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834580F2-914B-4E3D-AC09-5200B4648953}" xr6:coauthVersionLast="37" xr6:coauthVersionMax="37" xr10:uidLastSave="{00000000-0000-0000-0000-000000000000}"/>
  <bookViews>
    <workbookView xWindow="240" yWindow="228" windowWidth="14808" windowHeight="7896" xr2:uid="{00000000-000D-0000-FFFF-FFFF00000000}"/>
  </bookViews>
  <sheets>
    <sheet name="data" sheetId="46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1.2023" sheetId="43" r:id="rId11"/>
    <sheet name="2.2014" sheetId="36" r:id="rId12"/>
    <sheet name="2.2015" sheetId="37" r:id="rId13"/>
    <sheet name="2.2016" sheetId="30" r:id="rId14"/>
    <sheet name="2.2017" sheetId="31" r:id="rId15"/>
    <sheet name="2.2018" sheetId="32" r:id="rId16"/>
    <sheet name="2.2019" sheetId="33" r:id="rId17"/>
    <sheet name="2.2020" sheetId="34" r:id="rId18"/>
    <sheet name="2.2021" sheetId="35" r:id="rId19"/>
    <sheet name="2.2022" sheetId="39" r:id="rId20"/>
    <sheet name="2.2023" sheetId="44" r:id="rId21"/>
    <sheet name="3.2022" sheetId="40" r:id="rId22"/>
    <sheet name="3.2023" sheetId="42" r:id="rId23"/>
    <sheet name="3.2024" sheetId="45" r:id="rId24"/>
  </sheets>
  <definedNames>
    <definedName name="_Tc41" localSheetId="6">#REF!</definedName>
    <definedName name="_Tc41" localSheetId="7">#REF!</definedName>
    <definedName name="_Tc41" localSheetId="8">#REF!</definedName>
    <definedName name="_Tc41" localSheetId="10">#REF!</definedName>
    <definedName name="_Tc41" localSheetId="20">#REF!</definedName>
    <definedName name="_Tc41" localSheetId="22">#REF!</definedName>
    <definedName name="_Tc41">#REF!</definedName>
    <definedName name="_xlnm._FilterDatabase" localSheetId="3" hidden="1">'1.2016'!$A$5:$D$5</definedName>
    <definedName name="_xlnm._FilterDatabase" localSheetId="4" hidden="1">'1.2017'!$A$5:$B$5</definedName>
    <definedName name="_xlnm._FilterDatabase" localSheetId="5" hidden="1">'1.2018'!$A$7:$C$7</definedName>
    <definedName name="_xlnm._FilterDatabase" localSheetId="6" hidden="1">'1.2019'!$A$7:$C$7</definedName>
    <definedName name="_xlnm._FilterDatabase" localSheetId="7" hidden="1">'1.2020'!$A$5:$D$75</definedName>
    <definedName name="_xlnm._FilterDatabase" localSheetId="8" hidden="1">'1.2021'!$A$5:$B$74</definedName>
    <definedName name="_xlnm._FilterDatabase" localSheetId="13" hidden="1">'2.2016'!$A$5:$D$5</definedName>
    <definedName name="_xlnm._FilterDatabase" localSheetId="14" hidden="1">'2.2017'!$A$5:$B$5</definedName>
    <definedName name="_xlnm._FilterDatabase" localSheetId="16" hidden="1">'2.2019'!$A$7:$C$7</definedName>
    <definedName name="_xlnm._FilterDatabase" localSheetId="17" hidden="1">'2.2020'!$A$5:$D$73</definedName>
    <definedName name="_xlnm._FilterDatabase" localSheetId="18" hidden="1">'2.2021'!$A$5:$B$73</definedName>
    <definedName name="_xlnm.Print_Area" localSheetId="4">'1.2017'!$A$2:$E$68</definedName>
    <definedName name="_xlnm.Print_Area" localSheetId="5">'1.2018'!$A$2:$E$73</definedName>
    <definedName name="_xlnm.Print_Area" localSheetId="6">'1.2019'!$A$2:$E$74</definedName>
    <definedName name="_xlnm.Print_Area" localSheetId="7">'1.2020'!$A$2:$C$75</definedName>
    <definedName name="_xlnm.Print_Area" localSheetId="8">'1.2021'!$A$2:$B$74</definedName>
    <definedName name="_xlnm.Print_Area" localSheetId="14">'2.2017'!$A$2:$E$68</definedName>
    <definedName name="_xlnm.Print_Area" localSheetId="15">'2.2018'!$A$2:$E$73</definedName>
    <definedName name="_xlnm.Print_Area" localSheetId="16">'2.2019'!$A$2:$E$73</definedName>
    <definedName name="_xlnm.Print_Area" localSheetId="17">'2.2020'!$A$2:$B$73</definedName>
    <definedName name="_xlnm.Print_Area" localSheetId="18">'2.2021'!$A$2:$B$73</definedName>
  </definedNames>
  <calcPr calcId="179021"/>
</workbook>
</file>

<file path=xl/calcChain.xml><?xml version="1.0" encoding="utf-8"?>
<calcChain xmlns="http://schemas.openxmlformats.org/spreadsheetml/2006/main">
  <c r="T3" i="46" l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2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2" i="46"/>
  <c r="P3" i="46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2" i="46"/>
  <c r="O3" i="46"/>
  <c r="O4" i="46"/>
  <c r="O5" i="46"/>
  <c r="O6" i="46"/>
  <c r="O7" i="46"/>
  <c r="O8" i="46"/>
  <c r="O9" i="46"/>
  <c r="O10" i="46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O51" i="46"/>
  <c r="O52" i="46"/>
  <c r="O53" i="46"/>
  <c r="O54" i="46"/>
  <c r="O55" i="46"/>
  <c r="O56" i="46"/>
  <c r="O57" i="46"/>
  <c r="O58" i="46"/>
  <c r="O59" i="46"/>
  <c r="O60" i="46"/>
  <c r="O61" i="46"/>
  <c r="O62" i="46"/>
  <c r="O63" i="46"/>
  <c r="O64" i="46"/>
  <c r="O65" i="46"/>
  <c r="O66" i="46"/>
  <c r="O67" i="46"/>
  <c r="O68" i="46"/>
  <c r="O2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2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2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2" i="46"/>
  <c r="F19" i="29" l="1"/>
  <c r="E6" i="28"/>
  <c r="F8" i="43"/>
  <c r="F6" i="43"/>
  <c r="F7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6" i="38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6" i="27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6" i="26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6" i="2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6" i="24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" i="2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</calcChain>
</file>

<file path=xl/sharedStrings.xml><?xml version="1.0" encoding="utf-8"?>
<sst xmlns="http://schemas.openxmlformats.org/spreadsheetml/2006/main" count="1615" uniqueCount="167">
  <si>
    <t>Число въездных туристских поездок иностранных граждан в Россию</t>
  </si>
  <si>
    <t>тысяч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</si>
  <si>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</si>
  <si>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</si>
  <si>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</si>
  <si>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</si>
  <si>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</si>
  <si>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</si>
  <si>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</si>
  <si>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</si>
  <si>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</si>
  <si>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</si>
  <si>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</si>
  <si>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</si>
  <si>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</si>
  <si>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</si>
  <si>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</si>
  <si>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</si>
  <si>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</si>
  <si>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</si>
  <si>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</si>
  <si>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</si>
  <si>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</si>
  <si>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</si>
  <si>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</si>
  <si>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</si>
  <si>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</si>
  <si>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</si>
  <si>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</si>
  <si>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</si>
  <si>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</si>
  <si>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</si>
  <si>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</si>
  <si>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</si>
  <si>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</si>
  <si>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</si>
  <si>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</si>
  <si>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</si>
  <si>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</si>
  <si>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</si>
  <si>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</si>
  <si>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</si>
  <si>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</si>
  <si>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</si>
  <si>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</si>
  <si>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</si>
  <si>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</si>
  <si>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</si>
  <si>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</si>
  <si>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</si>
  <si>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</si>
  <si>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</si>
  <si>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</si>
  <si>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</si>
  <si>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</si>
  <si>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</si>
  <si>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</si>
  <si>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</si>
  <si>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</si>
  <si>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</si>
  <si>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</si>
  <si>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</si>
  <si>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</si>
  <si>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</si>
  <si>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</si>
  <si>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</si>
  <si>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</si>
  <si>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</si>
  <si>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</si>
  <si>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</si>
  <si>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</si>
  <si>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</si>
  <si>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</si>
  <si>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</si>
  <si>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</si>
  <si>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</si>
  <si>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</si>
  <si>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</si>
  <si>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</si>
  <si>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</si>
  <si>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</si>
  <si>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</si>
  <si>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</si>
  <si>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</si>
  <si>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</si>
  <si>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</si>
  <si>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</si>
  <si>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</si>
  <si>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</si>
  <si>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</si>
  <si>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</si>
  <si>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</si>
  <si>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</si>
  <si>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</si>
  <si>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</si>
  <si>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</si>
  <si>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</si>
  <si>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</si>
  <si>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</si>
  <si>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</si>
  <si>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</si>
  <si>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</si>
  <si>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</si>
  <si>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</si>
  <si>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</si>
  <si>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</si>
  <si>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</si>
  <si>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</si>
  <si>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</si>
  <si>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</si>
  <si>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</si>
  <si>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</si>
  <si>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</si>
  <si>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</si>
  <si>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</si>
  <si>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</si>
  <si>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</si>
  <si>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</si>
  <si>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</si>
  <si>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</si>
  <si>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</si>
  <si>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</si>
  <si>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</si>
  <si>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</si>
  <si>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</si>
  <si>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</si>
  <si>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</si>
  <si>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</si>
  <si>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Январь-ноябрь</t>
  </si>
  <si>
    <t>Январь-декабрь</t>
  </si>
  <si>
    <t>Январь-апрель</t>
  </si>
  <si>
    <t>Январь-июнь</t>
  </si>
  <si>
    <r>
      <t>Январь-март</t>
    </r>
    <r>
      <rPr>
        <b/>
        <vertAlign val="superscript"/>
        <sz val="11"/>
        <rFont val="Times New Roman"/>
        <family val="1"/>
        <charset val="204"/>
      </rPr>
      <t>1)</t>
    </r>
  </si>
  <si>
    <t>Январь-май</t>
  </si>
  <si>
    <r>
      <t>2023</t>
    </r>
    <r>
      <rPr>
        <b/>
        <vertAlign val="superscript"/>
        <sz val="11"/>
        <rFont val="Times New Roman"/>
        <family val="1"/>
        <charset val="204"/>
      </rPr>
      <t>*</t>
    </r>
  </si>
  <si>
    <r>
      <rPr>
        <vertAlign val="superscript"/>
        <sz val="8"/>
        <color theme="1"/>
        <rFont val="Times New Roman"/>
        <family val="1"/>
        <charset val="204"/>
      </rPr>
      <t>*</t>
    </r>
    <r>
      <rPr>
        <sz val="8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</si>
  <si>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Январь-декабрь</t>
    </r>
    <r>
      <rPr>
        <b/>
        <vertAlign val="superscript"/>
        <sz val="11"/>
        <rFont val="Times New Roman"/>
        <family val="1"/>
        <charset val="204"/>
      </rPr>
      <t>*</t>
    </r>
  </si>
  <si>
    <t>Январь-июль</t>
  </si>
  <si>
    <t>Объединенные Арабские Эмираты</t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</si>
  <si>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</si>
  <si>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6,89</t>
  </si>
  <si>
    <t>7,54</t>
  </si>
  <si>
    <t>8,21</t>
  </si>
  <si>
    <t xml:space="preserve">Январь-март </t>
  </si>
  <si>
    <t>section_name</t>
  </si>
  <si>
    <t>indicator_name</t>
  </si>
  <si>
    <t>indicator_code</t>
  </si>
  <si>
    <t>indicator_unit</t>
  </si>
  <si>
    <t>object_name</t>
  </si>
  <si>
    <t>object_level</t>
  </si>
  <si>
    <t>object_oktmo</t>
  </si>
  <si>
    <t>object_okato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</si>
  <si>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</si>
  <si>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</si>
  <si>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</si>
  <si>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</si>
  <si>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</si>
  <si>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</si>
  <si>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</si>
  <si>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</si>
  <si>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</si>
  <si>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</si>
  <si>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</si>
  <si>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year2022</t>
  </si>
  <si>
    <t>comment</t>
  </si>
  <si>
    <t>страна</t>
  </si>
  <si>
    <t>Количество прибавших туристов в Россию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</si>
</sst>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  <numFmt numFmtId="171" formatCode="_-* #,##0\ _₽_-;\-* #,##0\ _₽_-;_-* &quot;-&quot;??\ _₽_-;_-@_-"/>
    <numFmt numFmtId="172" formatCode="_-* #,##0.0\ _₽_-;\-* #,##0.0\ _₽_-;_-* &quot;-&quot;??\ _₽_-;_-@_-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1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3" fillId="0" borderId="0" xfId="10"/>
    <xf numFmtId="0" fontId="19" fillId="0" borderId="0" xfId="10" applyFont="1" applyFill="1" applyBorder="1" applyAlignment="1">
      <alignment vertical="center" wrapText="1"/>
    </xf>
    <xf numFmtId="0" fontId="3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0" fontId="16" fillId="0" borderId="2" xfId="10" applyFont="1" applyFill="1" applyBorder="1" applyAlignment="1">
      <alignment horizontal="left" vertical="center" wrapText="1" indent="3"/>
    </xf>
    <xf numFmtId="1" fontId="3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3" fillId="0" borderId="0" xfId="10" applyNumberFormat="1" applyFill="1"/>
    <xf numFmtId="0" fontId="9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63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2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2" fillId="0" borderId="0" xfId="558" applyNumberFormat="1"/>
    <xf numFmtId="0" fontId="65" fillId="0" borderId="0" xfId="558" applyFont="1" applyBorder="1" applyAlignment="1">
      <alignment vertical="center" wrapText="1"/>
    </xf>
    <xf numFmtId="0" fontId="65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6" fillId="5" borderId="2" xfId="558" applyFont="1" applyFill="1" applyBorder="1" applyAlignment="1">
      <alignment vertical="center" wrapText="1"/>
    </xf>
    <xf numFmtId="0" fontId="67" fillId="0" borderId="2" xfId="558" applyFont="1" applyBorder="1" applyAlignment="1">
      <alignment horizontal="left" vertical="center" wrapText="1" indent="2"/>
    </xf>
    <xf numFmtId="0" fontId="67" fillId="0" borderId="2" xfId="558" applyFont="1" applyFill="1" applyBorder="1" applyAlignment="1">
      <alignment horizontal="left" vertical="center" wrapText="1" indent="2"/>
    </xf>
    <xf numFmtId="0" fontId="67" fillId="0" borderId="3" xfId="558" applyFont="1" applyFill="1" applyBorder="1" applyAlignment="1">
      <alignment horizontal="left" vertical="center" wrapText="1" indent="2"/>
    </xf>
    <xf numFmtId="0" fontId="2" fillId="0" borderId="0" xfId="558" applyBorder="1"/>
    <xf numFmtId="1" fontId="2" fillId="0" borderId="0" xfId="558" applyNumberFormat="1" applyFill="1" applyBorder="1"/>
    <xf numFmtId="1" fontId="2" fillId="0" borderId="0" xfId="558" applyNumberFormat="1" applyBorder="1"/>
    <xf numFmtId="0" fontId="2" fillId="0" borderId="0" xfId="558" applyFill="1" applyBorder="1"/>
    <xf numFmtId="0" fontId="2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7" fillId="0" borderId="2" xfId="558" applyFont="1" applyFill="1" applyBorder="1" applyAlignment="1">
      <alignment horizontal="left" vertical="center" wrapText="1" indent="3"/>
    </xf>
    <xf numFmtId="0" fontId="67" fillId="0" borderId="3" xfId="558" applyFont="1" applyFill="1" applyBorder="1" applyAlignment="1">
      <alignment horizontal="left" vertical="center" wrapText="1" indent="3"/>
    </xf>
    <xf numFmtId="0" fontId="18" fillId="0" borderId="0" xfId="558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0" fontId="14" fillId="0" borderId="2" xfId="0" applyFont="1" applyFill="1" applyBorder="1" applyAlignment="1">
      <alignment horizontal="left" vertical="center" wrapText="1" indent="3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0" fontId="65" fillId="0" borderId="0" xfId="0" applyFont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6" fillId="5" borderId="2" xfId="0" applyFont="1" applyFill="1" applyBorder="1" applyAlignment="1">
      <alignment vertical="center" wrapText="1"/>
    </xf>
    <xf numFmtId="0" fontId="67" fillId="0" borderId="2" xfId="0" applyFont="1" applyBorder="1" applyAlignment="1">
      <alignment horizontal="left" vertical="center" wrapText="1" indent="2"/>
    </xf>
    <xf numFmtId="0" fontId="67" fillId="0" borderId="2" xfId="0" applyFont="1" applyFill="1" applyBorder="1" applyAlignment="1">
      <alignment horizontal="left" vertical="center" wrapText="1" indent="3"/>
    </xf>
    <xf numFmtId="0" fontId="67" fillId="0" borderId="3" xfId="0" applyFont="1" applyFill="1" applyBorder="1" applyAlignment="1">
      <alignment horizontal="left" vertical="center" wrapText="1" indent="3"/>
    </xf>
    <xf numFmtId="0" fontId="16" fillId="0" borderId="0" xfId="0" applyFont="1"/>
    <xf numFmtId="0" fontId="63" fillId="0" borderId="0" xfId="0" applyFont="1" applyFill="1" applyBorder="1" applyAlignment="1">
      <alignment wrapText="1"/>
    </xf>
    <xf numFmtId="0" fontId="14" fillId="0" borderId="0" xfId="0" applyFont="1" applyFill="1"/>
    <xf numFmtId="0" fontId="0" fillId="0" borderId="0" xfId="0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71" fontId="22" fillId="5" borderId="7" xfId="559" applyNumberFormat="1" applyFont="1" applyFill="1" applyBorder="1" applyAlignment="1">
      <alignment horizontal="right" vertical="center" wrapText="1"/>
    </xf>
    <xf numFmtId="171" fontId="16" fillId="0" borderId="7" xfId="559" applyNumberFormat="1" applyFont="1" applyFill="1" applyBorder="1" applyAlignment="1">
      <alignment horizontal="right" vertical="center" wrapText="1"/>
    </xf>
    <xf numFmtId="171" fontId="16" fillId="0" borderId="8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Border="1" applyAlignment="1">
      <alignment horizontal="right"/>
    </xf>
    <xf numFmtId="171" fontId="14" fillId="0" borderId="7" xfId="559" applyNumberFormat="1" applyFont="1" applyFill="1" applyBorder="1" applyAlignment="1">
      <alignment horizontal="left" vertical="center" wrapText="1" indent="2"/>
    </xf>
    <xf numFmtId="171" fontId="14" fillId="0" borderId="7" xfId="559" applyNumberFormat="1" applyFont="1" applyFill="1" applyBorder="1" applyAlignment="1">
      <alignment horizontal="right" vertical="center" wrapText="1"/>
    </xf>
    <xf numFmtId="171" fontId="14" fillId="0" borderId="3" xfId="559" applyNumberFormat="1" applyFont="1" applyFill="1" applyBorder="1" applyAlignment="1">
      <alignment horizontal="right" vertical="center" wrapText="1"/>
    </xf>
    <xf numFmtId="171" fontId="14" fillId="0" borderId="8" xfId="559" applyNumberFormat="1" applyFont="1" applyFill="1" applyBorder="1" applyAlignment="1">
      <alignment horizontal="right" vertical="center" wrapText="1"/>
    </xf>
    <xf numFmtId="171" fontId="14" fillId="0" borderId="7" xfId="559" applyNumberFormat="1" applyFont="1" applyFill="1" applyBorder="1" applyAlignment="1">
      <alignment horizontal="right" vertical="center" wrapText="1" indent="2"/>
    </xf>
    <xf numFmtId="171" fontId="22" fillId="5" borderId="2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Fill="1" applyBorder="1" applyAlignment="1">
      <alignment horizontal="right" vertical="center" wrapText="1"/>
    </xf>
    <xf numFmtId="171" fontId="16" fillId="0" borderId="3" xfId="559" applyNumberFormat="1" applyFont="1" applyFill="1" applyBorder="1" applyAlignment="1">
      <alignment horizontal="right" vertical="center" wrapText="1"/>
    </xf>
    <xf numFmtId="171" fontId="0" fillId="0" borderId="0" xfId="559" applyNumberFormat="1" applyFont="1"/>
    <xf numFmtId="171" fontId="2" fillId="0" borderId="0" xfId="559" applyNumberFormat="1" applyFont="1"/>
    <xf numFmtId="172" fontId="3" fillId="0" borderId="0" xfId="559" applyNumberFormat="1" applyFont="1"/>
    <xf numFmtId="171" fontId="3" fillId="0" borderId="0" xfId="559" applyNumberFormat="1" applyFont="1"/>
    <xf numFmtId="171" fontId="14" fillId="0" borderId="2" xfId="559" applyNumberFormat="1" applyFont="1" applyFill="1" applyBorder="1" applyAlignment="1">
      <alignment horizontal="left" vertical="center" wrapText="1" indent="2"/>
    </xf>
    <xf numFmtId="171" fontId="14" fillId="0" borderId="2" xfId="559" applyNumberFormat="1" applyFont="1" applyFill="1" applyBorder="1" applyAlignment="1">
      <alignment horizontal="right" vertical="center" wrapText="1"/>
    </xf>
    <xf numFmtId="171" fontId="22" fillId="5" borderId="17" xfId="559" applyNumberFormat="1" applyFont="1" applyFill="1" applyBorder="1" applyAlignment="1">
      <alignment horizontal="right" vertical="center" wrapText="1"/>
    </xf>
    <xf numFmtId="171" fontId="0" fillId="0" borderId="7" xfId="559" applyNumberFormat="1" applyFont="1" applyBorder="1"/>
    <xf numFmtId="0" fontId="0" fillId="0" borderId="7" xfId="0" applyBorder="1"/>
    <xf numFmtId="17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6" fillId="5" borderId="19" xfId="0" applyFont="1" applyFill="1" applyBorder="1" applyAlignment="1">
      <alignment vertical="center" wrapText="1"/>
    </xf>
    <xf numFmtId="0" fontId="67" fillId="0" borderId="19" xfId="0" applyFont="1" applyBorder="1" applyAlignment="1">
      <alignment horizontal="left" vertical="center" wrapText="1" indent="2"/>
    </xf>
    <xf numFmtId="0" fontId="67" fillId="0" borderId="19" xfId="0" applyFont="1" applyFill="1" applyBorder="1" applyAlignment="1">
      <alignment horizontal="left" vertical="center" wrapText="1" indent="3"/>
    </xf>
    <xf numFmtId="0" fontId="67" fillId="0" borderId="18" xfId="0" applyFont="1" applyFill="1" applyBorder="1" applyAlignment="1">
      <alignment horizontal="left" vertical="center" wrapText="1" indent="3"/>
    </xf>
    <xf numFmtId="171" fontId="16" fillId="0" borderId="0" xfId="559" applyNumberFormat="1" applyFont="1" applyFill="1" applyBorder="1" applyAlignment="1">
      <alignment horizontal="right" vertical="center" wrapText="1"/>
    </xf>
    <xf numFmtId="171" fontId="16" fillId="0" borderId="4" xfId="559" applyNumberFormat="1" applyFont="1" applyFill="1" applyBorder="1" applyAlignment="1">
      <alignment horizontal="right" vertical="center" wrapText="1"/>
    </xf>
    <xf numFmtId="171" fontId="0" fillId="0" borderId="2" xfId="559" applyNumberFormat="1" applyFont="1" applyBorder="1"/>
    <xf numFmtId="171" fontId="22" fillId="5" borderId="19" xfId="559" applyNumberFormat="1" applyFont="1" applyFill="1" applyBorder="1" applyAlignment="1">
      <alignment horizontal="right" vertical="center" wrapText="1"/>
    </xf>
    <xf numFmtId="171" fontId="0" fillId="0" borderId="19" xfId="559" applyNumberFormat="1" applyFont="1" applyBorder="1"/>
    <xf numFmtId="171" fontId="16" fillId="0" borderId="19" xfId="559" applyNumberFormat="1" applyFont="1" applyFill="1" applyBorder="1" applyAlignment="1">
      <alignment horizontal="right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top"/>
    </xf>
    <xf numFmtId="171" fontId="0" fillId="0" borderId="0" xfId="0" applyNumberFormat="1"/>
    <xf numFmtId="171" fontId="3" fillId="0" borderId="0" xfId="10" applyNumberFormat="1"/>
    <xf numFmtId="1" fontId="73" fillId="0" borderId="21" xfId="0" applyNumberFormat="1" applyFont="1" applyBorder="1" applyAlignment="1">
      <alignment horizontal="center" vertical="top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8" fillId="0" borderId="0" xfId="1" applyNumberFormat="1" applyFont="1" applyFill="1" applyBorder="1" applyAlignment="1" applyProtection="1">
      <alignment horizontal="left" vertical="center"/>
    </xf>
    <xf numFmtId="0" fontId="20" fillId="2" borderId="14" xfId="10" applyFont="1" applyFill="1" applyBorder="1" applyAlignment="1">
      <alignment horizontal="center" vertical="center" wrapText="1"/>
    </xf>
    <xf numFmtId="0" fontId="20" fillId="2" borderId="12" xfId="10" applyFont="1" applyFill="1" applyBorder="1" applyAlignment="1">
      <alignment horizontal="center" vertical="center" wrapText="1"/>
    </xf>
    <xf numFmtId="0" fontId="20" fillId="2" borderId="15" xfId="10" applyFont="1" applyFill="1" applyBorder="1" applyAlignment="1">
      <alignment horizontal="center" vertical="center" wrapText="1"/>
    </xf>
    <xf numFmtId="0" fontId="20" fillId="2" borderId="17" xfId="10" applyFont="1" applyFill="1" applyBorder="1" applyAlignment="1">
      <alignment horizontal="center" vertical="center" wrapText="1"/>
    </xf>
    <xf numFmtId="0" fontId="20" fillId="2" borderId="3" xfId="10" applyFont="1" applyFill="1" applyBorder="1" applyAlignment="1">
      <alignment horizontal="center" vertical="center" wrapText="1"/>
    </xf>
    <xf numFmtId="0" fontId="18" fillId="0" borderId="0" xfId="10" applyFont="1" applyFill="1" applyAlignment="1">
      <alignment horizontal="center" vertical="center" wrapText="1"/>
    </xf>
    <xf numFmtId="0" fontId="8" fillId="0" borderId="0" xfId="10" applyFont="1" applyFill="1" applyAlignment="1">
      <alignment horizontal="center" vertical="center" wrapText="1"/>
    </xf>
    <xf numFmtId="0" fontId="22" fillId="3" borderId="14" xfId="10" applyFont="1" applyFill="1" applyBorder="1" applyAlignment="1">
      <alignment horizontal="center" vertical="center" wrapText="1"/>
    </xf>
    <xf numFmtId="0" fontId="22" fillId="3" borderId="12" xfId="10" applyFont="1" applyFill="1" applyBorder="1" applyAlignment="1">
      <alignment horizontal="center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22" fillId="3" borderId="17" xfId="10" applyFont="1" applyFill="1" applyBorder="1" applyAlignment="1">
      <alignment horizontal="center" vertical="center" wrapText="1"/>
    </xf>
    <xf numFmtId="0" fontId="22" fillId="3" borderId="3" xfId="10" applyFont="1" applyFill="1" applyBorder="1" applyAlignment="1">
      <alignment horizontal="center" vertical="center" wrapText="1"/>
    </xf>
    <xf numFmtId="0" fontId="71" fillId="0" borderId="5" xfId="1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22" fillId="3" borderId="12" xfId="558" applyFont="1" applyFill="1" applyBorder="1" applyAlignment="1">
      <alignment horizontal="center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22" fillId="3" borderId="17" xfId="558" applyFont="1" applyFill="1" applyBorder="1" applyAlignment="1">
      <alignment horizontal="center" vertical="center" wrapText="1"/>
    </xf>
    <xf numFmtId="0" fontId="22" fillId="3" borderId="3" xfId="558" applyFont="1" applyFill="1" applyBorder="1" applyAlignment="1">
      <alignment horizontal="center" vertical="center" wrapText="1"/>
    </xf>
    <xf numFmtId="0" fontId="22" fillId="3" borderId="14" xfId="558" applyFont="1" applyFill="1" applyBorder="1" applyAlignment="1">
      <alignment horizontal="center" vertical="center" wrapText="1"/>
    </xf>
    <xf numFmtId="0" fontId="64" fillId="0" borderId="0" xfId="558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6" fillId="3" borderId="17" xfId="0" applyFont="1" applyFill="1" applyBorder="1" applyAlignment="1">
      <alignment horizontal="center" vertical="center" wrapText="1"/>
    </xf>
    <xf numFmtId="0" fontId="66" fillId="3" borderId="3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left" vertical="top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</cellXfs>
  <cellStyles count="561">
    <cellStyle name="bin" xfId="11" xr:uid="{00000000-0005-0000-0000-000000000000}"/>
    <cellStyle name="bin 2" xfId="12" xr:uid="{00000000-0005-0000-0000-000001000000}"/>
    <cellStyle name="bin 3" xfId="13" xr:uid="{00000000-0005-0000-0000-000002000000}"/>
    <cellStyle name="bin 4" xfId="14" xr:uid="{00000000-0005-0000-0000-000003000000}"/>
    <cellStyle name="bin 5" xfId="15" xr:uid="{00000000-0005-0000-0000-000004000000}"/>
    <cellStyle name="bin 6" xfId="16" xr:uid="{00000000-0005-0000-0000-000005000000}"/>
    <cellStyle name="bin 7" xfId="17" xr:uid="{00000000-0005-0000-0000-000006000000}"/>
    <cellStyle name="bin 8" xfId="18" xr:uid="{00000000-0005-0000-0000-000007000000}"/>
    <cellStyle name="bin 9" xfId="19" xr:uid="{00000000-0005-0000-0000-000008000000}"/>
    <cellStyle name="blue" xfId="20" xr:uid="{00000000-0005-0000-0000-000009000000}"/>
    <cellStyle name="Ç¥ÁØ_ENRL2" xfId="21" xr:uid="{00000000-0005-0000-0000-00000A000000}"/>
    <cellStyle name="cell" xfId="22" xr:uid="{00000000-0005-0000-0000-00000B000000}"/>
    <cellStyle name="cell 10" xfId="23" xr:uid="{00000000-0005-0000-0000-00000C000000}"/>
    <cellStyle name="cell 2" xfId="24" xr:uid="{00000000-0005-0000-0000-00000D000000}"/>
    <cellStyle name="cell 2 2" xfId="25" xr:uid="{00000000-0005-0000-0000-00000E000000}"/>
    <cellStyle name="cell 3" xfId="26" xr:uid="{00000000-0005-0000-0000-00000F000000}"/>
    <cellStyle name="cell 3 2" xfId="27" xr:uid="{00000000-0005-0000-0000-000010000000}"/>
    <cellStyle name="cell 4" xfId="28" xr:uid="{00000000-0005-0000-0000-000011000000}"/>
    <cellStyle name="cell 4 2" xfId="29" xr:uid="{00000000-0005-0000-0000-000012000000}"/>
    <cellStyle name="cell 5" xfId="30" xr:uid="{00000000-0005-0000-0000-000013000000}"/>
    <cellStyle name="cell 5 2" xfId="31" xr:uid="{00000000-0005-0000-0000-000014000000}"/>
    <cellStyle name="cell 6" xfId="32" xr:uid="{00000000-0005-0000-0000-000015000000}"/>
    <cellStyle name="cell 6 2" xfId="33" xr:uid="{00000000-0005-0000-0000-000016000000}"/>
    <cellStyle name="cell 7" xfId="34" xr:uid="{00000000-0005-0000-0000-000017000000}"/>
    <cellStyle name="cell 7 2" xfId="35" xr:uid="{00000000-0005-0000-0000-000018000000}"/>
    <cellStyle name="cell 8" xfId="36" xr:uid="{00000000-0005-0000-0000-000019000000}"/>
    <cellStyle name="cell 8 2" xfId="37" xr:uid="{00000000-0005-0000-0000-00001A000000}"/>
    <cellStyle name="cell 9" xfId="38" xr:uid="{00000000-0005-0000-0000-00001B000000}"/>
    <cellStyle name="cell 9 2" xfId="39" xr:uid="{00000000-0005-0000-0000-00001C000000}"/>
    <cellStyle name="Code additions" xfId="40" xr:uid="{00000000-0005-0000-0000-00001D000000}"/>
    <cellStyle name="Code additions 2" xfId="41" xr:uid="{00000000-0005-0000-0000-00001E000000}"/>
    <cellStyle name="Col&amp;RowHeadings" xfId="42" xr:uid="{00000000-0005-0000-0000-00001F000000}"/>
    <cellStyle name="ColCodes" xfId="43" xr:uid="{00000000-0005-0000-0000-000020000000}"/>
    <cellStyle name="ColTitles" xfId="44" xr:uid="{00000000-0005-0000-0000-000021000000}"/>
    <cellStyle name="ColTitles 10" xfId="45" xr:uid="{00000000-0005-0000-0000-000022000000}"/>
    <cellStyle name="ColTitles 10 2" xfId="46" xr:uid="{00000000-0005-0000-0000-000023000000}"/>
    <cellStyle name="ColTitles 11" xfId="47" xr:uid="{00000000-0005-0000-0000-000024000000}"/>
    <cellStyle name="ColTitles 11 2" xfId="48" xr:uid="{00000000-0005-0000-0000-000025000000}"/>
    <cellStyle name="ColTitles 12" xfId="49" xr:uid="{00000000-0005-0000-0000-000026000000}"/>
    <cellStyle name="ColTitles 12 2" xfId="50" xr:uid="{00000000-0005-0000-0000-000027000000}"/>
    <cellStyle name="ColTitles 13" xfId="51" xr:uid="{00000000-0005-0000-0000-000028000000}"/>
    <cellStyle name="ColTitles 13 2" xfId="52" xr:uid="{00000000-0005-0000-0000-000029000000}"/>
    <cellStyle name="ColTitles 14" xfId="53" xr:uid="{00000000-0005-0000-0000-00002A000000}"/>
    <cellStyle name="ColTitles 14 2" xfId="54" xr:uid="{00000000-0005-0000-0000-00002B000000}"/>
    <cellStyle name="ColTitles 15" xfId="55" xr:uid="{00000000-0005-0000-0000-00002C000000}"/>
    <cellStyle name="ColTitles 15 2" xfId="56" xr:uid="{00000000-0005-0000-0000-00002D000000}"/>
    <cellStyle name="ColTitles 16" xfId="57" xr:uid="{00000000-0005-0000-0000-00002E000000}"/>
    <cellStyle name="ColTitles 16 2" xfId="58" xr:uid="{00000000-0005-0000-0000-00002F000000}"/>
    <cellStyle name="ColTitles 17" xfId="59" xr:uid="{00000000-0005-0000-0000-000030000000}"/>
    <cellStyle name="ColTitles 2" xfId="60" xr:uid="{00000000-0005-0000-0000-000031000000}"/>
    <cellStyle name="ColTitles 2 2" xfId="61" xr:uid="{00000000-0005-0000-0000-000032000000}"/>
    <cellStyle name="ColTitles 3" xfId="62" xr:uid="{00000000-0005-0000-0000-000033000000}"/>
    <cellStyle name="ColTitles 3 2" xfId="63" xr:uid="{00000000-0005-0000-0000-000034000000}"/>
    <cellStyle name="ColTitles 4" xfId="64" xr:uid="{00000000-0005-0000-0000-000035000000}"/>
    <cellStyle name="ColTitles 4 2" xfId="65" xr:uid="{00000000-0005-0000-0000-000036000000}"/>
    <cellStyle name="ColTitles 5" xfId="66" xr:uid="{00000000-0005-0000-0000-000037000000}"/>
    <cellStyle name="ColTitles 5 2" xfId="67" xr:uid="{00000000-0005-0000-0000-000038000000}"/>
    <cellStyle name="ColTitles 6" xfId="68" xr:uid="{00000000-0005-0000-0000-000039000000}"/>
    <cellStyle name="ColTitles 6 2" xfId="69" xr:uid="{00000000-0005-0000-0000-00003A000000}"/>
    <cellStyle name="ColTitles 7" xfId="70" xr:uid="{00000000-0005-0000-0000-00003B000000}"/>
    <cellStyle name="ColTitles 7 2" xfId="71" xr:uid="{00000000-0005-0000-0000-00003C000000}"/>
    <cellStyle name="ColTitles 8" xfId="72" xr:uid="{00000000-0005-0000-0000-00003D000000}"/>
    <cellStyle name="ColTitles 8 2" xfId="73" xr:uid="{00000000-0005-0000-0000-00003E000000}"/>
    <cellStyle name="ColTitles 9" xfId="74" xr:uid="{00000000-0005-0000-0000-00003F000000}"/>
    <cellStyle name="ColTitles 9 2" xfId="75" xr:uid="{00000000-0005-0000-0000-000040000000}"/>
    <cellStyle name="column" xfId="76" xr:uid="{00000000-0005-0000-0000-000041000000}"/>
    <cellStyle name="Comma 2" xfId="77" xr:uid="{00000000-0005-0000-0000-000042000000}"/>
    <cellStyle name="Comma 2 2" xfId="78" xr:uid="{00000000-0005-0000-0000-000043000000}"/>
    <cellStyle name="Comma 2 2 2" xfId="79" xr:uid="{00000000-0005-0000-0000-000044000000}"/>
    <cellStyle name="Comma 2 3" xfId="80" xr:uid="{00000000-0005-0000-0000-000045000000}"/>
    <cellStyle name="Comma 3" xfId="81" xr:uid="{00000000-0005-0000-0000-000046000000}"/>
    <cellStyle name="Comma 4" xfId="82" xr:uid="{00000000-0005-0000-0000-000047000000}"/>
    <cellStyle name="Comma 5" xfId="83" xr:uid="{00000000-0005-0000-0000-000048000000}"/>
    <cellStyle name="comma(1)" xfId="84" xr:uid="{00000000-0005-0000-0000-000049000000}"/>
    <cellStyle name="DataEntryCells" xfId="85" xr:uid="{00000000-0005-0000-0000-00004A000000}"/>
    <cellStyle name="Dezimal [0]_DIAGRAM" xfId="86" xr:uid="{00000000-0005-0000-0000-00004B000000}"/>
    <cellStyle name="Dezimal_DIAGRAM" xfId="87" xr:uid="{00000000-0005-0000-0000-00004C000000}"/>
    <cellStyle name="Didier" xfId="88" xr:uid="{00000000-0005-0000-0000-00004D000000}"/>
    <cellStyle name="Didier - Title" xfId="89" xr:uid="{00000000-0005-0000-0000-00004E000000}"/>
    <cellStyle name="Didier subtitles" xfId="90" xr:uid="{00000000-0005-0000-0000-00004F000000}"/>
    <cellStyle name="ErrRpt_DataEntryCells" xfId="91" xr:uid="{00000000-0005-0000-0000-000050000000}"/>
    <cellStyle name="ErrRpt-DataEntryCells" xfId="92" xr:uid="{00000000-0005-0000-0000-000051000000}"/>
    <cellStyle name="ErrRpt-DataEntryCells 2" xfId="93" xr:uid="{00000000-0005-0000-0000-000052000000}"/>
    <cellStyle name="ErrRpt-DataEntryCells 2 2" xfId="94" xr:uid="{00000000-0005-0000-0000-000053000000}"/>
    <cellStyle name="ErrRpt-DataEntryCells 3" xfId="95" xr:uid="{00000000-0005-0000-0000-000054000000}"/>
    <cellStyle name="ErrRpt-GreyBackground" xfId="96" xr:uid="{00000000-0005-0000-0000-000055000000}"/>
    <cellStyle name="ErrRpt-GreyBackground 2" xfId="97" xr:uid="{00000000-0005-0000-0000-000056000000}"/>
    <cellStyle name="formula" xfId="98" xr:uid="{00000000-0005-0000-0000-000057000000}"/>
    <cellStyle name="formula 2" xfId="99" xr:uid="{00000000-0005-0000-0000-000058000000}"/>
    <cellStyle name="gap" xfId="100" xr:uid="{00000000-0005-0000-0000-000059000000}"/>
    <cellStyle name="gap 2" xfId="101" xr:uid="{00000000-0005-0000-0000-00005A000000}"/>
    <cellStyle name="gap 2 2" xfId="102" xr:uid="{00000000-0005-0000-0000-00005B000000}"/>
    <cellStyle name="gap 2 2 2" xfId="103" xr:uid="{00000000-0005-0000-0000-00005C000000}"/>
    <cellStyle name="gap 3" xfId="104" xr:uid="{00000000-0005-0000-0000-00005D000000}"/>
    <cellStyle name="Grey_background" xfId="105" xr:uid="{00000000-0005-0000-0000-00005E000000}"/>
    <cellStyle name="GreyBackground" xfId="106" xr:uid="{00000000-0005-0000-0000-00005F000000}"/>
    <cellStyle name="GreyBackground 2" xfId="107" xr:uid="{00000000-0005-0000-0000-000060000000}"/>
    <cellStyle name="Hipervínculo" xfId="108" xr:uid="{00000000-0005-0000-0000-000061000000}"/>
    <cellStyle name="Hipervínculo visitado" xfId="109" xr:uid="{00000000-0005-0000-0000-000062000000}"/>
    <cellStyle name="Hyperlink 2" xfId="110" xr:uid="{00000000-0005-0000-0000-000063000000}"/>
    <cellStyle name="Hyperlink 2 2" xfId="111" xr:uid="{00000000-0005-0000-0000-000064000000}"/>
    <cellStyle name="Hyperlink 3" xfId="112" xr:uid="{00000000-0005-0000-0000-000065000000}"/>
    <cellStyle name="ISC" xfId="113" xr:uid="{00000000-0005-0000-0000-000066000000}"/>
    <cellStyle name="ISC 2" xfId="114" xr:uid="{00000000-0005-0000-0000-000067000000}"/>
    <cellStyle name="ISC 3" xfId="115" xr:uid="{00000000-0005-0000-0000-000068000000}"/>
    <cellStyle name="ISC 4" xfId="116" xr:uid="{00000000-0005-0000-0000-000069000000}"/>
    <cellStyle name="ISC 5" xfId="117" xr:uid="{00000000-0005-0000-0000-00006A000000}"/>
    <cellStyle name="ISC 6" xfId="118" xr:uid="{00000000-0005-0000-0000-00006B000000}"/>
    <cellStyle name="ISC 7" xfId="119" xr:uid="{00000000-0005-0000-0000-00006C000000}"/>
    <cellStyle name="ISC 8" xfId="120" xr:uid="{00000000-0005-0000-0000-00006D000000}"/>
    <cellStyle name="ISC 9" xfId="121" xr:uid="{00000000-0005-0000-0000-00006E000000}"/>
    <cellStyle name="isced" xfId="122" xr:uid="{00000000-0005-0000-0000-00006F000000}"/>
    <cellStyle name="isced 2" xfId="123" xr:uid="{00000000-0005-0000-0000-000070000000}"/>
    <cellStyle name="isced 2 2" xfId="124" xr:uid="{00000000-0005-0000-0000-000071000000}"/>
    <cellStyle name="isced 3" xfId="125" xr:uid="{00000000-0005-0000-0000-000072000000}"/>
    <cellStyle name="ISCED Titles" xfId="126" xr:uid="{00000000-0005-0000-0000-000073000000}"/>
    <cellStyle name="isced_8gradk" xfId="127" xr:uid="{00000000-0005-0000-0000-000074000000}"/>
    <cellStyle name="level1a" xfId="128" xr:uid="{00000000-0005-0000-0000-000075000000}"/>
    <cellStyle name="level1a 10" xfId="129" xr:uid="{00000000-0005-0000-0000-000076000000}"/>
    <cellStyle name="level1a 2" xfId="130" xr:uid="{00000000-0005-0000-0000-000077000000}"/>
    <cellStyle name="level1a 2 2" xfId="131" xr:uid="{00000000-0005-0000-0000-000078000000}"/>
    <cellStyle name="level1a 2 2 2" xfId="132" xr:uid="{00000000-0005-0000-0000-000079000000}"/>
    <cellStyle name="level1a 2 3" xfId="133" xr:uid="{00000000-0005-0000-0000-00007A000000}"/>
    <cellStyle name="level1a 2 3 2" xfId="134" xr:uid="{00000000-0005-0000-0000-00007B000000}"/>
    <cellStyle name="level1a 2 4" xfId="135" xr:uid="{00000000-0005-0000-0000-00007C000000}"/>
    <cellStyle name="level1a 2 4 2" xfId="136" xr:uid="{00000000-0005-0000-0000-00007D000000}"/>
    <cellStyle name="level1a 2 5" xfId="137" xr:uid="{00000000-0005-0000-0000-00007E000000}"/>
    <cellStyle name="level1a 2 5 2" xfId="138" xr:uid="{00000000-0005-0000-0000-00007F000000}"/>
    <cellStyle name="level1a 2 6" xfId="139" xr:uid="{00000000-0005-0000-0000-000080000000}"/>
    <cellStyle name="level1a 2 6 2" xfId="140" xr:uid="{00000000-0005-0000-0000-000081000000}"/>
    <cellStyle name="level1a 2 7" xfId="141" xr:uid="{00000000-0005-0000-0000-000082000000}"/>
    <cellStyle name="level1a 2 7 2" xfId="142" xr:uid="{00000000-0005-0000-0000-000083000000}"/>
    <cellStyle name="level1a 2 8" xfId="143" xr:uid="{00000000-0005-0000-0000-000084000000}"/>
    <cellStyle name="level1a 3" xfId="144" xr:uid="{00000000-0005-0000-0000-000085000000}"/>
    <cellStyle name="level1a 3 2" xfId="145" xr:uid="{00000000-0005-0000-0000-000086000000}"/>
    <cellStyle name="level1a 4" xfId="146" xr:uid="{00000000-0005-0000-0000-000087000000}"/>
    <cellStyle name="level1a 4 2" xfId="147" xr:uid="{00000000-0005-0000-0000-000088000000}"/>
    <cellStyle name="level1a 5" xfId="148" xr:uid="{00000000-0005-0000-0000-000089000000}"/>
    <cellStyle name="level1a 5 2" xfId="149" xr:uid="{00000000-0005-0000-0000-00008A000000}"/>
    <cellStyle name="level1a 6" xfId="150" xr:uid="{00000000-0005-0000-0000-00008B000000}"/>
    <cellStyle name="level1a 6 2" xfId="151" xr:uid="{00000000-0005-0000-0000-00008C000000}"/>
    <cellStyle name="level1a 7" xfId="152" xr:uid="{00000000-0005-0000-0000-00008D000000}"/>
    <cellStyle name="level1a 7 2" xfId="153" xr:uid="{00000000-0005-0000-0000-00008E000000}"/>
    <cellStyle name="level1a 8" xfId="154" xr:uid="{00000000-0005-0000-0000-00008F000000}"/>
    <cellStyle name="level1a 8 2" xfId="155" xr:uid="{00000000-0005-0000-0000-000090000000}"/>
    <cellStyle name="level1a 9" xfId="156" xr:uid="{00000000-0005-0000-0000-000091000000}"/>
    <cellStyle name="level1a 9 2" xfId="157" xr:uid="{00000000-0005-0000-0000-000092000000}"/>
    <cellStyle name="level2" xfId="158" xr:uid="{00000000-0005-0000-0000-000093000000}"/>
    <cellStyle name="level2 2" xfId="159" xr:uid="{00000000-0005-0000-0000-000094000000}"/>
    <cellStyle name="level2 2 2" xfId="160" xr:uid="{00000000-0005-0000-0000-000095000000}"/>
    <cellStyle name="level2 2 3" xfId="161" xr:uid="{00000000-0005-0000-0000-000096000000}"/>
    <cellStyle name="level2 2 4" xfId="162" xr:uid="{00000000-0005-0000-0000-000097000000}"/>
    <cellStyle name="level2 2 5" xfId="163" xr:uid="{00000000-0005-0000-0000-000098000000}"/>
    <cellStyle name="level2 2 6" xfId="164" xr:uid="{00000000-0005-0000-0000-000099000000}"/>
    <cellStyle name="level2 2 7" xfId="165" xr:uid="{00000000-0005-0000-0000-00009A000000}"/>
    <cellStyle name="level2 3" xfId="166" xr:uid="{00000000-0005-0000-0000-00009B000000}"/>
    <cellStyle name="level2 4" xfId="167" xr:uid="{00000000-0005-0000-0000-00009C000000}"/>
    <cellStyle name="level2 5" xfId="168" xr:uid="{00000000-0005-0000-0000-00009D000000}"/>
    <cellStyle name="level2 6" xfId="169" xr:uid="{00000000-0005-0000-0000-00009E000000}"/>
    <cellStyle name="level2 7" xfId="170" xr:uid="{00000000-0005-0000-0000-00009F000000}"/>
    <cellStyle name="level2 8" xfId="171" xr:uid="{00000000-0005-0000-0000-0000A0000000}"/>
    <cellStyle name="level2 9" xfId="172" xr:uid="{00000000-0005-0000-0000-0000A1000000}"/>
    <cellStyle name="level2a" xfId="173" xr:uid="{00000000-0005-0000-0000-0000A2000000}"/>
    <cellStyle name="level2a 2" xfId="174" xr:uid="{00000000-0005-0000-0000-0000A3000000}"/>
    <cellStyle name="level2a 2 2" xfId="175" xr:uid="{00000000-0005-0000-0000-0000A4000000}"/>
    <cellStyle name="level2a 2 3" xfId="176" xr:uid="{00000000-0005-0000-0000-0000A5000000}"/>
    <cellStyle name="level2a 2 4" xfId="177" xr:uid="{00000000-0005-0000-0000-0000A6000000}"/>
    <cellStyle name="level2a 2 5" xfId="178" xr:uid="{00000000-0005-0000-0000-0000A7000000}"/>
    <cellStyle name="level2a 2 6" xfId="179" xr:uid="{00000000-0005-0000-0000-0000A8000000}"/>
    <cellStyle name="level2a 2 7" xfId="180" xr:uid="{00000000-0005-0000-0000-0000A9000000}"/>
    <cellStyle name="level2a 3" xfId="181" xr:uid="{00000000-0005-0000-0000-0000AA000000}"/>
    <cellStyle name="level2a 4" xfId="182" xr:uid="{00000000-0005-0000-0000-0000AB000000}"/>
    <cellStyle name="level2a 5" xfId="183" xr:uid="{00000000-0005-0000-0000-0000AC000000}"/>
    <cellStyle name="level2a 6" xfId="184" xr:uid="{00000000-0005-0000-0000-0000AD000000}"/>
    <cellStyle name="level2a 7" xfId="185" xr:uid="{00000000-0005-0000-0000-0000AE000000}"/>
    <cellStyle name="level2a 8" xfId="186" xr:uid="{00000000-0005-0000-0000-0000AF000000}"/>
    <cellStyle name="level2a 9" xfId="187" xr:uid="{00000000-0005-0000-0000-0000B0000000}"/>
    <cellStyle name="level3" xfId="188" xr:uid="{00000000-0005-0000-0000-0000B1000000}"/>
    <cellStyle name="level3 2" xfId="189" xr:uid="{00000000-0005-0000-0000-0000B2000000}"/>
    <cellStyle name="level3 3" xfId="190" xr:uid="{00000000-0005-0000-0000-0000B3000000}"/>
    <cellStyle name="level3 4" xfId="191" xr:uid="{00000000-0005-0000-0000-0000B4000000}"/>
    <cellStyle name="level3 5" xfId="192" xr:uid="{00000000-0005-0000-0000-0000B5000000}"/>
    <cellStyle name="level3 6" xfId="193" xr:uid="{00000000-0005-0000-0000-0000B6000000}"/>
    <cellStyle name="level3 7" xfId="194" xr:uid="{00000000-0005-0000-0000-0000B7000000}"/>
    <cellStyle name="level3 8" xfId="195" xr:uid="{00000000-0005-0000-0000-0000B8000000}"/>
    <cellStyle name="level3 9" xfId="196" xr:uid="{00000000-0005-0000-0000-0000B9000000}"/>
    <cellStyle name="Line titles-Rows" xfId="197" xr:uid="{00000000-0005-0000-0000-0000BA000000}"/>
    <cellStyle name="Migliaia (0)_conti99" xfId="198" xr:uid="{00000000-0005-0000-0000-0000BB000000}"/>
    <cellStyle name="Normal 10" xfId="199" xr:uid="{00000000-0005-0000-0000-0000BC000000}"/>
    <cellStyle name="Normal 10 2" xfId="200" xr:uid="{00000000-0005-0000-0000-0000BD000000}"/>
    <cellStyle name="Normal 11" xfId="201" xr:uid="{00000000-0005-0000-0000-0000BE000000}"/>
    <cellStyle name="Normal 11 2" xfId="202" xr:uid="{00000000-0005-0000-0000-0000BF000000}"/>
    <cellStyle name="Normal 11 2 2" xfId="203" xr:uid="{00000000-0005-0000-0000-0000C0000000}"/>
    <cellStyle name="Normal 11 3" xfId="204" xr:uid="{00000000-0005-0000-0000-0000C1000000}"/>
    <cellStyle name="Normal 11 3 2" xfId="205" xr:uid="{00000000-0005-0000-0000-0000C2000000}"/>
    <cellStyle name="Normal 11 4" xfId="206" xr:uid="{00000000-0005-0000-0000-0000C3000000}"/>
    <cellStyle name="Normal 11 4 2" xfId="207" xr:uid="{00000000-0005-0000-0000-0000C4000000}"/>
    <cellStyle name="Normal 11 5" xfId="208" xr:uid="{00000000-0005-0000-0000-0000C5000000}"/>
    <cellStyle name="Normal 11 5 2" xfId="209" xr:uid="{00000000-0005-0000-0000-0000C6000000}"/>
    <cellStyle name="Normal 11 6" xfId="210" xr:uid="{00000000-0005-0000-0000-0000C7000000}"/>
    <cellStyle name="Normal 11 6 2" xfId="211" xr:uid="{00000000-0005-0000-0000-0000C8000000}"/>
    <cellStyle name="Normal 12" xfId="212" xr:uid="{00000000-0005-0000-0000-0000C9000000}"/>
    <cellStyle name="Normal 13" xfId="213" xr:uid="{00000000-0005-0000-0000-0000CA000000}"/>
    <cellStyle name="Normal 14" xfId="214" xr:uid="{00000000-0005-0000-0000-0000CB000000}"/>
    <cellStyle name="Normal 14 2" xfId="215" xr:uid="{00000000-0005-0000-0000-0000CC000000}"/>
    <cellStyle name="Normal 15" xfId="216" xr:uid="{00000000-0005-0000-0000-0000CD000000}"/>
    <cellStyle name="Normal 15 2" xfId="217" xr:uid="{00000000-0005-0000-0000-0000CE000000}"/>
    <cellStyle name="Normal 16" xfId="218" xr:uid="{00000000-0005-0000-0000-0000CF000000}"/>
    <cellStyle name="Normal 17" xfId="219" xr:uid="{00000000-0005-0000-0000-0000D0000000}"/>
    <cellStyle name="Normal 18" xfId="220" xr:uid="{00000000-0005-0000-0000-0000D1000000}"/>
    <cellStyle name="Normal 2" xfId="221" xr:uid="{00000000-0005-0000-0000-0000D2000000}"/>
    <cellStyle name="Normal 2 2" xfId="222" xr:uid="{00000000-0005-0000-0000-0000D3000000}"/>
    <cellStyle name="Normal 2 2 2" xfId="223" xr:uid="{00000000-0005-0000-0000-0000D4000000}"/>
    <cellStyle name="Normal 2 2 2 2" xfId="224" xr:uid="{00000000-0005-0000-0000-0000D5000000}"/>
    <cellStyle name="Normal 2 2 2 2 2" xfId="225" xr:uid="{00000000-0005-0000-0000-0000D6000000}"/>
    <cellStyle name="Normal 2 2 2 3" xfId="226" xr:uid="{00000000-0005-0000-0000-0000D7000000}"/>
    <cellStyle name="Normal 2 2 3" xfId="227" xr:uid="{00000000-0005-0000-0000-0000D8000000}"/>
    <cellStyle name="Normal 2 2 3 2" xfId="228" xr:uid="{00000000-0005-0000-0000-0000D9000000}"/>
    <cellStyle name="Normal 2 2 4" xfId="229" xr:uid="{00000000-0005-0000-0000-0000DA000000}"/>
    <cellStyle name="Normal 2 3" xfId="230" xr:uid="{00000000-0005-0000-0000-0000DB000000}"/>
    <cellStyle name="Normal 2 3 2" xfId="231" xr:uid="{00000000-0005-0000-0000-0000DC000000}"/>
    <cellStyle name="Normal 2 4" xfId="232" xr:uid="{00000000-0005-0000-0000-0000DD000000}"/>
    <cellStyle name="Normal 2 4 2" xfId="233" xr:uid="{00000000-0005-0000-0000-0000DE000000}"/>
    <cellStyle name="Normal 2 5" xfId="234" xr:uid="{00000000-0005-0000-0000-0000DF000000}"/>
    <cellStyle name="Normal 2 5 2" xfId="235" xr:uid="{00000000-0005-0000-0000-0000E0000000}"/>
    <cellStyle name="Normal 2 6" xfId="236" xr:uid="{00000000-0005-0000-0000-0000E1000000}"/>
    <cellStyle name="Normal 2 6 2" xfId="237" xr:uid="{00000000-0005-0000-0000-0000E2000000}"/>
    <cellStyle name="Normal 2 7" xfId="238" xr:uid="{00000000-0005-0000-0000-0000E3000000}"/>
    <cellStyle name="Normal 2 7 2" xfId="239" xr:uid="{00000000-0005-0000-0000-0000E4000000}"/>
    <cellStyle name="Normal 2 8" xfId="240" xr:uid="{00000000-0005-0000-0000-0000E5000000}"/>
    <cellStyle name="Normal 23" xfId="241" xr:uid="{00000000-0005-0000-0000-0000E6000000}"/>
    <cellStyle name="Normal 3" xfId="242" xr:uid="{00000000-0005-0000-0000-0000E7000000}"/>
    <cellStyle name="Normal 3 10" xfId="243" xr:uid="{00000000-0005-0000-0000-0000E8000000}"/>
    <cellStyle name="Normal 3 10 2" xfId="244" xr:uid="{00000000-0005-0000-0000-0000E9000000}"/>
    <cellStyle name="Normal 3 11" xfId="245" xr:uid="{00000000-0005-0000-0000-0000EA000000}"/>
    <cellStyle name="Normal 3 2" xfId="246" xr:uid="{00000000-0005-0000-0000-0000EB000000}"/>
    <cellStyle name="Normal 3 2 2" xfId="247" xr:uid="{00000000-0005-0000-0000-0000EC000000}"/>
    <cellStyle name="Normal 3 2 2 2" xfId="248" xr:uid="{00000000-0005-0000-0000-0000ED000000}"/>
    <cellStyle name="Normal 3 2 2 2 2" xfId="249" xr:uid="{00000000-0005-0000-0000-0000EE000000}"/>
    <cellStyle name="Normal 3 2 2 3" xfId="250" xr:uid="{00000000-0005-0000-0000-0000EF000000}"/>
    <cellStyle name="Normal 3 2 3" xfId="251" xr:uid="{00000000-0005-0000-0000-0000F0000000}"/>
    <cellStyle name="Normal 3 3" xfId="252" xr:uid="{00000000-0005-0000-0000-0000F1000000}"/>
    <cellStyle name="Normal 3 3 2" xfId="253" xr:uid="{00000000-0005-0000-0000-0000F2000000}"/>
    <cellStyle name="Normal 3 4" xfId="254" xr:uid="{00000000-0005-0000-0000-0000F3000000}"/>
    <cellStyle name="Normal 3 4 2" xfId="255" xr:uid="{00000000-0005-0000-0000-0000F4000000}"/>
    <cellStyle name="Normal 3 5" xfId="256" xr:uid="{00000000-0005-0000-0000-0000F5000000}"/>
    <cellStyle name="Normal 3 5 2" xfId="257" xr:uid="{00000000-0005-0000-0000-0000F6000000}"/>
    <cellStyle name="Normal 3 6" xfId="258" xr:uid="{00000000-0005-0000-0000-0000F7000000}"/>
    <cellStyle name="Normal 3 6 2" xfId="259" xr:uid="{00000000-0005-0000-0000-0000F8000000}"/>
    <cellStyle name="Normal 3 7" xfId="260" xr:uid="{00000000-0005-0000-0000-0000F9000000}"/>
    <cellStyle name="Normal 3 7 2" xfId="261" xr:uid="{00000000-0005-0000-0000-0000FA000000}"/>
    <cellStyle name="Normal 3 8" xfId="262" xr:uid="{00000000-0005-0000-0000-0000FB000000}"/>
    <cellStyle name="Normal 3 8 2" xfId="263" xr:uid="{00000000-0005-0000-0000-0000FC000000}"/>
    <cellStyle name="Normal 3 9" xfId="264" xr:uid="{00000000-0005-0000-0000-0000FD000000}"/>
    <cellStyle name="Normal 3 9 2" xfId="265" xr:uid="{00000000-0005-0000-0000-0000FE000000}"/>
    <cellStyle name="Normal 4" xfId="266" xr:uid="{00000000-0005-0000-0000-0000FF000000}"/>
    <cellStyle name="Normal 4 10" xfId="267" xr:uid="{00000000-0005-0000-0000-000000010000}"/>
    <cellStyle name="Normal 4 10 2" xfId="268" xr:uid="{00000000-0005-0000-0000-000001010000}"/>
    <cellStyle name="Normal 4 11" xfId="269" xr:uid="{00000000-0005-0000-0000-000002010000}"/>
    <cellStyle name="Normal 4 11 2" xfId="270" xr:uid="{00000000-0005-0000-0000-000003010000}"/>
    <cellStyle name="Normal 4 12" xfId="271" xr:uid="{00000000-0005-0000-0000-000004010000}"/>
    <cellStyle name="Normal 4 2" xfId="272" xr:uid="{00000000-0005-0000-0000-000005010000}"/>
    <cellStyle name="Normal 4 2 2" xfId="273" xr:uid="{00000000-0005-0000-0000-000006010000}"/>
    <cellStyle name="Normal 4 2 3" xfId="274" xr:uid="{00000000-0005-0000-0000-000007010000}"/>
    <cellStyle name="Normal 4 3" xfId="275" xr:uid="{00000000-0005-0000-0000-000008010000}"/>
    <cellStyle name="Normal 4 3 2" xfId="276" xr:uid="{00000000-0005-0000-0000-000009010000}"/>
    <cellStyle name="Normal 4 4" xfId="277" xr:uid="{00000000-0005-0000-0000-00000A010000}"/>
    <cellStyle name="Normal 4 4 2" xfId="278" xr:uid="{00000000-0005-0000-0000-00000B010000}"/>
    <cellStyle name="Normal 4 5" xfId="279" xr:uid="{00000000-0005-0000-0000-00000C010000}"/>
    <cellStyle name="Normal 4 5 2" xfId="280" xr:uid="{00000000-0005-0000-0000-00000D010000}"/>
    <cellStyle name="Normal 4 6" xfId="281" xr:uid="{00000000-0005-0000-0000-00000E010000}"/>
    <cellStyle name="Normal 4 6 2" xfId="282" xr:uid="{00000000-0005-0000-0000-00000F010000}"/>
    <cellStyle name="Normal 4 7" xfId="283" xr:uid="{00000000-0005-0000-0000-000010010000}"/>
    <cellStyle name="Normal 4 7 2" xfId="284" xr:uid="{00000000-0005-0000-0000-000011010000}"/>
    <cellStyle name="Normal 4 8" xfId="285" xr:uid="{00000000-0005-0000-0000-000012010000}"/>
    <cellStyle name="Normal 4 8 2" xfId="286" xr:uid="{00000000-0005-0000-0000-000013010000}"/>
    <cellStyle name="Normal 4 9" xfId="287" xr:uid="{00000000-0005-0000-0000-000014010000}"/>
    <cellStyle name="Normal 4 9 2" xfId="288" xr:uid="{00000000-0005-0000-0000-000015010000}"/>
    <cellStyle name="Normal 5" xfId="289" xr:uid="{00000000-0005-0000-0000-000016010000}"/>
    <cellStyle name="Normal 5 2" xfId="290" xr:uid="{00000000-0005-0000-0000-000017010000}"/>
    <cellStyle name="Normal 5 2 2" xfId="291" xr:uid="{00000000-0005-0000-0000-000018010000}"/>
    <cellStyle name="Normal 5 2 2 2" xfId="292" xr:uid="{00000000-0005-0000-0000-000019010000}"/>
    <cellStyle name="Normal 5 2 3" xfId="293" xr:uid="{00000000-0005-0000-0000-00001A010000}"/>
    <cellStyle name="Normal 5 2 3 2" xfId="294" xr:uid="{00000000-0005-0000-0000-00001B010000}"/>
    <cellStyle name="Normal 5 2 4" xfId="295" xr:uid="{00000000-0005-0000-0000-00001C010000}"/>
    <cellStyle name="Normal 5 2 4 2" xfId="296" xr:uid="{00000000-0005-0000-0000-00001D010000}"/>
    <cellStyle name="Normal 5 2 5" xfId="297" xr:uid="{00000000-0005-0000-0000-00001E010000}"/>
    <cellStyle name="Normal 5 2 5 2" xfId="298" xr:uid="{00000000-0005-0000-0000-00001F010000}"/>
    <cellStyle name="Normal 5 2 6" xfId="299" xr:uid="{00000000-0005-0000-0000-000020010000}"/>
    <cellStyle name="Normal 5 2 6 2" xfId="300" xr:uid="{00000000-0005-0000-0000-000021010000}"/>
    <cellStyle name="Normal 5 3" xfId="301" xr:uid="{00000000-0005-0000-0000-000022010000}"/>
    <cellStyle name="Normal 5 3 2" xfId="302" xr:uid="{00000000-0005-0000-0000-000023010000}"/>
    <cellStyle name="Normal 5 4" xfId="303" xr:uid="{00000000-0005-0000-0000-000024010000}"/>
    <cellStyle name="Normal 6" xfId="304" xr:uid="{00000000-0005-0000-0000-000025010000}"/>
    <cellStyle name="Normal 6 2" xfId="305" xr:uid="{00000000-0005-0000-0000-000026010000}"/>
    <cellStyle name="Normal 6 3" xfId="306" xr:uid="{00000000-0005-0000-0000-000027010000}"/>
    <cellStyle name="Normal 6 4" xfId="307" xr:uid="{00000000-0005-0000-0000-000028010000}"/>
    <cellStyle name="Normal 7" xfId="308" xr:uid="{00000000-0005-0000-0000-000029010000}"/>
    <cellStyle name="Normal 8" xfId="309" xr:uid="{00000000-0005-0000-0000-00002A010000}"/>
    <cellStyle name="Normal 8 10" xfId="310" xr:uid="{00000000-0005-0000-0000-00002B010000}"/>
    <cellStyle name="Normal 8 11" xfId="311" xr:uid="{00000000-0005-0000-0000-00002C010000}"/>
    <cellStyle name="Normal 8 12" xfId="312" xr:uid="{00000000-0005-0000-0000-00002D010000}"/>
    <cellStyle name="Normal 8 13" xfId="313" xr:uid="{00000000-0005-0000-0000-00002E010000}"/>
    <cellStyle name="Normal 8 14" xfId="314" xr:uid="{00000000-0005-0000-0000-00002F010000}"/>
    <cellStyle name="Normal 8 15" xfId="315" xr:uid="{00000000-0005-0000-0000-000030010000}"/>
    <cellStyle name="Normal 8 16" xfId="316" xr:uid="{00000000-0005-0000-0000-000031010000}"/>
    <cellStyle name="Normal 8 2" xfId="317" xr:uid="{00000000-0005-0000-0000-000032010000}"/>
    <cellStyle name="Normal 8 3" xfId="318" xr:uid="{00000000-0005-0000-0000-000033010000}"/>
    <cellStyle name="Normal 8 3 2" xfId="319" xr:uid="{00000000-0005-0000-0000-000034010000}"/>
    <cellStyle name="Normal 8 3 3" xfId="320" xr:uid="{00000000-0005-0000-0000-000035010000}"/>
    <cellStyle name="Normal 8 3 4" xfId="321" xr:uid="{00000000-0005-0000-0000-000036010000}"/>
    <cellStyle name="Normal 8 3 5" xfId="322" xr:uid="{00000000-0005-0000-0000-000037010000}"/>
    <cellStyle name="Normal 8 3 6" xfId="323" xr:uid="{00000000-0005-0000-0000-000038010000}"/>
    <cellStyle name="Normal 8 3 7" xfId="324" xr:uid="{00000000-0005-0000-0000-000039010000}"/>
    <cellStyle name="Normal 8 4" xfId="325" xr:uid="{00000000-0005-0000-0000-00003A010000}"/>
    <cellStyle name="Normal 8 4 2" xfId="326" xr:uid="{00000000-0005-0000-0000-00003B010000}"/>
    <cellStyle name="Normal 8 4 3" xfId="327" xr:uid="{00000000-0005-0000-0000-00003C010000}"/>
    <cellStyle name="Normal 8 4 4" xfId="328" xr:uid="{00000000-0005-0000-0000-00003D010000}"/>
    <cellStyle name="Normal 8 4 5" xfId="329" xr:uid="{00000000-0005-0000-0000-00003E010000}"/>
    <cellStyle name="Normal 8 4 6" xfId="330" xr:uid="{00000000-0005-0000-0000-00003F010000}"/>
    <cellStyle name="Normal 8 4 7" xfId="331" xr:uid="{00000000-0005-0000-0000-000040010000}"/>
    <cellStyle name="Normal 8 5" xfId="332" xr:uid="{00000000-0005-0000-0000-000041010000}"/>
    <cellStyle name="Normal 8 5 2" xfId="333" xr:uid="{00000000-0005-0000-0000-000042010000}"/>
    <cellStyle name="Normal 8 5 3" xfId="334" xr:uid="{00000000-0005-0000-0000-000043010000}"/>
    <cellStyle name="Normal 8 5 4" xfId="335" xr:uid="{00000000-0005-0000-0000-000044010000}"/>
    <cellStyle name="Normal 8 5 5" xfId="336" xr:uid="{00000000-0005-0000-0000-000045010000}"/>
    <cellStyle name="Normal 8 5 6" xfId="337" xr:uid="{00000000-0005-0000-0000-000046010000}"/>
    <cellStyle name="Normal 8 5 7" xfId="338" xr:uid="{00000000-0005-0000-0000-000047010000}"/>
    <cellStyle name="Normal 8 6" xfId="339" xr:uid="{00000000-0005-0000-0000-000048010000}"/>
    <cellStyle name="Normal 8 7" xfId="340" xr:uid="{00000000-0005-0000-0000-000049010000}"/>
    <cellStyle name="Normal 8 8" xfId="341" xr:uid="{00000000-0005-0000-0000-00004A010000}"/>
    <cellStyle name="Normal 8 9" xfId="342" xr:uid="{00000000-0005-0000-0000-00004B010000}"/>
    <cellStyle name="Normal 9" xfId="343" xr:uid="{00000000-0005-0000-0000-00004C010000}"/>
    <cellStyle name="Normal 9 2" xfId="344" xr:uid="{00000000-0005-0000-0000-00004D010000}"/>
    <cellStyle name="Normál_8gradk" xfId="345" xr:uid="{00000000-0005-0000-0000-00004E010000}"/>
    <cellStyle name="Normal_B1.1b" xfId="346" xr:uid="{00000000-0005-0000-0000-00004F010000}"/>
    <cellStyle name="Note 10 2" xfId="347" xr:uid="{00000000-0005-0000-0000-000050010000}"/>
    <cellStyle name="Note 10 2 2" xfId="348" xr:uid="{00000000-0005-0000-0000-000051010000}"/>
    <cellStyle name="Note 10 3" xfId="349" xr:uid="{00000000-0005-0000-0000-000052010000}"/>
    <cellStyle name="Note 10 3 2" xfId="350" xr:uid="{00000000-0005-0000-0000-000053010000}"/>
    <cellStyle name="Note 10 4" xfId="351" xr:uid="{00000000-0005-0000-0000-000054010000}"/>
    <cellStyle name="Note 10 4 2" xfId="352" xr:uid="{00000000-0005-0000-0000-000055010000}"/>
    <cellStyle name="Note 10 5" xfId="353" xr:uid="{00000000-0005-0000-0000-000056010000}"/>
    <cellStyle name="Note 10 5 2" xfId="354" xr:uid="{00000000-0005-0000-0000-000057010000}"/>
    <cellStyle name="Note 10 6" xfId="355" xr:uid="{00000000-0005-0000-0000-000058010000}"/>
    <cellStyle name="Note 10 6 2" xfId="356" xr:uid="{00000000-0005-0000-0000-000059010000}"/>
    <cellStyle name="Note 10 7" xfId="357" xr:uid="{00000000-0005-0000-0000-00005A010000}"/>
    <cellStyle name="Note 10 7 2" xfId="358" xr:uid="{00000000-0005-0000-0000-00005B010000}"/>
    <cellStyle name="Note 11 2" xfId="359" xr:uid="{00000000-0005-0000-0000-00005C010000}"/>
    <cellStyle name="Note 11 2 2" xfId="360" xr:uid="{00000000-0005-0000-0000-00005D010000}"/>
    <cellStyle name="Note 11 3" xfId="361" xr:uid="{00000000-0005-0000-0000-00005E010000}"/>
    <cellStyle name="Note 11 3 2" xfId="362" xr:uid="{00000000-0005-0000-0000-00005F010000}"/>
    <cellStyle name="Note 11 4" xfId="363" xr:uid="{00000000-0005-0000-0000-000060010000}"/>
    <cellStyle name="Note 11 4 2" xfId="364" xr:uid="{00000000-0005-0000-0000-000061010000}"/>
    <cellStyle name="Note 11 5" xfId="365" xr:uid="{00000000-0005-0000-0000-000062010000}"/>
    <cellStyle name="Note 11 5 2" xfId="366" xr:uid="{00000000-0005-0000-0000-000063010000}"/>
    <cellStyle name="Note 11 6" xfId="367" xr:uid="{00000000-0005-0000-0000-000064010000}"/>
    <cellStyle name="Note 11 6 2" xfId="368" xr:uid="{00000000-0005-0000-0000-000065010000}"/>
    <cellStyle name="Note 12 2" xfId="369" xr:uid="{00000000-0005-0000-0000-000066010000}"/>
    <cellStyle name="Note 12 2 2" xfId="370" xr:uid="{00000000-0005-0000-0000-000067010000}"/>
    <cellStyle name="Note 12 3" xfId="371" xr:uid="{00000000-0005-0000-0000-000068010000}"/>
    <cellStyle name="Note 12 3 2" xfId="372" xr:uid="{00000000-0005-0000-0000-000069010000}"/>
    <cellStyle name="Note 12 4" xfId="373" xr:uid="{00000000-0005-0000-0000-00006A010000}"/>
    <cellStyle name="Note 12 4 2" xfId="374" xr:uid="{00000000-0005-0000-0000-00006B010000}"/>
    <cellStyle name="Note 12 5" xfId="375" xr:uid="{00000000-0005-0000-0000-00006C010000}"/>
    <cellStyle name="Note 12 5 2" xfId="376" xr:uid="{00000000-0005-0000-0000-00006D010000}"/>
    <cellStyle name="Note 13 2" xfId="377" xr:uid="{00000000-0005-0000-0000-00006E010000}"/>
    <cellStyle name="Note 13 2 2" xfId="378" xr:uid="{00000000-0005-0000-0000-00006F010000}"/>
    <cellStyle name="Note 14 2" xfId="379" xr:uid="{00000000-0005-0000-0000-000070010000}"/>
    <cellStyle name="Note 14 2 2" xfId="380" xr:uid="{00000000-0005-0000-0000-000071010000}"/>
    <cellStyle name="Note 15 2" xfId="381" xr:uid="{00000000-0005-0000-0000-000072010000}"/>
    <cellStyle name="Note 15 2 2" xfId="382" xr:uid="{00000000-0005-0000-0000-000073010000}"/>
    <cellStyle name="Note 2 2" xfId="383" xr:uid="{00000000-0005-0000-0000-000074010000}"/>
    <cellStyle name="Note 2 2 2" xfId="384" xr:uid="{00000000-0005-0000-0000-000075010000}"/>
    <cellStyle name="Note 2 3" xfId="385" xr:uid="{00000000-0005-0000-0000-000076010000}"/>
    <cellStyle name="Note 2 3 2" xfId="386" xr:uid="{00000000-0005-0000-0000-000077010000}"/>
    <cellStyle name="Note 2 4" xfId="387" xr:uid="{00000000-0005-0000-0000-000078010000}"/>
    <cellStyle name="Note 2 4 2" xfId="388" xr:uid="{00000000-0005-0000-0000-000079010000}"/>
    <cellStyle name="Note 2 5" xfId="389" xr:uid="{00000000-0005-0000-0000-00007A010000}"/>
    <cellStyle name="Note 2 5 2" xfId="390" xr:uid="{00000000-0005-0000-0000-00007B010000}"/>
    <cellStyle name="Note 2 6" xfId="391" xr:uid="{00000000-0005-0000-0000-00007C010000}"/>
    <cellStyle name="Note 2 6 2" xfId="392" xr:uid="{00000000-0005-0000-0000-00007D010000}"/>
    <cellStyle name="Note 2 7" xfId="393" xr:uid="{00000000-0005-0000-0000-00007E010000}"/>
    <cellStyle name="Note 2 7 2" xfId="394" xr:uid="{00000000-0005-0000-0000-00007F010000}"/>
    <cellStyle name="Note 2 8" xfId="395" xr:uid="{00000000-0005-0000-0000-000080010000}"/>
    <cellStyle name="Note 2 8 2" xfId="396" xr:uid="{00000000-0005-0000-0000-000081010000}"/>
    <cellStyle name="Note 3 2" xfId="397" xr:uid="{00000000-0005-0000-0000-000082010000}"/>
    <cellStyle name="Note 3 2 2" xfId="398" xr:uid="{00000000-0005-0000-0000-000083010000}"/>
    <cellStyle name="Note 3 3" xfId="399" xr:uid="{00000000-0005-0000-0000-000084010000}"/>
    <cellStyle name="Note 3 3 2" xfId="400" xr:uid="{00000000-0005-0000-0000-000085010000}"/>
    <cellStyle name="Note 3 4" xfId="401" xr:uid="{00000000-0005-0000-0000-000086010000}"/>
    <cellStyle name="Note 3 4 2" xfId="402" xr:uid="{00000000-0005-0000-0000-000087010000}"/>
    <cellStyle name="Note 3 5" xfId="403" xr:uid="{00000000-0005-0000-0000-000088010000}"/>
    <cellStyle name="Note 3 5 2" xfId="404" xr:uid="{00000000-0005-0000-0000-000089010000}"/>
    <cellStyle name="Note 3 6" xfId="405" xr:uid="{00000000-0005-0000-0000-00008A010000}"/>
    <cellStyle name="Note 3 6 2" xfId="406" xr:uid="{00000000-0005-0000-0000-00008B010000}"/>
    <cellStyle name="Note 3 7" xfId="407" xr:uid="{00000000-0005-0000-0000-00008C010000}"/>
    <cellStyle name="Note 3 7 2" xfId="408" xr:uid="{00000000-0005-0000-0000-00008D010000}"/>
    <cellStyle name="Note 3 8" xfId="409" xr:uid="{00000000-0005-0000-0000-00008E010000}"/>
    <cellStyle name="Note 3 8 2" xfId="410" xr:uid="{00000000-0005-0000-0000-00008F010000}"/>
    <cellStyle name="Note 4 2" xfId="411" xr:uid="{00000000-0005-0000-0000-000090010000}"/>
    <cellStyle name="Note 4 2 2" xfId="412" xr:uid="{00000000-0005-0000-0000-000091010000}"/>
    <cellStyle name="Note 4 3" xfId="413" xr:uid="{00000000-0005-0000-0000-000092010000}"/>
    <cellStyle name="Note 4 3 2" xfId="414" xr:uid="{00000000-0005-0000-0000-000093010000}"/>
    <cellStyle name="Note 4 4" xfId="415" xr:uid="{00000000-0005-0000-0000-000094010000}"/>
    <cellStyle name="Note 4 4 2" xfId="416" xr:uid="{00000000-0005-0000-0000-000095010000}"/>
    <cellStyle name="Note 4 5" xfId="417" xr:uid="{00000000-0005-0000-0000-000096010000}"/>
    <cellStyle name="Note 4 5 2" xfId="418" xr:uid="{00000000-0005-0000-0000-000097010000}"/>
    <cellStyle name="Note 4 6" xfId="419" xr:uid="{00000000-0005-0000-0000-000098010000}"/>
    <cellStyle name="Note 4 6 2" xfId="420" xr:uid="{00000000-0005-0000-0000-000099010000}"/>
    <cellStyle name="Note 4 7" xfId="421" xr:uid="{00000000-0005-0000-0000-00009A010000}"/>
    <cellStyle name="Note 4 7 2" xfId="422" xr:uid="{00000000-0005-0000-0000-00009B010000}"/>
    <cellStyle name="Note 4 8" xfId="423" xr:uid="{00000000-0005-0000-0000-00009C010000}"/>
    <cellStyle name="Note 4 8 2" xfId="424" xr:uid="{00000000-0005-0000-0000-00009D010000}"/>
    <cellStyle name="Note 5 2" xfId="425" xr:uid="{00000000-0005-0000-0000-00009E010000}"/>
    <cellStyle name="Note 5 2 2" xfId="426" xr:uid="{00000000-0005-0000-0000-00009F010000}"/>
    <cellStyle name="Note 5 3" xfId="427" xr:uid="{00000000-0005-0000-0000-0000A0010000}"/>
    <cellStyle name="Note 5 3 2" xfId="428" xr:uid="{00000000-0005-0000-0000-0000A1010000}"/>
    <cellStyle name="Note 5 4" xfId="429" xr:uid="{00000000-0005-0000-0000-0000A2010000}"/>
    <cellStyle name="Note 5 4 2" xfId="430" xr:uid="{00000000-0005-0000-0000-0000A3010000}"/>
    <cellStyle name="Note 5 5" xfId="431" xr:uid="{00000000-0005-0000-0000-0000A4010000}"/>
    <cellStyle name="Note 5 5 2" xfId="432" xr:uid="{00000000-0005-0000-0000-0000A5010000}"/>
    <cellStyle name="Note 5 6" xfId="433" xr:uid="{00000000-0005-0000-0000-0000A6010000}"/>
    <cellStyle name="Note 5 6 2" xfId="434" xr:uid="{00000000-0005-0000-0000-0000A7010000}"/>
    <cellStyle name="Note 5 7" xfId="435" xr:uid="{00000000-0005-0000-0000-0000A8010000}"/>
    <cellStyle name="Note 5 7 2" xfId="436" xr:uid="{00000000-0005-0000-0000-0000A9010000}"/>
    <cellStyle name="Note 5 8" xfId="437" xr:uid="{00000000-0005-0000-0000-0000AA010000}"/>
    <cellStyle name="Note 5 8 2" xfId="438" xr:uid="{00000000-0005-0000-0000-0000AB010000}"/>
    <cellStyle name="Note 6 2" xfId="439" xr:uid="{00000000-0005-0000-0000-0000AC010000}"/>
    <cellStyle name="Note 6 2 2" xfId="440" xr:uid="{00000000-0005-0000-0000-0000AD010000}"/>
    <cellStyle name="Note 6 3" xfId="441" xr:uid="{00000000-0005-0000-0000-0000AE010000}"/>
    <cellStyle name="Note 6 3 2" xfId="442" xr:uid="{00000000-0005-0000-0000-0000AF010000}"/>
    <cellStyle name="Note 6 4" xfId="443" xr:uid="{00000000-0005-0000-0000-0000B0010000}"/>
    <cellStyle name="Note 6 4 2" xfId="444" xr:uid="{00000000-0005-0000-0000-0000B1010000}"/>
    <cellStyle name="Note 6 5" xfId="445" xr:uid="{00000000-0005-0000-0000-0000B2010000}"/>
    <cellStyle name="Note 6 5 2" xfId="446" xr:uid="{00000000-0005-0000-0000-0000B3010000}"/>
    <cellStyle name="Note 6 6" xfId="447" xr:uid="{00000000-0005-0000-0000-0000B4010000}"/>
    <cellStyle name="Note 6 6 2" xfId="448" xr:uid="{00000000-0005-0000-0000-0000B5010000}"/>
    <cellStyle name="Note 6 7" xfId="449" xr:uid="{00000000-0005-0000-0000-0000B6010000}"/>
    <cellStyle name="Note 6 7 2" xfId="450" xr:uid="{00000000-0005-0000-0000-0000B7010000}"/>
    <cellStyle name="Note 6 8" xfId="451" xr:uid="{00000000-0005-0000-0000-0000B8010000}"/>
    <cellStyle name="Note 6 8 2" xfId="452" xr:uid="{00000000-0005-0000-0000-0000B9010000}"/>
    <cellStyle name="Note 7 2" xfId="453" xr:uid="{00000000-0005-0000-0000-0000BA010000}"/>
    <cellStyle name="Note 7 2 2" xfId="454" xr:uid="{00000000-0005-0000-0000-0000BB010000}"/>
    <cellStyle name="Note 7 3" xfId="455" xr:uid="{00000000-0005-0000-0000-0000BC010000}"/>
    <cellStyle name="Note 7 3 2" xfId="456" xr:uid="{00000000-0005-0000-0000-0000BD010000}"/>
    <cellStyle name="Note 7 4" xfId="457" xr:uid="{00000000-0005-0000-0000-0000BE010000}"/>
    <cellStyle name="Note 7 4 2" xfId="458" xr:uid="{00000000-0005-0000-0000-0000BF010000}"/>
    <cellStyle name="Note 7 5" xfId="459" xr:uid="{00000000-0005-0000-0000-0000C0010000}"/>
    <cellStyle name="Note 7 5 2" xfId="460" xr:uid="{00000000-0005-0000-0000-0000C1010000}"/>
    <cellStyle name="Note 7 6" xfId="461" xr:uid="{00000000-0005-0000-0000-0000C2010000}"/>
    <cellStyle name="Note 7 6 2" xfId="462" xr:uid="{00000000-0005-0000-0000-0000C3010000}"/>
    <cellStyle name="Note 7 7" xfId="463" xr:uid="{00000000-0005-0000-0000-0000C4010000}"/>
    <cellStyle name="Note 7 7 2" xfId="464" xr:uid="{00000000-0005-0000-0000-0000C5010000}"/>
    <cellStyle name="Note 7 8" xfId="465" xr:uid="{00000000-0005-0000-0000-0000C6010000}"/>
    <cellStyle name="Note 7 8 2" xfId="466" xr:uid="{00000000-0005-0000-0000-0000C7010000}"/>
    <cellStyle name="Note 8 2" xfId="467" xr:uid="{00000000-0005-0000-0000-0000C8010000}"/>
    <cellStyle name="Note 8 2 2" xfId="468" xr:uid="{00000000-0005-0000-0000-0000C9010000}"/>
    <cellStyle name="Note 8 3" xfId="469" xr:uid="{00000000-0005-0000-0000-0000CA010000}"/>
    <cellStyle name="Note 8 3 2" xfId="470" xr:uid="{00000000-0005-0000-0000-0000CB010000}"/>
    <cellStyle name="Note 8 4" xfId="471" xr:uid="{00000000-0005-0000-0000-0000CC010000}"/>
    <cellStyle name="Note 8 4 2" xfId="472" xr:uid="{00000000-0005-0000-0000-0000CD010000}"/>
    <cellStyle name="Note 8 5" xfId="473" xr:uid="{00000000-0005-0000-0000-0000CE010000}"/>
    <cellStyle name="Note 8 5 2" xfId="474" xr:uid="{00000000-0005-0000-0000-0000CF010000}"/>
    <cellStyle name="Note 8 6" xfId="475" xr:uid="{00000000-0005-0000-0000-0000D0010000}"/>
    <cellStyle name="Note 8 6 2" xfId="476" xr:uid="{00000000-0005-0000-0000-0000D1010000}"/>
    <cellStyle name="Note 8 7" xfId="477" xr:uid="{00000000-0005-0000-0000-0000D2010000}"/>
    <cellStyle name="Note 8 7 2" xfId="478" xr:uid="{00000000-0005-0000-0000-0000D3010000}"/>
    <cellStyle name="Note 8 8" xfId="479" xr:uid="{00000000-0005-0000-0000-0000D4010000}"/>
    <cellStyle name="Note 8 8 2" xfId="480" xr:uid="{00000000-0005-0000-0000-0000D5010000}"/>
    <cellStyle name="Note 9 2" xfId="481" xr:uid="{00000000-0005-0000-0000-0000D6010000}"/>
    <cellStyle name="Note 9 2 2" xfId="482" xr:uid="{00000000-0005-0000-0000-0000D7010000}"/>
    <cellStyle name="Note 9 3" xfId="483" xr:uid="{00000000-0005-0000-0000-0000D8010000}"/>
    <cellStyle name="Note 9 3 2" xfId="484" xr:uid="{00000000-0005-0000-0000-0000D9010000}"/>
    <cellStyle name="Note 9 4" xfId="485" xr:uid="{00000000-0005-0000-0000-0000DA010000}"/>
    <cellStyle name="Note 9 4 2" xfId="486" xr:uid="{00000000-0005-0000-0000-0000DB010000}"/>
    <cellStyle name="Note 9 5" xfId="487" xr:uid="{00000000-0005-0000-0000-0000DC010000}"/>
    <cellStyle name="Note 9 5 2" xfId="488" xr:uid="{00000000-0005-0000-0000-0000DD010000}"/>
    <cellStyle name="Note 9 6" xfId="489" xr:uid="{00000000-0005-0000-0000-0000DE010000}"/>
    <cellStyle name="Note 9 6 2" xfId="490" xr:uid="{00000000-0005-0000-0000-0000DF010000}"/>
    <cellStyle name="Note 9 7" xfId="491" xr:uid="{00000000-0005-0000-0000-0000E0010000}"/>
    <cellStyle name="Note 9 7 2" xfId="492" xr:uid="{00000000-0005-0000-0000-0000E1010000}"/>
    <cellStyle name="Note 9 8" xfId="493" xr:uid="{00000000-0005-0000-0000-0000E2010000}"/>
    <cellStyle name="Note 9 8 2" xfId="494" xr:uid="{00000000-0005-0000-0000-0000E3010000}"/>
    <cellStyle name="Percent 2" xfId="495" xr:uid="{00000000-0005-0000-0000-0000E4010000}"/>
    <cellStyle name="Percent 2 2" xfId="496" xr:uid="{00000000-0005-0000-0000-0000E5010000}"/>
    <cellStyle name="Percent 2 2 2" xfId="497" xr:uid="{00000000-0005-0000-0000-0000E6010000}"/>
    <cellStyle name="Percent 2 3" xfId="498" xr:uid="{00000000-0005-0000-0000-0000E7010000}"/>
    <cellStyle name="Percent 3" xfId="499" xr:uid="{00000000-0005-0000-0000-0000E8010000}"/>
    <cellStyle name="Percent 3 2" xfId="500" xr:uid="{00000000-0005-0000-0000-0000E9010000}"/>
    <cellStyle name="Percent 4" xfId="501" xr:uid="{00000000-0005-0000-0000-0000EA010000}"/>
    <cellStyle name="Percent 5" xfId="502" xr:uid="{00000000-0005-0000-0000-0000EB010000}"/>
    <cellStyle name="Prozent_SubCatperStud" xfId="503" xr:uid="{00000000-0005-0000-0000-0000EC010000}"/>
    <cellStyle name="row" xfId="504" xr:uid="{00000000-0005-0000-0000-0000ED010000}"/>
    <cellStyle name="row 10" xfId="505" xr:uid="{00000000-0005-0000-0000-0000EE010000}"/>
    <cellStyle name="row 2" xfId="506" xr:uid="{00000000-0005-0000-0000-0000EF010000}"/>
    <cellStyle name="row 2 2" xfId="507" xr:uid="{00000000-0005-0000-0000-0000F0010000}"/>
    <cellStyle name="row 3" xfId="508" xr:uid="{00000000-0005-0000-0000-0000F1010000}"/>
    <cellStyle name="row 3 2" xfId="509" xr:uid="{00000000-0005-0000-0000-0000F2010000}"/>
    <cellStyle name="row 4" xfId="510" xr:uid="{00000000-0005-0000-0000-0000F3010000}"/>
    <cellStyle name="row 4 2" xfId="511" xr:uid="{00000000-0005-0000-0000-0000F4010000}"/>
    <cellStyle name="row 5" xfId="512" xr:uid="{00000000-0005-0000-0000-0000F5010000}"/>
    <cellStyle name="row 5 2" xfId="513" xr:uid="{00000000-0005-0000-0000-0000F6010000}"/>
    <cellStyle name="row 6" xfId="514" xr:uid="{00000000-0005-0000-0000-0000F7010000}"/>
    <cellStyle name="row 6 2" xfId="515" xr:uid="{00000000-0005-0000-0000-0000F8010000}"/>
    <cellStyle name="row 7" xfId="516" xr:uid="{00000000-0005-0000-0000-0000F9010000}"/>
    <cellStyle name="row 7 2" xfId="517" xr:uid="{00000000-0005-0000-0000-0000FA010000}"/>
    <cellStyle name="row 8" xfId="518" xr:uid="{00000000-0005-0000-0000-0000FB010000}"/>
    <cellStyle name="row 8 2" xfId="519" xr:uid="{00000000-0005-0000-0000-0000FC010000}"/>
    <cellStyle name="row 9" xfId="520" xr:uid="{00000000-0005-0000-0000-0000FD010000}"/>
    <cellStyle name="row 9 2" xfId="521" xr:uid="{00000000-0005-0000-0000-0000FE010000}"/>
    <cellStyle name="RowCodes" xfId="522" xr:uid="{00000000-0005-0000-0000-0000FF010000}"/>
    <cellStyle name="Row-Col Headings" xfId="523" xr:uid="{00000000-0005-0000-0000-000000020000}"/>
    <cellStyle name="RowTitles" xfId="524" xr:uid="{00000000-0005-0000-0000-000001020000}"/>
    <cellStyle name="RowTitles 2" xfId="525" xr:uid="{00000000-0005-0000-0000-000002020000}"/>
    <cellStyle name="RowTitles1-Detail" xfId="526" xr:uid="{00000000-0005-0000-0000-000003020000}"/>
    <cellStyle name="RowTitles-Col2" xfId="527" xr:uid="{00000000-0005-0000-0000-000004020000}"/>
    <cellStyle name="RowTitles-Detail" xfId="528" xr:uid="{00000000-0005-0000-0000-000005020000}"/>
    <cellStyle name="Standaard_Blad1" xfId="529" xr:uid="{00000000-0005-0000-0000-000006020000}"/>
    <cellStyle name="Standard_DIAGRAM" xfId="530" xr:uid="{00000000-0005-0000-0000-000007020000}"/>
    <cellStyle name="Sub-titles" xfId="531" xr:uid="{00000000-0005-0000-0000-000008020000}"/>
    <cellStyle name="Sub-titles Cols" xfId="532" xr:uid="{00000000-0005-0000-0000-000009020000}"/>
    <cellStyle name="Sub-titles rows" xfId="533" xr:uid="{00000000-0005-0000-0000-00000A020000}"/>
    <cellStyle name="Table No." xfId="534" xr:uid="{00000000-0005-0000-0000-00000B020000}"/>
    <cellStyle name="Table Title" xfId="535" xr:uid="{00000000-0005-0000-0000-00000C020000}"/>
    <cellStyle name="temp" xfId="536" xr:uid="{00000000-0005-0000-0000-00000D020000}"/>
    <cellStyle name="title1" xfId="537" xr:uid="{00000000-0005-0000-0000-00000E020000}"/>
    <cellStyle name="Titles" xfId="538" xr:uid="{00000000-0005-0000-0000-00000F020000}"/>
    <cellStyle name="Tusental (0)_Blad2" xfId="539" xr:uid="{00000000-0005-0000-0000-000010020000}"/>
    <cellStyle name="Tusental_Blad2" xfId="540" xr:uid="{00000000-0005-0000-0000-000011020000}"/>
    <cellStyle name="Valuta (0)_Blad2" xfId="541" xr:uid="{00000000-0005-0000-0000-000012020000}"/>
    <cellStyle name="Valuta_Blad2" xfId="542" xr:uid="{00000000-0005-0000-0000-000013020000}"/>
    <cellStyle name="Währung [0]_DIAGRAM" xfId="543" xr:uid="{00000000-0005-0000-0000-000014020000}"/>
    <cellStyle name="Währung_DIAGRAM" xfId="544" xr:uid="{00000000-0005-0000-0000-000015020000}"/>
    <cellStyle name="Гиперссылка" xfId="1" builtinId="8"/>
    <cellStyle name="Денежный 2" xfId="545" xr:uid="{00000000-0005-0000-0000-000017020000}"/>
    <cellStyle name="Обычный" xfId="0" builtinId="0"/>
    <cellStyle name="Обычный 10" xfId="546" xr:uid="{00000000-0005-0000-0000-000019020000}"/>
    <cellStyle name="Обычный 11" xfId="558" xr:uid="{00000000-0005-0000-0000-00001A020000}"/>
    <cellStyle name="Обычный 12" xfId="560" xr:uid="{00000000-0005-0000-0000-00001B020000}"/>
    <cellStyle name="Обычный 2" xfId="3" xr:uid="{00000000-0005-0000-0000-00001C020000}"/>
    <cellStyle name="Обычный 2 2" xfId="2" xr:uid="{00000000-0005-0000-0000-00001D020000}"/>
    <cellStyle name="Обычный 2 3" xfId="547" xr:uid="{00000000-0005-0000-0000-00001E020000}"/>
    <cellStyle name="Обычный 2 4" xfId="548" xr:uid="{00000000-0005-0000-0000-00001F020000}"/>
    <cellStyle name="Обычный 2 5" xfId="549" xr:uid="{00000000-0005-0000-0000-000020020000}"/>
    <cellStyle name="Обычный 2 6" xfId="550" xr:uid="{00000000-0005-0000-0000-000021020000}"/>
    <cellStyle name="Обычный 2 7" xfId="551" xr:uid="{00000000-0005-0000-0000-000022020000}"/>
    <cellStyle name="Обычный 3" xfId="5" xr:uid="{00000000-0005-0000-0000-000023020000}"/>
    <cellStyle name="Обычный 4" xfId="7" xr:uid="{00000000-0005-0000-0000-000024020000}"/>
    <cellStyle name="Обычный 5" xfId="8" xr:uid="{00000000-0005-0000-0000-000025020000}"/>
    <cellStyle name="Обычный 6" xfId="9" xr:uid="{00000000-0005-0000-0000-000026020000}"/>
    <cellStyle name="Обычный 7" xfId="10" xr:uid="{00000000-0005-0000-0000-000027020000}"/>
    <cellStyle name="Обычный 8" xfId="552" xr:uid="{00000000-0005-0000-0000-000028020000}"/>
    <cellStyle name="Обычный 9" xfId="553" xr:uid="{00000000-0005-0000-0000-000029020000}"/>
    <cellStyle name="Процентный 2" xfId="554" xr:uid="{00000000-0005-0000-0000-00002A020000}"/>
    <cellStyle name="ТЕКСТ" xfId="555" xr:uid="{00000000-0005-0000-0000-00002B020000}"/>
    <cellStyle name="Финансовый" xfId="559" builtinId="3"/>
    <cellStyle name="Финансовый 2" xfId="4" xr:uid="{00000000-0005-0000-0000-00002D020000}"/>
    <cellStyle name="Финансовый 3" xfId="6" xr:uid="{00000000-0005-0000-0000-00002E020000}"/>
    <cellStyle name="표준_T_A8(통계청_검증결과)" xfId="556" xr:uid="{00000000-0005-0000-0000-00002F020000}"/>
    <cellStyle name="標準_法務省担当表（eigo ） " xfId="557" xr:uid="{00000000-0005-0000-0000-00003002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0"/>
          <a:ext cx="387480" cy="41726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8AAA-C3EB-4E5E-9305-42E95A19E489}">
  <dimension ref="A1:U68"/>
  <sheetViews>
    <sheetView tabSelected="1" topLeftCell="F1" workbookViewId="0">
      <selection activeCell="L2" sqref="L2"/>
    </sheetView>
  </sheetViews>
  <sheetFormatPr defaultRowHeight="14.4"/>
  <cols>
    <col min="2" max="2" width="17.109375" customWidth="1"/>
    <col min="4" max="4" width="16.6640625" customWidth="1"/>
    <col min="5" max="5" width="29" customWidth="1"/>
    <col min="6" max="6" width="14.109375" customWidth="1"/>
    <col min="7" max="7" width="17.77734375" customWidth="1"/>
    <col min="8" max="8" width="17" customWidth="1"/>
    <col min="18" max="18" width="15.6640625" style="111" customWidth="1"/>
    <col min="19" max="19" width="18.77734375" style="111" customWidth="1"/>
    <col min="20" max="20" width="8.88671875" style="111"/>
  </cols>
  <sheetData>
    <row r="1" spans="1:21">
      <c r="A1" s="107" t="s">
        <v>144</v>
      </c>
      <c r="B1" s="107" t="s">
        <v>145</v>
      </c>
      <c r="C1" s="107" t="s">
        <v>146</v>
      </c>
      <c r="D1" s="107" t="s">
        <v>147</v>
      </c>
      <c r="E1" s="107" t="s">
        <v>148</v>
      </c>
      <c r="F1" s="107" t="s">
        <v>149</v>
      </c>
      <c r="G1" s="107" t="s">
        <v>150</v>
      </c>
      <c r="H1" s="107" t="s">
        <v>151</v>
      </c>
      <c r="I1" s="107" t="s">
        <v>152</v>
      </c>
      <c r="J1" s="107" t="s">
        <v>153</v>
      </c>
      <c r="K1" s="107" t="s">
        <v>154</v>
      </c>
      <c r="L1" s="107" t="s">
        <v>155</v>
      </c>
      <c r="M1" s="107" t="s">
        <v>156</v>
      </c>
      <c r="N1" s="107" t="s">
        <v>157</v>
      </c>
      <c r="O1" s="107" t="s">
        <v>158</v>
      </c>
      <c r="P1" s="107" t="s">
        <v>159</v>
      </c>
      <c r="Q1" s="107" t="s">
        <v>160</v>
      </c>
      <c r="R1" s="110" t="s">
        <v>161</v>
      </c>
      <c r="S1" s="110" t="s">
        <v>162</v>
      </c>
      <c r="T1" s="110" t="s">
        <v>163</v>
      </c>
      <c r="U1" s="107" t="s">
        <v>164</v>
      </c>
    </row>
    <row r="2" spans="1:21">
      <c r="E2" s="53" t="s">
        <v>65</v>
      </c>
      <c r="F2" t="s">
        <v>165</v>
      </c>
      <c r="L2">
        <f>ROUNDUP(VLOOKUP(E2, '1.2014'!$A$8:$E$33, 5, FALSE),0)</f>
        <v>707</v>
      </c>
      <c r="M2" t="e">
        <f>ROUNDUP(VLOOKUP(E2, '1.2015'!$A$8:$F$33, 6, FALSE),0)</f>
        <v>#N/A</v>
      </c>
      <c r="N2" t="e">
        <f>ROUNDUP(VLOOKUP(E2,'1.2016'!$A$8:$F$68, 6, FALSE),0)</f>
        <v>#N/A</v>
      </c>
      <c r="O2" t="e">
        <f>ROUNDUP(VLOOKUP(E2,'1.2017'!$A$8:$F$68, 6, FALSE),0)</f>
        <v>#N/A</v>
      </c>
      <c r="P2">
        <f>ROUNDUP(VLOOKUP(E2,'1.2018'!$A$8:$F$73, 6, FALSE),0)</f>
        <v>1158</v>
      </c>
      <c r="Q2">
        <f>ROUNDUP(VLOOKUP(E2,'1.2019'!$A$8:$F$74, 6, FALSE),0)</f>
        <v>1421</v>
      </c>
      <c r="R2" s="111">
        <f>ROUNDUP(VLOOKUP(E2,'1.2020'!$A$8:$F$74, 6, FALSE), 0)</f>
        <v>909</v>
      </c>
      <c r="S2" s="111">
        <f>ROUNDUP(VLOOKUP(E2,'1.2021'!$A$8:$F$74, 6, FALSE),0)</f>
        <v>1529</v>
      </c>
      <c r="T2" s="111">
        <f>ROUNDUP(VLOOKUP(E2,'1.2022'!$A$8:$F$74, 6, FALSE),0)</f>
        <v>1546</v>
      </c>
      <c r="U2" t="s">
        <v>166</v>
      </c>
    </row>
    <row r="3" spans="1:21">
      <c r="E3" s="53" t="s">
        <v>5</v>
      </c>
      <c r="F3" t="s">
        <v>165</v>
      </c>
      <c r="L3" t="e">
        <f>ROUNDUP(VLOOKUP(E3, '1.2014'!$A$8:$E$33, 5, FALSE),0)</f>
        <v>#N/A</v>
      </c>
      <c r="M3" t="e">
        <f>ROUNDUP(VLOOKUP(E3, '1.2015'!$A$8:$F$33, 6, FALSE),0)</f>
        <v>#N/A</v>
      </c>
      <c r="N3">
        <f>ROUNDUP(VLOOKUP(E3,'1.2016'!$A$8:$F$68, 6, FALSE),0)</f>
        <v>99</v>
      </c>
      <c r="O3">
        <f>ROUNDUP(VLOOKUP(E3,'1.2017'!$A$8:$F$68, 6, FALSE),0)</f>
        <v>109</v>
      </c>
      <c r="P3">
        <f>ROUNDUP(VLOOKUP(E3,'1.2018'!$A$8:$F$73, 6, FALSE),0)</f>
        <v>163</v>
      </c>
      <c r="Q3">
        <f>ROUNDUP(VLOOKUP(E3,'1.2019'!$A$8:$F$74, 6, FALSE),0)</f>
        <v>132</v>
      </c>
      <c r="R3" s="111">
        <f>ROUNDUP(VLOOKUP(E3,'1.2020'!$A$8:$F$74, 6, FALSE), 0)</f>
        <v>10</v>
      </c>
      <c r="S3" s="111">
        <f>ROUNDUP(VLOOKUP(E3,'1.2021'!$A$8:$F$74, 6, FALSE),0)</f>
        <v>2</v>
      </c>
      <c r="T3" s="111">
        <f>ROUNDUP(VLOOKUP(E3,'1.2022'!$A$8:$F$74, 6, FALSE),0)</f>
        <v>2</v>
      </c>
      <c r="U3" t="s">
        <v>166</v>
      </c>
    </row>
    <row r="4" spans="1:21">
      <c r="E4" s="53" t="s">
        <v>6</v>
      </c>
      <c r="F4" t="s">
        <v>165</v>
      </c>
      <c r="L4" t="e">
        <f>ROUNDUP(VLOOKUP(E4, '1.2014'!$A$8:$E$33, 5, FALSE),0)</f>
        <v>#N/A</v>
      </c>
      <c r="M4" t="e">
        <f>ROUNDUP(VLOOKUP(E4, '1.2015'!$A$8:$F$33, 6, FALSE),0)</f>
        <v>#N/A</v>
      </c>
      <c r="N4">
        <f>ROUNDUP(VLOOKUP(E4,'1.2016'!$A$8:$F$68, 6, FALSE),0)</f>
        <v>116</v>
      </c>
      <c r="O4">
        <f>ROUNDUP(VLOOKUP(E4,'1.2017'!$A$8:$F$68, 6, FALSE),0)</f>
        <v>124</v>
      </c>
      <c r="P4">
        <f>ROUNDUP(VLOOKUP(E4,'1.2018'!$A$8:$F$73, 6, FALSE),0)</f>
        <v>132</v>
      </c>
      <c r="Q4">
        <f>ROUNDUP(VLOOKUP(E4,'1.2019'!$A$8:$F$74, 6, FALSE),0)</f>
        <v>140</v>
      </c>
      <c r="R4" s="111">
        <f>ROUNDUP(VLOOKUP(E4,'1.2020'!$A$8:$F$74, 6, FALSE), 0)</f>
        <v>24</v>
      </c>
      <c r="S4" s="111">
        <f>ROUNDUP(VLOOKUP(E4,'1.2021'!$A$8:$F$74, 6, FALSE),0)</f>
        <v>18</v>
      </c>
      <c r="T4" s="111">
        <f>ROUNDUP(VLOOKUP(E4,'1.2022'!$A$8:$F$74, 6, FALSE),0)</f>
        <v>13</v>
      </c>
      <c r="U4" t="s">
        <v>166</v>
      </c>
    </row>
    <row r="5" spans="1:21">
      <c r="E5" s="53" t="s">
        <v>7</v>
      </c>
      <c r="F5" t="s">
        <v>165</v>
      </c>
      <c r="L5">
        <f>ROUNDUP(VLOOKUP(E5, '1.2014'!$A$8:$E$33, 5, FALSE),0)</f>
        <v>1771</v>
      </c>
      <c r="M5">
        <f>ROUNDUP(VLOOKUP(E5, '1.2015'!$A$8:$F$33, 6, FALSE),0)</f>
        <v>2018</v>
      </c>
      <c r="N5">
        <f>ROUNDUP(VLOOKUP(E5,'1.2016'!$A$8:$F$68, 6, FALSE),0)</f>
        <v>2246</v>
      </c>
      <c r="O5">
        <f>ROUNDUP(VLOOKUP(E5,'1.2017'!$A$8:$F$68, 6, FALSE),0)</f>
        <v>2115</v>
      </c>
      <c r="P5">
        <f>ROUNDUP(VLOOKUP(E5,'1.2018'!$A$8:$F$73, 6, FALSE),0)</f>
        <v>2147</v>
      </c>
      <c r="Q5">
        <f>ROUNDUP(VLOOKUP(E5,'1.2019'!$A$8:$F$74, 6, FALSE),0)</f>
        <v>2210</v>
      </c>
      <c r="R5" s="111">
        <f>ROUNDUP(VLOOKUP(E5,'1.2020'!$A$8:$F$74, 6, FALSE), 0)</f>
        <v>714</v>
      </c>
      <c r="S5" s="111">
        <f>ROUNDUP(VLOOKUP(E5,'1.2021'!$A$8:$F$74, 6, FALSE),0)</f>
        <v>267</v>
      </c>
      <c r="T5" s="111">
        <f>ROUNDUP(VLOOKUP(E5,'1.2022'!$A$8:$F$74, 6, FALSE),0)</f>
        <v>376</v>
      </c>
      <c r="U5" t="s">
        <v>166</v>
      </c>
    </row>
    <row r="6" spans="1:21">
      <c r="E6" s="53" t="s">
        <v>8</v>
      </c>
      <c r="F6" t="s">
        <v>165</v>
      </c>
      <c r="L6" t="e">
        <f>ROUNDUP(VLOOKUP(E6, '1.2014'!$A$8:$E$33, 5, FALSE),0)</f>
        <v>#N/A</v>
      </c>
      <c r="M6" t="e">
        <f>ROUNDUP(VLOOKUP(E6, '1.2015'!$A$8:$F$33, 6, FALSE),0)</f>
        <v>#N/A</v>
      </c>
      <c r="N6">
        <f>ROUNDUP(VLOOKUP(E6,'1.2016'!$A$8:$F$68, 6, FALSE),0)</f>
        <v>45</v>
      </c>
      <c r="O6">
        <f>ROUNDUP(VLOOKUP(E6,'1.2017'!$A$8:$F$68, 6, FALSE),0)</f>
        <v>52</v>
      </c>
      <c r="P6">
        <f>ROUNDUP(VLOOKUP(E6,'1.2018'!$A$8:$F$73, 6, FALSE),0)</f>
        <v>159</v>
      </c>
      <c r="Q6">
        <f>ROUNDUP(VLOOKUP(E6,'1.2019'!$A$8:$F$74, 6, FALSE),0)</f>
        <v>48</v>
      </c>
      <c r="R6" s="111">
        <f>ROUNDUP(VLOOKUP(E6,'1.2020'!$A$8:$F$74, 6, FALSE), 0)</f>
        <v>6</v>
      </c>
      <c r="S6" s="111">
        <f>ROUNDUP(VLOOKUP(E6,'1.2021'!$A$8:$F$74, 6, FALSE),0)</f>
        <v>3</v>
      </c>
      <c r="T6" s="111">
        <f>ROUNDUP(VLOOKUP(E6,'1.2022'!$A$8:$F$74, 6, FALSE),0)</f>
        <v>3</v>
      </c>
      <c r="U6" t="s">
        <v>166</v>
      </c>
    </row>
    <row r="7" spans="1:21">
      <c r="E7" s="53" t="s">
        <v>9</v>
      </c>
      <c r="F7" t="s">
        <v>165</v>
      </c>
      <c r="L7">
        <f>ROUNDUP(VLOOKUP(E7, '1.2014'!$A$8:$E$33, 5, FALSE),0)</f>
        <v>1288</v>
      </c>
      <c r="M7">
        <f>ROUNDUP(VLOOKUP(E7, '1.2015'!$A$8:$F$33, 6, FALSE),0)</f>
        <v>1289</v>
      </c>
      <c r="N7">
        <f>ROUNDUP(VLOOKUP(E7,'1.2016'!$A$8:$F$68, 6, FALSE),0)</f>
        <v>1467</v>
      </c>
      <c r="O7">
        <f>ROUNDUP(VLOOKUP(E7,'1.2017'!$A$8:$F$68, 6, FALSE),0)</f>
        <v>1441</v>
      </c>
      <c r="P7">
        <f>ROUNDUP(VLOOKUP(E7,'1.2018'!$A$8:$F$73, 6, FALSE),0)</f>
        <v>1385</v>
      </c>
      <c r="Q7">
        <f>ROUNDUP(VLOOKUP(E7,'1.2019'!$A$8:$F$74, 6, FALSE),0)</f>
        <v>1352</v>
      </c>
      <c r="R7" s="111">
        <f>ROUNDUP(VLOOKUP(E7,'1.2020'!$A$8:$F$74, 6, FALSE), 0)</f>
        <v>379</v>
      </c>
      <c r="S7" s="111">
        <f>ROUNDUP(VLOOKUP(E7,'1.2021'!$A$8:$F$74, 6, FALSE),0)</f>
        <v>388</v>
      </c>
      <c r="T7" s="111">
        <f>ROUNDUP(VLOOKUP(E7,'1.2022'!$A$8:$F$74, 6, FALSE),0)</f>
        <v>591</v>
      </c>
      <c r="U7" t="s">
        <v>166</v>
      </c>
    </row>
    <row r="8" spans="1:21">
      <c r="E8" s="53" t="s">
        <v>10</v>
      </c>
      <c r="F8" t="s">
        <v>165</v>
      </c>
      <c r="L8">
        <f>ROUNDUP(VLOOKUP(E8, '1.2014'!$A$8:$E$33, 5, FALSE),0)</f>
        <v>659</v>
      </c>
      <c r="M8">
        <f>ROUNDUP(VLOOKUP(E8, '1.2015'!$A$8:$F$33, 6, FALSE),0)</f>
        <v>562</v>
      </c>
      <c r="N8">
        <f>ROUNDUP(VLOOKUP(E8,'1.2016'!$A$8:$F$68, 6, FALSE),0)</f>
        <v>287</v>
      </c>
      <c r="O8">
        <f>ROUNDUP(VLOOKUP(E8,'1.2017'!$A$8:$F$68, 6, FALSE),0)</f>
        <v>359</v>
      </c>
      <c r="P8">
        <f>ROUNDUP(VLOOKUP(E8,'1.2018'!$A$8:$F$73, 6, FALSE),0)</f>
        <v>328</v>
      </c>
      <c r="Q8">
        <f>ROUNDUP(VLOOKUP(E8,'1.2019'!$A$8:$F$74, 6, FALSE),0)</f>
        <v>318</v>
      </c>
      <c r="R8" s="111">
        <f>ROUNDUP(VLOOKUP(E8,'1.2020'!$A$8:$F$74, 6, FALSE), 0)</f>
        <v>194</v>
      </c>
      <c r="S8" s="111">
        <f>ROUNDUP(VLOOKUP(E8,'1.2021'!$A$8:$F$74, 6, FALSE),0)</f>
        <v>98</v>
      </c>
      <c r="T8" s="111">
        <f>ROUNDUP(VLOOKUP(E8,'1.2022'!$A$8:$F$74, 6, FALSE),0)</f>
        <v>286</v>
      </c>
      <c r="U8" t="s">
        <v>166</v>
      </c>
    </row>
    <row r="9" spans="1:21">
      <c r="E9" s="53" t="s">
        <v>11</v>
      </c>
      <c r="F9" t="s">
        <v>165</v>
      </c>
      <c r="L9" t="e">
        <f>ROUNDUP(VLOOKUP(E9, '1.2014'!$A$8:$E$33, 5, FALSE),0)</f>
        <v>#N/A</v>
      </c>
      <c r="M9" t="e">
        <f>ROUNDUP(VLOOKUP(E9, '1.2015'!$A$8:$F$33, 6, FALSE),0)</f>
        <v>#N/A</v>
      </c>
      <c r="N9">
        <f>ROUNDUP(VLOOKUP(E9,'1.2016'!$A$8:$F$68, 6, FALSE),0)</f>
        <v>84</v>
      </c>
      <c r="O9">
        <f>ROUNDUP(VLOOKUP(E9,'1.2017'!$A$8:$F$68, 6, FALSE),0)</f>
        <v>87</v>
      </c>
      <c r="P9">
        <f>ROUNDUP(VLOOKUP(E9,'1.2018'!$A$8:$F$73, 6, FALSE),0)</f>
        <v>111</v>
      </c>
      <c r="Q9">
        <f>ROUNDUP(VLOOKUP(E9,'1.2019'!$A$8:$F$74, 6, FALSE),0)</f>
        <v>92</v>
      </c>
      <c r="R9" s="111">
        <f>ROUNDUP(VLOOKUP(E9,'1.2020'!$A$8:$F$74, 6, FALSE), 0)</f>
        <v>18</v>
      </c>
      <c r="S9" s="111">
        <f>ROUNDUP(VLOOKUP(E9,'1.2021'!$A$8:$F$74, 6, FALSE),0)</f>
        <v>11</v>
      </c>
      <c r="T9" s="111">
        <f>ROUNDUP(VLOOKUP(E9,'1.2022'!$A$8:$F$74, 6, FALSE),0)</f>
        <v>6</v>
      </c>
      <c r="U9" t="s">
        <v>166</v>
      </c>
    </row>
    <row r="10" spans="1:21">
      <c r="E10" s="53" t="s">
        <v>12</v>
      </c>
      <c r="F10" t="s">
        <v>165</v>
      </c>
      <c r="L10" t="e">
        <f>ROUNDUP(VLOOKUP(E10, '1.2014'!$A$8:$E$33, 5, FALSE),0)</f>
        <v>#N/A</v>
      </c>
      <c r="M10" t="e">
        <f>ROUNDUP(VLOOKUP(E10, '1.2015'!$A$8:$F$33, 6, FALSE),0)</f>
        <v>#N/A</v>
      </c>
      <c r="N10">
        <f>ROUNDUP(VLOOKUP(E10,'1.2016'!$A$8:$F$68, 6, FALSE),0)</f>
        <v>64</v>
      </c>
      <c r="O10">
        <f>ROUNDUP(VLOOKUP(E10,'1.2017'!$A$8:$F$68, 6, FALSE),0)</f>
        <v>66</v>
      </c>
      <c r="P10">
        <f>ROUNDUP(VLOOKUP(E10,'1.2018'!$A$8:$F$73, 6, FALSE),0)</f>
        <v>69</v>
      </c>
      <c r="Q10">
        <f>ROUNDUP(VLOOKUP(E10,'1.2019'!$A$8:$F$74, 6, FALSE),0)</f>
        <v>71</v>
      </c>
      <c r="R10" s="111">
        <f>ROUNDUP(VLOOKUP(E10,'1.2020'!$A$8:$F$74, 6, FALSE), 0)</f>
        <v>15</v>
      </c>
      <c r="S10" s="111">
        <f>ROUNDUP(VLOOKUP(E10,'1.2021'!$A$8:$F$74, 6, FALSE),0)</f>
        <v>10</v>
      </c>
      <c r="T10" s="111">
        <f>ROUNDUP(VLOOKUP(E10,'1.2022'!$A$8:$F$74, 6, FALSE),0)</f>
        <v>9</v>
      </c>
      <c r="U10" t="s">
        <v>166</v>
      </c>
    </row>
    <row r="11" spans="1:21">
      <c r="E11" s="53" t="s">
        <v>13</v>
      </c>
      <c r="F11" t="s">
        <v>165</v>
      </c>
      <c r="L11" t="e">
        <f>ROUNDUP(VLOOKUP(E11, '1.2014'!$A$8:$E$33, 5, FALSE),0)</f>
        <v>#N/A</v>
      </c>
      <c r="M11" t="e">
        <f>ROUNDUP(VLOOKUP(E11, '1.2015'!$A$8:$F$33, 6, FALSE),0)</f>
        <v>#N/A</v>
      </c>
      <c r="N11">
        <f>ROUNDUP(VLOOKUP(E11,'1.2016'!$A$8:$F$68, 6, FALSE),0)</f>
        <v>64</v>
      </c>
      <c r="O11">
        <f>ROUNDUP(VLOOKUP(E11,'1.2017'!$A$8:$F$68, 6, FALSE),0)</f>
        <v>81</v>
      </c>
      <c r="P11">
        <f>ROUNDUP(VLOOKUP(E11,'1.2018'!$A$8:$F$73, 6, FALSE),0)</f>
        <v>177</v>
      </c>
      <c r="Q11">
        <f>ROUNDUP(VLOOKUP(E11,'1.2019'!$A$8:$F$74, 6, FALSE),0)</f>
        <v>93</v>
      </c>
      <c r="R11" s="111">
        <f>ROUNDUP(VLOOKUP(E11,'1.2020'!$A$8:$F$74, 6, FALSE), 0)</f>
        <v>15</v>
      </c>
      <c r="S11" s="111">
        <f>ROUNDUP(VLOOKUP(E11,'1.2021'!$A$8:$F$74, 6, FALSE),0)</f>
        <v>6</v>
      </c>
      <c r="T11" s="111">
        <f>ROUNDUP(VLOOKUP(E11,'1.2022'!$A$8:$F$74, 6, FALSE),0)</f>
        <v>7</v>
      </c>
      <c r="U11" t="s">
        <v>166</v>
      </c>
    </row>
    <row r="12" spans="1:21">
      <c r="E12" s="53" t="s">
        <v>14</v>
      </c>
      <c r="F12" t="s">
        <v>165</v>
      </c>
      <c r="L12" t="e">
        <f>ROUNDUP(VLOOKUP(E12, '1.2014'!$A$8:$E$33, 5, FALSE),0)</f>
        <v>#N/A</v>
      </c>
      <c r="M12" t="e">
        <f>ROUNDUP(VLOOKUP(E12, '1.2015'!$A$8:$F$33, 6, FALSE),0)</f>
        <v>#N/A</v>
      </c>
      <c r="N12">
        <f>ROUNDUP(VLOOKUP(E12,'1.2016'!$A$8:$F$68, 6, FALSE),0)</f>
        <v>51</v>
      </c>
      <c r="O12">
        <f>ROUNDUP(VLOOKUP(E12,'1.2017'!$A$8:$F$68, 6, FALSE),0)</f>
        <v>49</v>
      </c>
      <c r="P12">
        <f>ROUNDUP(VLOOKUP(E12,'1.2018'!$A$8:$F$73, 6, FALSE),0)</f>
        <v>62</v>
      </c>
      <c r="Q12">
        <f>ROUNDUP(VLOOKUP(E12,'1.2019'!$A$8:$F$74, 6, FALSE),0)</f>
        <v>68</v>
      </c>
      <c r="R12" s="111">
        <f>ROUNDUP(VLOOKUP(E12,'1.2020'!$A$8:$F$74, 6, FALSE), 0)</f>
        <v>14</v>
      </c>
      <c r="S12" s="111">
        <f>ROUNDUP(VLOOKUP(E12,'1.2021'!$A$8:$F$74, 6, FALSE),0)</f>
        <v>9</v>
      </c>
      <c r="T12" s="111">
        <f>ROUNDUP(VLOOKUP(E12,'1.2022'!$A$8:$F$74, 6, FALSE),0)</f>
        <v>7</v>
      </c>
      <c r="U12" t="s">
        <v>166</v>
      </c>
    </row>
    <row r="13" spans="1:21">
      <c r="E13" s="53" t="s">
        <v>15</v>
      </c>
      <c r="F13" t="s">
        <v>165</v>
      </c>
      <c r="L13" t="e">
        <f>ROUNDUP(VLOOKUP(E13, '1.2014'!$A$8:$E$33, 5, FALSE),0)</f>
        <v>#N/A</v>
      </c>
      <c r="M13" t="e">
        <f>ROUNDUP(VLOOKUP(E13, '1.2015'!$A$8:$F$33, 6, FALSE),0)</f>
        <v>#N/A</v>
      </c>
      <c r="N13">
        <f>ROUNDUP(VLOOKUP(E13,'1.2016'!$A$8:$F$68, 6, FALSE),0)</f>
        <v>91</v>
      </c>
      <c r="O13">
        <f>ROUNDUP(VLOOKUP(E13,'1.2017'!$A$8:$F$68, 6, FALSE),0)</f>
        <v>102</v>
      </c>
      <c r="P13">
        <f>ROUNDUP(VLOOKUP(E13,'1.2018'!$A$8:$F$73, 6, FALSE),0)</f>
        <v>130</v>
      </c>
      <c r="Q13">
        <f>ROUNDUP(VLOOKUP(E13,'1.2019'!$A$8:$F$74, 6, FALSE),0)</f>
        <v>136</v>
      </c>
      <c r="R13" s="111">
        <f>ROUNDUP(VLOOKUP(E13,'1.2020'!$A$8:$F$74, 6, FALSE), 0)</f>
        <v>38</v>
      </c>
      <c r="S13" s="111">
        <f>ROUNDUP(VLOOKUP(E13,'1.2021'!$A$8:$F$74, 6, FALSE),0)</f>
        <v>10</v>
      </c>
      <c r="T13" s="111">
        <f>ROUNDUP(VLOOKUP(E13,'1.2022'!$A$8:$F$74, 6, FALSE),0)</f>
        <v>24</v>
      </c>
      <c r="U13" t="s">
        <v>166</v>
      </c>
    </row>
    <row r="14" spans="1:21">
      <c r="E14" s="53" t="s">
        <v>16</v>
      </c>
      <c r="F14" t="s">
        <v>165</v>
      </c>
      <c r="L14">
        <f>ROUNDUP(VLOOKUP(E14, '1.2014'!$A$8:$E$33, 5, FALSE),0)</f>
        <v>1333</v>
      </c>
      <c r="M14">
        <f>ROUNDUP(VLOOKUP(E14, '1.2015'!$A$8:$F$33, 6, FALSE),0)</f>
        <v>1303</v>
      </c>
      <c r="N14">
        <f>ROUNDUP(VLOOKUP(E14,'1.2016'!$A$8:$F$68, 6, FALSE),0)</f>
        <v>1329</v>
      </c>
      <c r="O14">
        <f>ROUNDUP(VLOOKUP(E14,'1.2017'!$A$8:$F$68, 6, FALSE),0)</f>
        <v>1371</v>
      </c>
      <c r="P14">
        <f>ROUNDUP(VLOOKUP(E14,'1.2018'!$A$8:$F$73, 6, FALSE),0)</f>
        <v>1513</v>
      </c>
      <c r="Q14">
        <f>ROUNDUP(VLOOKUP(E14,'1.2019'!$A$8:$F$74, 6, FALSE),0)</f>
        <v>1609</v>
      </c>
      <c r="R14" s="111">
        <f>ROUNDUP(VLOOKUP(E14,'1.2020'!$A$8:$F$74, 6, FALSE), 0)</f>
        <v>196</v>
      </c>
      <c r="S14" s="111">
        <f>ROUNDUP(VLOOKUP(E14,'1.2021'!$A$8:$F$74, 6, FALSE),0)</f>
        <v>180</v>
      </c>
      <c r="T14" s="111">
        <f>ROUNDUP(VLOOKUP(E14,'1.2022'!$A$8:$F$74, 6, FALSE),0)</f>
        <v>146</v>
      </c>
      <c r="U14" t="s">
        <v>166</v>
      </c>
    </row>
    <row r="15" spans="1:21">
      <c r="E15" s="53" t="s">
        <v>66</v>
      </c>
      <c r="F15" t="s">
        <v>165</v>
      </c>
      <c r="L15" t="e">
        <f>ROUNDUP(VLOOKUP(E15, '1.2014'!$A$8:$E$33, 5, FALSE),0)</f>
        <v>#N/A</v>
      </c>
      <c r="M15" t="e">
        <f>ROUNDUP(VLOOKUP(E15, '1.2015'!$A$8:$F$33, 6, FALSE),0)</f>
        <v>#N/A</v>
      </c>
      <c r="N15" t="e">
        <f>ROUNDUP(VLOOKUP(E15,'1.2016'!$A$8:$F$68, 6, FALSE),0)</f>
        <v>#N/A</v>
      </c>
      <c r="O15" t="e">
        <f>ROUNDUP(VLOOKUP(E15,'1.2017'!$A$8:$F$68, 6, FALSE),0)</f>
        <v>#N/A</v>
      </c>
      <c r="P15">
        <f>ROUNDUP(VLOOKUP(E15,'1.2018'!$A$8:$F$73, 6, FALSE),0)</f>
        <v>56</v>
      </c>
      <c r="Q15">
        <f>ROUNDUP(VLOOKUP(E15,'1.2019'!$A$8:$F$74, 6, FALSE),0)</f>
        <v>56</v>
      </c>
      <c r="R15" s="111">
        <f>ROUNDUP(VLOOKUP(E15,'1.2020'!$A$8:$F$74, 6, FALSE), 0)</f>
        <v>5</v>
      </c>
      <c r="S15" s="111">
        <f>ROUNDUP(VLOOKUP(E15,'1.2021'!$A$8:$F$74, 6, FALSE),0)</f>
        <v>1</v>
      </c>
      <c r="T15" s="111">
        <f>ROUNDUP(VLOOKUP(E15,'1.2022'!$A$8:$F$74, 6, FALSE),0)</f>
        <v>1</v>
      </c>
      <c r="U15" t="s">
        <v>166</v>
      </c>
    </row>
    <row r="16" spans="1:21">
      <c r="E16" s="53" t="s">
        <v>17</v>
      </c>
      <c r="F16" t="s">
        <v>165</v>
      </c>
      <c r="L16" t="e">
        <f>ROUNDUP(VLOOKUP(E16, '1.2014'!$A$8:$E$33, 5, FALSE),0)</f>
        <v>#N/A</v>
      </c>
      <c r="M16" t="e">
        <f>ROUNDUP(VLOOKUP(E16, '1.2015'!$A$8:$F$33, 6, FALSE),0)</f>
        <v>#N/A</v>
      </c>
      <c r="N16">
        <f>ROUNDUP(VLOOKUP(E16,'1.2016'!$A$8:$F$68, 6, FALSE),0)</f>
        <v>64</v>
      </c>
      <c r="O16">
        <f>ROUNDUP(VLOOKUP(E16,'1.2017'!$A$8:$F$68, 6, FALSE),0)</f>
        <v>62</v>
      </c>
      <c r="P16">
        <f>ROUNDUP(VLOOKUP(E16,'1.2018'!$A$8:$F$73, 6, FALSE),0)</f>
        <v>68</v>
      </c>
      <c r="Q16">
        <f>ROUNDUP(VLOOKUP(E16,'1.2019'!$A$8:$F$74, 6, FALSE),0)</f>
        <v>73</v>
      </c>
      <c r="R16" s="111">
        <f>ROUNDUP(VLOOKUP(E16,'1.2020'!$A$8:$F$74, 6, FALSE), 0)</f>
        <v>16</v>
      </c>
      <c r="S16" s="111">
        <f>ROUNDUP(VLOOKUP(E16,'1.2021'!$A$8:$F$74, 6, FALSE),0)</f>
        <v>14</v>
      </c>
      <c r="T16" s="111">
        <f>ROUNDUP(VLOOKUP(E16,'1.2022'!$A$8:$F$74, 6, FALSE),0)</f>
        <v>10</v>
      </c>
      <c r="U16" t="s">
        <v>166</v>
      </c>
    </row>
    <row r="17" spans="5:21">
      <c r="E17" s="53" t="s">
        <v>18</v>
      </c>
      <c r="F17" t="s">
        <v>165</v>
      </c>
      <c r="L17" t="e">
        <f>ROUNDUP(VLOOKUP(E17, '1.2014'!$A$8:$E$33, 5, FALSE),0)</f>
        <v>#N/A</v>
      </c>
      <c r="M17" t="e">
        <f>ROUNDUP(VLOOKUP(E17, '1.2015'!$A$8:$F$33, 6, FALSE),0)</f>
        <v>#N/A</v>
      </c>
      <c r="N17">
        <f>ROUNDUP(VLOOKUP(E17,'1.2016'!$A$8:$F$68, 6, FALSE),0)</f>
        <v>150</v>
      </c>
      <c r="O17">
        <f>ROUNDUP(VLOOKUP(E17,'1.2017'!$A$8:$F$68, 6, FALSE),0)</f>
        <v>186</v>
      </c>
      <c r="P17">
        <f>ROUNDUP(VLOOKUP(E17,'1.2018'!$A$8:$F$73, 6, FALSE),0)</f>
        <v>174</v>
      </c>
      <c r="Q17">
        <f>ROUNDUP(VLOOKUP(E17,'1.2019'!$A$8:$F$74, 6, FALSE),0)</f>
        <v>167</v>
      </c>
      <c r="R17" s="111">
        <f>ROUNDUP(VLOOKUP(E17,'1.2020'!$A$8:$F$74, 6, FALSE), 0)</f>
        <v>58</v>
      </c>
      <c r="S17" s="111">
        <f>ROUNDUP(VLOOKUP(E17,'1.2021'!$A$8:$F$74, 6, FALSE),0)</f>
        <v>39</v>
      </c>
      <c r="T17" s="111">
        <f>ROUNDUP(VLOOKUP(E17,'1.2022'!$A$8:$F$74, 6, FALSE),0)</f>
        <v>75</v>
      </c>
      <c r="U17" t="s">
        <v>166</v>
      </c>
    </row>
    <row r="18" spans="5:21">
      <c r="E18" s="53" t="s">
        <v>19</v>
      </c>
      <c r="F18" t="s">
        <v>165</v>
      </c>
      <c r="L18" t="e">
        <f>ROUNDUP(VLOOKUP(E18, '1.2014'!$A$8:$E$33, 5, FALSE),0)</f>
        <v>#N/A</v>
      </c>
      <c r="M18" t="e">
        <f>ROUNDUP(VLOOKUP(E18, '1.2015'!$A$8:$F$33, 6, FALSE),0)</f>
        <v>#N/A</v>
      </c>
      <c r="N18">
        <f>ROUNDUP(VLOOKUP(E18,'1.2016'!$A$8:$F$68, 6, FALSE),0)</f>
        <v>48</v>
      </c>
      <c r="O18">
        <f>ROUNDUP(VLOOKUP(E18,'1.2017'!$A$8:$F$68, 6, FALSE),0)</f>
        <v>45</v>
      </c>
      <c r="P18">
        <f>ROUNDUP(VLOOKUP(E18,'1.2018'!$A$8:$F$73, 6, FALSE),0)</f>
        <v>69</v>
      </c>
      <c r="Q18">
        <f>ROUNDUP(VLOOKUP(E18,'1.2019'!$A$8:$F$74, 6, FALSE),0)</f>
        <v>50</v>
      </c>
      <c r="R18" s="111">
        <f>ROUNDUP(VLOOKUP(E18,'1.2020'!$A$8:$F$74, 6, FALSE), 0)</f>
        <v>10</v>
      </c>
      <c r="S18" s="111">
        <f>ROUNDUP(VLOOKUP(E18,'1.2021'!$A$8:$F$74, 6, FALSE),0)</f>
        <v>5</v>
      </c>
      <c r="T18" s="111">
        <f>ROUNDUP(VLOOKUP(E18,'1.2022'!$A$8:$F$74, 6, FALSE),0)</f>
        <v>4</v>
      </c>
      <c r="U18" t="s">
        <v>166</v>
      </c>
    </row>
    <row r="19" spans="5:21">
      <c r="E19" s="53" t="s">
        <v>20</v>
      </c>
      <c r="F19" t="s">
        <v>165</v>
      </c>
      <c r="L19" t="e">
        <f>ROUNDUP(VLOOKUP(E19, '1.2014'!$A$8:$E$33, 5, FALSE),0)</f>
        <v>#N/A</v>
      </c>
      <c r="M19" t="e">
        <f>ROUNDUP(VLOOKUP(E19, '1.2015'!$A$8:$F$33, 6, FALSE),0)</f>
        <v>#N/A</v>
      </c>
      <c r="N19">
        <f>ROUNDUP(VLOOKUP(E19,'1.2016'!$A$8:$F$68, 6, FALSE),0)</f>
        <v>25</v>
      </c>
      <c r="O19">
        <f>ROUNDUP(VLOOKUP(E19,'1.2017'!$A$8:$F$68, 6, FALSE),0)</f>
        <v>21</v>
      </c>
      <c r="P19">
        <f>ROUNDUP(VLOOKUP(E19,'1.2018'!$A$8:$F$73, 6, FALSE),0)</f>
        <v>64</v>
      </c>
      <c r="Q19">
        <f>ROUNDUP(VLOOKUP(E19,'1.2019'!$A$8:$F$74, 6, FALSE),0)</f>
        <v>28</v>
      </c>
      <c r="R19" s="111">
        <f>ROUNDUP(VLOOKUP(E19,'1.2020'!$A$8:$F$74, 6, FALSE), 0)</f>
        <v>12</v>
      </c>
      <c r="S19" s="111">
        <f>ROUNDUP(VLOOKUP(E19,'1.2021'!$A$8:$F$74, 6, FALSE),0)</f>
        <v>24</v>
      </c>
      <c r="T19" s="111">
        <f>ROUNDUP(VLOOKUP(E19,'1.2022'!$A$8:$F$74, 6, FALSE),0)</f>
        <v>21</v>
      </c>
      <c r="U19" t="s">
        <v>166</v>
      </c>
    </row>
    <row r="20" spans="5:21">
      <c r="E20" s="53" t="s">
        <v>21</v>
      </c>
      <c r="F20" t="s">
        <v>165</v>
      </c>
      <c r="L20">
        <f>ROUNDUP(VLOOKUP(E20, '1.2014'!$A$8:$E$33, 5, FALSE),0)</f>
        <v>324</v>
      </c>
      <c r="M20">
        <f>ROUNDUP(VLOOKUP(E20, '1.2015'!$A$8:$F$33, 6, FALSE),0)</f>
        <v>384</v>
      </c>
      <c r="N20">
        <f>ROUNDUP(VLOOKUP(E20,'1.2016'!$A$8:$F$68, 6, FALSE),0)</f>
        <v>412</v>
      </c>
      <c r="O20">
        <f>ROUNDUP(VLOOKUP(E20,'1.2017'!$A$8:$F$68, 6, FALSE),0)</f>
        <v>420</v>
      </c>
      <c r="P20">
        <f>ROUNDUP(VLOOKUP(E20,'1.2018'!$A$8:$F$73, 6, FALSE),0)</f>
        <v>516</v>
      </c>
      <c r="Q20">
        <f>ROUNDUP(VLOOKUP(E20,'1.2019'!$A$8:$F$74, 6, FALSE),0)</f>
        <v>598</v>
      </c>
      <c r="R20" s="111">
        <f>ROUNDUP(VLOOKUP(E20,'1.2020'!$A$8:$F$74, 6, FALSE), 0)</f>
        <v>119</v>
      </c>
      <c r="S20" s="111">
        <f>ROUNDUP(VLOOKUP(E20,'1.2021'!$A$8:$F$74, 6, FALSE),0)</f>
        <v>28</v>
      </c>
      <c r="T20" s="111">
        <f>ROUNDUP(VLOOKUP(E20,'1.2022'!$A$8:$F$74, 6, FALSE),0)</f>
        <v>45</v>
      </c>
      <c r="U20" t="s">
        <v>166</v>
      </c>
    </row>
    <row r="21" spans="5:21">
      <c r="E21" s="53" t="s">
        <v>22</v>
      </c>
      <c r="F21" t="s">
        <v>165</v>
      </c>
      <c r="L21" t="e">
        <f>ROUNDUP(VLOOKUP(E21, '1.2014'!$A$8:$E$33, 5, FALSE),0)</f>
        <v>#N/A</v>
      </c>
      <c r="M21" t="e">
        <f>ROUNDUP(VLOOKUP(E21, '1.2015'!$A$8:$F$33, 6, FALSE),0)</f>
        <v>#N/A</v>
      </c>
      <c r="N21">
        <f>ROUNDUP(VLOOKUP(E21,'1.2016'!$A$8:$F$68, 6, FALSE),0)</f>
        <v>133</v>
      </c>
      <c r="O21">
        <f>ROUNDUP(VLOOKUP(E21,'1.2017'!$A$8:$F$68, 6, FALSE),0)</f>
        <v>158</v>
      </c>
      <c r="P21">
        <f>ROUNDUP(VLOOKUP(E21,'1.2018'!$A$8:$F$73, 6, FALSE),0)</f>
        <v>192</v>
      </c>
      <c r="Q21">
        <f>ROUNDUP(VLOOKUP(E21,'1.2019'!$A$8:$F$74, 6, FALSE),0)</f>
        <v>197</v>
      </c>
      <c r="R21" s="111">
        <f>ROUNDUP(VLOOKUP(E21,'1.2020'!$A$8:$F$74, 6, FALSE), 0)</f>
        <v>39</v>
      </c>
      <c r="S21" s="111">
        <f>ROUNDUP(VLOOKUP(E21,'1.2021'!$A$8:$F$74, 6, FALSE),0)</f>
        <v>72</v>
      </c>
      <c r="T21" s="111">
        <f>ROUNDUP(VLOOKUP(E21,'1.2022'!$A$8:$F$74, 6, FALSE),0)</f>
        <v>64</v>
      </c>
      <c r="U21" t="s">
        <v>166</v>
      </c>
    </row>
    <row r="22" spans="5:21">
      <c r="E22" s="53" t="s">
        <v>67</v>
      </c>
      <c r="F22" t="s">
        <v>165</v>
      </c>
      <c r="L22" t="e">
        <f>ROUNDUP(VLOOKUP(E22, '1.2014'!$A$8:$E$33, 5, FALSE),0)</f>
        <v>#N/A</v>
      </c>
      <c r="M22" t="e">
        <f>ROUNDUP(VLOOKUP(E22, '1.2015'!$A$8:$F$33, 6, FALSE),0)</f>
        <v>#N/A</v>
      </c>
      <c r="N22" t="e">
        <f>ROUNDUP(VLOOKUP(E22,'1.2016'!$A$8:$F$68, 6, FALSE),0)</f>
        <v>#N/A</v>
      </c>
      <c r="O22" t="e">
        <f>ROUNDUP(VLOOKUP(E22,'1.2017'!$A$8:$F$68, 6, FALSE),0)</f>
        <v>#N/A</v>
      </c>
      <c r="P22">
        <f>ROUNDUP(VLOOKUP(E22,'1.2018'!$A$8:$F$73, 6, FALSE),0)</f>
        <v>30</v>
      </c>
      <c r="Q22">
        <f>ROUNDUP(VLOOKUP(E22,'1.2019'!$A$8:$F$74, 6, FALSE),0)</f>
        <v>43</v>
      </c>
      <c r="R22" s="111">
        <f>ROUNDUP(VLOOKUP(E22,'1.2020'!$A$8:$F$74, 6, FALSE), 0)</f>
        <v>7</v>
      </c>
      <c r="S22" s="111">
        <f>ROUNDUP(VLOOKUP(E22,'1.2021'!$A$8:$F$74, 6, FALSE),0)</f>
        <v>2</v>
      </c>
      <c r="T22" s="111">
        <f>ROUNDUP(VLOOKUP(E22,'1.2022'!$A$8:$F$74, 6, FALSE),0)</f>
        <v>3</v>
      </c>
      <c r="U22" t="s">
        <v>166</v>
      </c>
    </row>
    <row r="23" spans="5:21">
      <c r="E23" s="53" t="s">
        <v>23</v>
      </c>
      <c r="F23" t="s">
        <v>165</v>
      </c>
      <c r="L23" t="e">
        <f>ROUNDUP(VLOOKUP(E23, '1.2014'!$A$8:$E$33, 5, FALSE),0)</f>
        <v>#N/A</v>
      </c>
      <c r="M23" t="e">
        <f>ROUNDUP(VLOOKUP(E23, '1.2015'!$A$8:$F$33, 6, FALSE),0)</f>
        <v>#N/A</v>
      </c>
      <c r="N23">
        <f>ROUNDUP(VLOOKUP(E23,'1.2016'!$A$8:$F$68, 6, FALSE),0)</f>
        <v>27</v>
      </c>
      <c r="O23">
        <f>ROUNDUP(VLOOKUP(E23,'1.2017'!$A$8:$F$68, 6, FALSE),0)</f>
        <v>29</v>
      </c>
      <c r="P23">
        <f>ROUNDUP(VLOOKUP(E23,'1.2018'!$A$8:$F$73, 6, FALSE),0)</f>
        <v>32</v>
      </c>
      <c r="Q23">
        <f>ROUNDUP(VLOOKUP(E23,'1.2019'!$A$8:$F$74, 6, FALSE),0)</f>
        <v>35</v>
      </c>
      <c r="R23" s="111">
        <f>ROUNDUP(VLOOKUP(E23,'1.2020'!$A$8:$F$74, 6, FALSE), 0)</f>
        <v>6</v>
      </c>
      <c r="S23" s="111">
        <f>ROUNDUP(VLOOKUP(E23,'1.2021'!$A$8:$F$74, 6, FALSE),0)</f>
        <v>2</v>
      </c>
      <c r="T23" s="111">
        <f>ROUNDUP(VLOOKUP(E23,'1.2022'!$A$8:$F$74, 6, FALSE),0)</f>
        <v>6</v>
      </c>
      <c r="U23" t="s">
        <v>166</v>
      </c>
    </row>
    <row r="24" spans="5:21" ht="27.6">
      <c r="E24" s="53" t="s">
        <v>24</v>
      </c>
      <c r="F24" t="s">
        <v>165</v>
      </c>
      <c r="L24" t="e">
        <f>ROUNDUP(VLOOKUP(E24, '1.2014'!$A$8:$E$33, 5, FALSE),0)</f>
        <v>#N/A</v>
      </c>
      <c r="M24" t="e">
        <f>ROUNDUP(VLOOKUP(E24, '1.2015'!$A$8:$F$33, 6, FALSE),0)</f>
        <v>#N/A</v>
      </c>
      <c r="N24">
        <f>ROUNDUP(VLOOKUP(E24,'1.2016'!$A$8:$F$68, 6, FALSE),0)</f>
        <v>153</v>
      </c>
      <c r="O24">
        <f>ROUNDUP(VLOOKUP(E24,'1.2017'!$A$8:$F$68, 6, FALSE),0)</f>
        <v>176</v>
      </c>
      <c r="P24">
        <f>ROUNDUP(VLOOKUP(E24,'1.2018'!$A$8:$F$73, 6, FALSE),0)</f>
        <v>120</v>
      </c>
      <c r="Q24">
        <f>ROUNDUP(VLOOKUP(E24,'1.2019'!$A$8:$F$74, 6, FALSE),0)</f>
        <v>90</v>
      </c>
      <c r="R24" s="111">
        <f>ROUNDUP(VLOOKUP(E24,'1.2020'!$A$8:$F$74, 6, FALSE), 0)</f>
        <v>12</v>
      </c>
      <c r="S24" s="111">
        <f>ROUNDUP(VLOOKUP(E24,'1.2021'!$A$8:$F$74, 6, FALSE),0)</f>
        <v>9</v>
      </c>
      <c r="T24" s="111">
        <f>ROUNDUP(VLOOKUP(E24,'1.2022'!$A$8:$F$74, 6, FALSE),0)</f>
        <v>48</v>
      </c>
      <c r="U24" t="s">
        <v>166</v>
      </c>
    </row>
    <row r="25" spans="5:21">
      <c r="E25" s="53" t="s">
        <v>25</v>
      </c>
      <c r="F25" t="s">
        <v>165</v>
      </c>
      <c r="L25" t="e">
        <f>ROUNDUP(VLOOKUP(E25, '1.2014'!$A$8:$E$33, 5, FALSE),0)</f>
        <v>#N/A</v>
      </c>
      <c r="M25" t="e">
        <f>ROUNDUP(VLOOKUP(E25, '1.2015'!$A$8:$F$33, 6, FALSE),0)</f>
        <v>#N/A</v>
      </c>
      <c r="N25">
        <f>ROUNDUP(VLOOKUP(E25,'1.2016'!$A$8:$F$68, 6, FALSE),0)</f>
        <v>247</v>
      </c>
      <c r="O25">
        <f>ROUNDUP(VLOOKUP(E25,'1.2017'!$A$8:$F$68, 6, FALSE),0)</f>
        <v>250</v>
      </c>
      <c r="P25">
        <f>ROUNDUP(VLOOKUP(E25,'1.2018'!$A$8:$F$73, 6, FALSE),0)</f>
        <v>271</v>
      </c>
      <c r="Q25">
        <f>ROUNDUP(VLOOKUP(E25,'1.2019'!$A$8:$F$74, 6, FALSE),0)</f>
        <v>308</v>
      </c>
      <c r="R25" s="111">
        <f>ROUNDUP(VLOOKUP(E25,'1.2020'!$A$8:$F$74, 6, FALSE), 0)</f>
        <v>27</v>
      </c>
      <c r="S25" s="111">
        <f>ROUNDUP(VLOOKUP(E25,'1.2021'!$A$8:$F$74, 6, FALSE),0)</f>
        <v>15</v>
      </c>
      <c r="T25" s="111">
        <f>ROUNDUP(VLOOKUP(E25,'1.2022'!$A$8:$F$74, 6, FALSE),0)</f>
        <v>11</v>
      </c>
      <c r="U25" t="s">
        <v>166</v>
      </c>
    </row>
    <row r="26" spans="5:21">
      <c r="E26" s="53" t="s">
        <v>26</v>
      </c>
      <c r="F26" t="s">
        <v>165</v>
      </c>
      <c r="L26">
        <f>ROUNDUP(VLOOKUP(E26, '1.2014'!$A$8:$E$33, 5, FALSE),0)</f>
        <v>466</v>
      </c>
      <c r="M26">
        <f>ROUNDUP(VLOOKUP(E26, '1.2015'!$A$8:$F$33, 6, FALSE),0)</f>
        <v>456</v>
      </c>
      <c r="N26">
        <f>ROUNDUP(VLOOKUP(E26,'1.2016'!$A$8:$F$68, 6, FALSE),0)</f>
        <v>460</v>
      </c>
      <c r="O26">
        <f>ROUNDUP(VLOOKUP(E26,'1.2017'!$A$8:$F$68, 6, FALSE),0)</f>
        <v>445</v>
      </c>
      <c r="P26">
        <f>ROUNDUP(VLOOKUP(E26,'1.2018'!$A$8:$F$73, 6, FALSE),0)</f>
        <v>477</v>
      </c>
      <c r="Q26">
        <f>ROUNDUP(VLOOKUP(E26,'1.2019'!$A$8:$F$74, 6, FALSE),0)</f>
        <v>549</v>
      </c>
      <c r="R26" s="111">
        <f>ROUNDUP(VLOOKUP(E26,'1.2020'!$A$8:$F$74, 6, FALSE), 0)</f>
        <v>81</v>
      </c>
      <c r="S26" s="111">
        <f>ROUNDUP(VLOOKUP(E26,'1.2021'!$A$8:$F$74, 6, FALSE),0)</f>
        <v>43</v>
      </c>
      <c r="T26" s="111">
        <f>ROUNDUP(VLOOKUP(E26,'1.2022'!$A$8:$F$74, 6, FALSE),0)</f>
        <v>35</v>
      </c>
      <c r="U26" t="s">
        <v>166</v>
      </c>
    </row>
    <row r="27" spans="5:21">
      <c r="E27" s="53" t="s">
        <v>27</v>
      </c>
      <c r="F27" t="s">
        <v>165</v>
      </c>
      <c r="L27">
        <f>ROUNDUP(VLOOKUP(E27, '1.2014'!$A$8:$E$33, 5, FALSE),0)</f>
        <v>4274</v>
      </c>
      <c r="M27">
        <f>ROUNDUP(VLOOKUP(E27, '1.2015'!$A$8:$F$33, 6, FALSE),0)</f>
        <v>12112</v>
      </c>
      <c r="N27">
        <f>ROUNDUP(VLOOKUP(E27,'1.2016'!$A$8:$F$68, 6, FALSE),0)</f>
        <v>8618</v>
      </c>
      <c r="O27">
        <f>ROUNDUP(VLOOKUP(E27,'1.2017'!$A$8:$F$68, 6, FALSE),0)</f>
        <v>8353</v>
      </c>
      <c r="P27">
        <f>ROUNDUP(VLOOKUP(E27,'1.2018'!$A$8:$F$73, 6, FALSE),0)</f>
        <v>8409</v>
      </c>
      <c r="Q27">
        <f>ROUNDUP(VLOOKUP(E27,'1.2019'!$A$8:$F$74, 6, FALSE),0)</f>
        <v>8513</v>
      </c>
      <c r="R27" s="111">
        <f>ROUNDUP(VLOOKUP(E27,'1.2020'!$A$8:$F$74, 6, FALSE), 0)</f>
        <v>2399</v>
      </c>
      <c r="S27" s="111">
        <f>ROUNDUP(VLOOKUP(E27,'1.2021'!$A$8:$F$74, 6, FALSE),0)</f>
        <v>1232</v>
      </c>
      <c r="T27" s="111">
        <f>ROUNDUP(VLOOKUP(E27,'1.2022'!$A$8:$F$74, 6, FALSE),0)</f>
        <v>3646</v>
      </c>
      <c r="U27" t="s">
        <v>166</v>
      </c>
    </row>
    <row r="28" spans="5:21">
      <c r="E28" s="53" t="s">
        <v>28</v>
      </c>
      <c r="F28" t="s">
        <v>165</v>
      </c>
      <c r="L28" t="e">
        <f>ROUNDUP(VLOOKUP(E28, '1.2014'!$A$8:$E$33, 5, FALSE),0)</f>
        <v>#N/A</v>
      </c>
      <c r="M28" t="e">
        <f>ROUNDUP(VLOOKUP(E28, '1.2015'!$A$8:$F$33, 6, FALSE),0)</f>
        <v>#N/A</v>
      </c>
      <c r="N28">
        <f>ROUNDUP(VLOOKUP(E28,'1.2016'!$A$8:$F$68, 6, FALSE),0)</f>
        <v>99</v>
      </c>
      <c r="O28">
        <f>ROUNDUP(VLOOKUP(E28,'1.2017'!$A$8:$F$68, 6, FALSE),0)</f>
        <v>121</v>
      </c>
      <c r="P28">
        <f>ROUNDUP(VLOOKUP(E28,'1.2018'!$A$8:$F$73, 6, FALSE),0)</f>
        <v>141</v>
      </c>
      <c r="Q28">
        <f>ROUNDUP(VLOOKUP(E28,'1.2019'!$A$8:$F$74, 6, FALSE),0)</f>
        <v>130</v>
      </c>
      <c r="R28" s="111">
        <f>ROUNDUP(VLOOKUP(E28,'1.2020'!$A$8:$F$74, 6, FALSE), 0)</f>
        <v>11</v>
      </c>
      <c r="S28" s="111">
        <f>ROUNDUP(VLOOKUP(E28,'1.2021'!$A$8:$F$74, 6, FALSE),0)</f>
        <v>6</v>
      </c>
      <c r="T28" s="111">
        <f>ROUNDUP(VLOOKUP(E28,'1.2022'!$A$8:$F$74, 6, FALSE),0)</f>
        <v>5</v>
      </c>
      <c r="U28" t="s">
        <v>166</v>
      </c>
    </row>
    <row r="29" spans="5:21">
      <c r="E29" s="53" t="s">
        <v>29</v>
      </c>
      <c r="F29" t="s">
        <v>165</v>
      </c>
      <c r="L29">
        <f>ROUNDUP(VLOOKUP(E29, '1.2014'!$A$8:$E$33, 5, FALSE),0)</f>
        <v>649</v>
      </c>
      <c r="M29">
        <f>ROUNDUP(VLOOKUP(E29, '1.2015'!$A$8:$F$33, 6, FALSE),0)</f>
        <v>797</v>
      </c>
      <c r="N29">
        <f>ROUNDUP(VLOOKUP(E29,'1.2016'!$A$8:$F$68, 6, FALSE),0)</f>
        <v>918</v>
      </c>
      <c r="O29">
        <f>ROUNDUP(VLOOKUP(E29,'1.2017'!$A$8:$F$68, 6, FALSE),0)</f>
        <v>993</v>
      </c>
      <c r="P29">
        <f>ROUNDUP(VLOOKUP(E29,'1.2018'!$A$8:$F$73, 6, FALSE),0)</f>
        <v>1032</v>
      </c>
      <c r="Q29">
        <f>ROUNDUP(VLOOKUP(E29,'1.2019'!$A$8:$F$74, 6, FALSE),0)</f>
        <v>1043</v>
      </c>
      <c r="R29" s="111">
        <f>ROUNDUP(VLOOKUP(E29,'1.2020'!$A$8:$F$74, 6, FALSE), 0)</f>
        <v>220</v>
      </c>
      <c r="S29" s="111">
        <f>ROUNDUP(VLOOKUP(E29,'1.2021'!$A$8:$F$74, 6, FALSE),0)</f>
        <v>275</v>
      </c>
      <c r="T29" s="111">
        <f>ROUNDUP(VLOOKUP(E29,'1.2022'!$A$8:$F$74, 6, FALSE),0)</f>
        <v>426</v>
      </c>
      <c r="U29" t="s">
        <v>166</v>
      </c>
    </row>
    <row r="30" spans="5:21">
      <c r="E30" s="53" t="s">
        <v>30</v>
      </c>
      <c r="F30" t="s">
        <v>165</v>
      </c>
      <c r="L30">
        <f>ROUNDUP(VLOOKUP(E30, '1.2014'!$A$8:$E$33, 5, FALSE),0)</f>
        <v>1923</v>
      </c>
      <c r="M30">
        <f>ROUNDUP(VLOOKUP(E30, '1.2015'!$A$8:$F$33, 6, FALSE),0)</f>
        <v>2609</v>
      </c>
      <c r="N30">
        <f>ROUNDUP(VLOOKUP(E30,'1.2016'!$A$8:$F$68, 6, FALSE),0)</f>
        <v>2957</v>
      </c>
      <c r="O30">
        <f>ROUNDUP(VLOOKUP(E30,'1.2017'!$A$8:$F$68, 6, FALSE),0)</f>
        <v>3456</v>
      </c>
      <c r="P30">
        <f>ROUNDUP(VLOOKUP(E30,'1.2018'!$A$8:$F$73, 6, FALSE),0)</f>
        <v>3986</v>
      </c>
      <c r="Q30">
        <f>ROUNDUP(VLOOKUP(E30,'1.2019'!$A$8:$F$74, 6, FALSE),0)</f>
        <v>4509</v>
      </c>
      <c r="R30" s="111">
        <f>ROUNDUP(VLOOKUP(E30,'1.2020'!$A$8:$F$74, 6, FALSE), 0)</f>
        <v>316</v>
      </c>
      <c r="S30" s="111">
        <f>ROUNDUP(VLOOKUP(E30,'1.2021'!$A$8:$F$74, 6, FALSE),0)</f>
        <v>38</v>
      </c>
      <c r="T30" s="111">
        <f>ROUNDUP(VLOOKUP(E30,'1.2022'!$A$8:$F$74, 6, FALSE),0)</f>
        <v>58</v>
      </c>
      <c r="U30" t="s">
        <v>166</v>
      </c>
    </row>
    <row r="31" spans="5:21">
      <c r="E31" s="53" t="s">
        <v>31</v>
      </c>
      <c r="F31" t="s">
        <v>165</v>
      </c>
      <c r="L31" t="e">
        <f>ROUNDUP(VLOOKUP(E31, '1.2014'!$A$8:$E$33, 5, FALSE),0)</f>
        <v>#N/A</v>
      </c>
      <c r="M31" t="e">
        <f>ROUNDUP(VLOOKUP(E31, '1.2015'!$A$8:$F$33, 6, FALSE),0)</f>
        <v>#N/A</v>
      </c>
      <c r="N31">
        <f>ROUNDUP(VLOOKUP(E31,'1.2016'!$A$8:$F$68, 6, FALSE),0)</f>
        <v>23</v>
      </c>
      <c r="O31">
        <f>ROUNDUP(VLOOKUP(E31,'1.2017'!$A$8:$F$68, 6, FALSE),0)</f>
        <v>28</v>
      </c>
      <c r="P31">
        <f>ROUNDUP(VLOOKUP(E31,'1.2018'!$A$8:$F$73, 6, FALSE),0)</f>
        <v>106</v>
      </c>
      <c r="Q31">
        <f>ROUNDUP(VLOOKUP(E31,'1.2019'!$A$8:$F$74, 6, FALSE),0)</f>
        <v>30</v>
      </c>
      <c r="R31" s="111">
        <f>ROUNDUP(VLOOKUP(E31,'1.2020'!$A$8:$F$74, 6, FALSE), 0)</f>
        <v>6</v>
      </c>
      <c r="S31" s="111">
        <f>ROUNDUP(VLOOKUP(E31,'1.2021'!$A$8:$F$74, 6, FALSE),0)</f>
        <v>3</v>
      </c>
      <c r="T31" s="111">
        <f>ROUNDUP(VLOOKUP(E31,'1.2022'!$A$8:$F$74, 6, FALSE),0)</f>
        <v>3</v>
      </c>
      <c r="U31" t="s">
        <v>166</v>
      </c>
    </row>
    <row r="32" spans="5:21">
      <c r="E32" s="53" t="s">
        <v>32</v>
      </c>
      <c r="F32" t="s">
        <v>165</v>
      </c>
      <c r="L32" t="e">
        <f>ROUNDUP(VLOOKUP(E32, '1.2014'!$A$8:$E$33, 5, FALSE),0)</f>
        <v>#N/A</v>
      </c>
      <c r="M32" t="e">
        <f>ROUNDUP(VLOOKUP(E32, '1.2015'!$A$8:$F$33, 6, FALSE),0)</f>
        <v>#N/A</v>
      </c>
      <c r="N32">
        <f>ROUNDUP(VLOOKUP(E32,'1.2016'!$A$8:$F$68, 6, FALSE),0)</f>
        <v>64</v>
      </c>
      <c r="O32">
        <f>ROUNDUP(VLOOKUP(E32,'1.2017'!$A$8:$F$68, 6, FALSE),0)</f>
        <v>70</v>
      </c>
      <c r="P32">
        <f>ROUNDUP(VLOOKUP(E32,'1.2018'!$A$8:$F$73, 6, FALSE),0)</f>
        <v>63</v>
      </c>
      <c r="Q32">
        <f>ROUNDUP(VLOOKUP(E32,'1.2019'!$A$8:$F$74, 6, FALSE),0)</f>
        <v>65</v>
      </c>
      <c r="R32" s="111">
        <f>ROUNDUP(VLOOKUP(E32,'1.2020'!$A$8:$F$74, 6, FALSE), 0)</f>
        <v>21</v>
      </c>
      <c r="S32" s="111">
        <f>ROUNDUP(VLOOKUP(E32,'1.2021'!$A$8:$F$74, 6, FALSE),0)</f>
        <v>149</v>
      </c>
      <c r="T32" s="111">
        <f>ROUNDUP(VLOOKUP(E32,'1.2022'!$A$8:$F$74, 6, FALSE),0)</f>
        <v>45</v>
      </c>
      <c r="U32" t="s">
        <v>166</v>
      </c>
    </row>
    <row r="33" spans="5:21">
      <c r="E33" s="53" t="s">
        <v>33</v>
      </c>
      <c r="F33" t="s">
        <v>165</v>
      </c>
      <c r="L33">
        <f>ROUNDUP(VLOOKUP(E33, '1.2014'!$A$8:$E$33, 5, FALSE),0)</f>
        <v>662</v>
      </c>
      <c r="M33">
        <f>ROUNDUP(VLOOKUP(E33, '1.2015'!$A$8:$F$33, 6, FALSE),0)</f>
        <v>685</v>
      </c>
      <c r="N33">
        <f>ROUNDUP(VLOOKUP(E33,'1.2016'!$A$8:$F$68, 6, FALSE),0)</f>
        <v>708</v>
      </c>
      <c r="O33">
        <f>ROUNDUP(VLOOKUP(E33,'1.2017'!$A$8:$F$68, 6, FALSE),0)</f>
        <v>637</v>
      </c>
      <c r="P33">
        <f>ROUNDUP(VLOOKUP(E33,'1.2018'!$A$8:$F$73, 6, FALSE),0)</f>
        <v>688</v>
      </c>
      <c r="Q33">
        <f>ROUNDUP(VLOOKUP(E33,'1.2019'!$A$8:$F$74, 6, FALSE),0)</f>
        <v>713</v>
      </c>
      <c r="R33" s="111">
        <f>ROUNDUP(VLOOKUP(E33,'1.2020'!$A$8:$F$74, 6, FALSE), 0)</f>
        <v>220</v>
      </c>
      <c r="S33" s="111">
        <f>ROUNDUP(VLOOKUP(E33,'1.2021'!$A$8:$F$74, 6, FALSE),0)</f>
        <v>31</v>
      </c>
      <c r="T33" s="111">
        <f>ROUNDUP(VLOOKUP(E33,'1.2022'!$A$8:$F$74, 6, FALSE),0)</f>
        <v>63</v>
      </c>
      <c r="U33" t="s">
        <v>166</v>
      </c>
    </row>
    <row r="34" spans="5:21">
      <c r="E34" s="53" t="s">
        <v>34</v>
      </c>
      <c r="F34" t="s">
        <v>165</v>
      </c>
      <c r="L34">
        <f>ROUNDUP(VLOOKUP(E34, '1.2014'!$A$8:$E$33, 5, FALSE),0)</f>
        <v>984</v>
      </c>
      <c r="M34">
        <f>ROUNDUP(VLOOKUP(E34, '1.2015'!$A$8:$F$33, 6, FALSE),0)</f>
        <v>570</v>
      </c>
      <c r="N34">
        <f>ROUNDUP(VLOOKUP(E34,'1.2016'!$A$8:$F$68, 6, FALSE),0)</f>
        <v>615</v>
      </c>
      <c r="O34">
        <f>ROUNDUP(VLOOKUP(E34,'1.2017'!$A$8:$F$68, 6, FALSE),0)</f>
        <v>565</v>
      </c>
      <c r="P34">
        <f>ROUNDUP(VLOOKUP(E34,'1.2018'!$A$8:$F$73, 6, FALSE),0)</f>
        <v>526</v>
      </c>
      <c r="Q34">
        <f>ROUNDUP(VLOOKUP(E34,'1.2019'!$A$8:$F$74, 6, FALSE),0)</f>
        <v>540</v>
      </c>
      <c r="R34" s="111">
        <f>ROUNDUP(VLOOKUP(E34,'1.2020'!$A$8:$F$74, 6, FALSE), 0)</f>
        <v>162</v>
      </c>
      <c r="S34" s="111">
        <f>ROUNDUP(VLOOKUP(E34,'1.2021'!$A$8:$F$74, 6, FALSE),0)</f>
        <v>29</v>
      </c>
      <c r="T34" s="111">
        <f>ROUNDUP(VLOOKUP(E34,'1.2022'!$A$8:$F$74, 6, FALSE),0)</f>
        <v>53</v>
      </c>
      <c r="U34" t="s">
        <v>166</v>
      </c>
    </row>
    <row r="35" spans="5:21">
      <c r="E35" s="53" t="s">
        <v>73</v>
      </c>
      <c r="F35" t="s">
        <v>165</v>
      </c>
      <c r="L35" t="e">
        <f>ROUNDUP(VLOOKUP(E35, '1.2014'!$A$8:$E$33, 5, FALSE),0)</f>
        <v>#N/A</v>
      </c>
      <c r="M35" t="e">
        <f>ROUNDUP(VLOOKUP(E35, '1.2015'!$A$8:$F$33, 6, FALSE),0)</f>
        <v>#N/A</v>
      </c>
      <c r="N35" t="e">
        <f>ROUNDUP(VLOOKUP(E35,'1.2016'!$A$8:$F$68, 6, FALSE),0)</f>
        <v>#N/A</v>
      </c>
      <c r="O35" t="e">
        <f>ROUNDUP(VLOOKUP(E35,'1.2017'!$A$8:$F$68, 6, FALSE),0)</f>
        <v>#N/A</v>
      </c>
      <c r="P35" t="e">
        <f>ROUNDUP(VLOOKUP(E35,'1.2018'!$A$8:$F$73, 6, FALSE),0)</f>
        <v>#N/A</v>
      </c>
      <c r="Q35">
        <f>ROUNDUP(VLOOKUP(E35,'1.2019'!$A$8:$F$74, 6, FALSE),0)</f>
        <v>29</v>
      </c>
      <c r="R35" s="111">
        <f>ROUNDUP(VLOOKUP(E35,'1.2020'!$A$8:$F$74, 6, FALSE), 0)</f>
        <v>8</v>
      </c>
      <c r="S35" s="111">
        <f>ROUNDUP(VLOOKUP(E35,'1.2021'!$A$8:$F$74, 6, FALSE),0)</f>
        <v>1</v>
      </c>
      <c r="T35" s="111">
        <f>ROUNDUP(VLOOKUP(E35,'1.2022'!$A$8:$F$74, 6, FALSE),0)</f>
        <v>2</v>
      </c>
      <c r="U35" t="s">
        <v>166</v>
      </c>
    </row>
    <row r="36" spans="5:21">
      <c r="E36" s="53" t="s">
        <v>35</v>
      </c>
      <c r="F36" t="s">
        <v>165</v>
      </c>
      <c r="L36" t="e">
        <f>ROUNDUP(VLOOKUP(E36, '1.2014'!$A$8:$E$33, 5, FALSE),0)</f>
        <v>#N/A</v>
      </c>
      <c r="M36" t="e">
        <f>ROUNDUP(VLOOKUP(E36, '1.2015'!$A$8:$F$33, 6, FALSE),0)</f>
        <v>#N/A</v>
      </c>
      <c r="N36">
        <f>ROUNDUP(VLOOKUP(E36,'1.2016'!$A$8:$F$68, 6, FALSE),0)</f>
        <v>47</v>
      </c>
      <c r="O36">
        <f>ROUNDUP(VLOOKUP(E36,'1.2017'!$A$8:$F$68, 6, FALSE),0)</f>
        <v>60</v>
      </c>
      <c r="P36">
        <f>ROUNDUP(VLOOKUP(E36,'1.2018'!$A$8:$F$73, 6, FALSE),0)</f>
        <v>168</v>
      </c>
      <c r="Q36">
        <f>ROUNDUP(VLOOKUP(E36,'1.2019'!$A$8:$F$74, 6, FALSE),0)</f>
        <v>59</v>
      </c>
      <c r="R36" s="111">
        <f>ROUNDUP(VLOOKUP(E36,'1.2020'!$A$8:$F$74, 6, FALSE), 0)</f>
        <v>4</v>
      </c>
      <c r="S36" s="111">
        <f>ROUNDUP(VLOOKUP(E36,'1.2021'!$A$8:$F$74, 6, FALSE),0)</f>
        <v>5</v>
      </c>
      <c r="T36" s="111">
        <f>ROUNDUP(VLOOKUP(E36,'1.2022'!$A$8:$F$74, 6, FALSE),0)</f>
        <v>3</v>
      </c>
      <c r="U36" t="s">
        <v>166</v>
      </c>
    </row>
    <row r="37" spans="5:21">
      <c r="E37" s="53" t="s">
        <v>36</v>
      </c>
      <c r="F37" t="s">
        <v>165</v>
      </c>
      <c r="L37">
        <f>ROUNDUP(VLOOKUP(E37, '1.2014'!$A$8:$E$33, 5, FALSE),0)</f>
        <v>323</v>
      </c>
      <c r="M37">
        <f>ROUNDUP(VLOOKUP(E37, '1.2015'!$A$8:$F$33, 6, FALSE),0)</f>
        <v>911</v>
      </c>
      <c r="N37">
        <f>ROUNDUP(VLOOKUP(E37,'1.2016'!$A$8:$F$68, 6, FALSE),0)</f>
        <v>1319</v>
      </c>
      <c r="O37">
        <f>ROUNDUP(VLOOKUP(E37,'1.2017'!$A$8:$F$68, 6, FALSE),0)</f>
        <v>958</v>
      </c>
      <c r="P37">
        <f>ROUNDUP(VLOOKUP(E37,'1.2018'!$A$8:$F$73, 6, FALSE),0)</f>
        <v>931</v>
      </c>
      <c r="Q37">
        <f>ROUNDUP(VLOOKUP(E37,'1.2019'!$A$8:$F$74, 6, FALSE),0)</f>
        <v>933</v>
      </c>
      <c r="R37" s="111">
        <f>ROUNDUP(VLOOKUP(E37,'1.2020'!$A$8:$F$74, 6, FALSE), 0)</f>
        <v>180</v>
      </c>
      <c r="S37" s="111">
        <f>ROUNDUP(VLOOKUP(E37,'1.2021'!$A$8:$F$74, 6, FALSE),0)</f>
        <v>5</v>
      </c>
      <c r="T37" s="111">
        <f>ROUNDUP(VLOOKUP(E37,'1.2022'!$A$8:$F$74, 6, FALSE),0)</f>
        <v>324</v>
      </c>
      <c r="U37" t="s">
        <v>166</v>
      </c>
    </row>
    <row r="38" spans="5:21">
      <c r="E38" s="53" t="s">
        <v>37</v>
      </c>
      <c r="F38" t="s">
        <v>165</v>
      </c>
      <c r="L38" t="e">
        <f>ROUNDUP(VLOOKUP(E38, '1.2014'!$A$8:$E$33, 5, FALSE),0)</f>
        <v>#N/A</v>
      </c>
      <c r="M38" t="e">
        <f>ROUNDUP(VLOOKUP(E38, '1.2015'!$A$8:$F$33, 6, FALSE),0)</f>
        <v>#N/A</v>
      </c>
      <c r="N38">
        <f>ROUNDUP(VLOOKUP(E38,'1.2016'!$A$8:$F$68, 6, FALSE),0)</f>
        <v>138</v>
      </c>
      <c r="O38">
        <f>ROUNDUP(VLOOKUP(E38,'1.2017'!$A$8:$F$68, 6, FALSE),0)</f>
        <v>144</v>
      </c>
      <c r="P38">
        <f>ROUNDUP(VLOOKUP(E38,'1.2018'!$A$8:$F$73, 6, FALSE),0)</f>
        <v>160</v>
      </c>
      <c r="Q38">
        <f>ROUNDUP(VLOOKUP(E38,'1.2019'!$A$8:$F$74, 6, FALSE),0)</f>
        <v>163</v>
      </c>
      <c r="R38" s="111">
        <f>ROUNDUP(VLOOKUP(E38,'1.2020'!$A$8:$F$74, 6, FALSE), 0)</f>
        <v>33</v>
      </c>
      <c r="S38" s="111">
        <f>ROUNDUP(VLOOKUP(E38,'1.2021'!$A$8:$F$74, 6, FALSE),0)</f>
        <v>13</v>
      </c>
      <c r="T38" s="111">
        <f>ROUNDUP(VLOOKUP(E38,'1.2022'!$A$8:$F$74, 6, FALSE),0)</f>
        <v>11</v>
      </c>
      <c r="U38" t="s">
        <v>166</v>
      </c>
    </row>
    <row r="39" spans="5:21">
      <c r="E39" s="53" t="s">
        <v>38</v>
      </c>
      <c r="F39" t="s">
        <v>165</v>
      </c>
      <c r="L39" t="e">
        <f>ROUNDUP(VLOOKUP(E39, '1.2014'!$A$8:$E$33, 5, FALSE),0)</f>
        <v>#N/A</v>
      </c>
      <c r="M39" t="e">
        <f>ROUNDUP(VLOOKUP(E39, '1.2015'!$A$8:$F$33, 6, FALSE),0)</f>
        <v>#N/A</v>
      </c>
      <c r="N39">
        <f>ROUNDUP(VLOOKUP(E39,'1.2016'!$A$8:$F$68, 6, FALSE),0)</f>
        <v>109</v>
      </c>
      <c r="O39">
        <f>ROUNDUP(VLOOKUP(E39,'1.2017'!$A$8:$F$68, 6, FALSE),0)</f>
        <v>124</v>
      </c>
      <c r="P39">
        <f>ROUNDUP(VLOOKUP(E39,'1.2018'!$A$8:$F$73, 6, FALSE),0)</f>
        <v>120</v>
      </c>
      <c r="Q39">
        <f>ROUNDUP(VLOOKUP(E39,'1.2019'!$A$8:$F$74, 6, FALSE),0)</f>
        <v>120</v>
      </c>
      <c r="R39" s="111">
        <f>ROUNDUP(VLOOKUP(E39,'1.2020'!$A$8:$F$74, 6, FALSE), 0)</f>
        <v>30</v>
      </c>
      <c r="S39" s="111">
        <f>ROUNDUP(VLOOKUP(E39,'1.2021'!$A$8:$F$74, 6, FALSE),0)</f>
        <v>4</v>
      </c>
      <c r="T39" s="111">
        <f>ROUNDUP(VLOOKUP(E39,'1.2022'!$A$8:$F$74, 6, FALSE),0)</f>
        <v>6</v>
      </c>
      <c r="U39" t="s">
        <v>166</v>
      </c>
    </row>
    <row r="40" spans="5:21" ht="27.6">
      <c r="E40" s="53" t="s">
        <v>138</v>
      </c>
      <c r="F40" t="s">
        <v>165</v>
      </c>
      <c r="L40" t="e">
        <f>ROUNDUP(VLOOKUP(E40, '1.2014'!$A$8:$E$33, 5, FALSE),0)</f>
        <v>#N/A</v>
      </c>
      <c r="M40" t="e">
        <f>ROUNDUP(VLOOKUP(E40, '1.2015'!$A$8:$F$33, 6, FALSE),0)</f>
        <v>#N/A</v>
      </c>
      <c r="N40" t="e">
        <f>ROUNDUP(VLOOKUP(E40,'1.2016'!$A$8:$F$68, 6, FALSE),0)</f>
        <v>#N/A</v>
      </c>
      <c r="O40" t="e">
        <f>ROUNDUP(VLOOKUP(E40,'1.2017'!$A$8:$F$68, 6, FALSE),0)</f>
        <v>#N/A</v>
      </c>
      <c r="P40" t="e">
        <f>ROUNDUP(VLOOKUP(E40,'1.2018'!$A$8:$F$73, 6, FALSE),0)</f>
        <v>#N/A</v>
      </c>
      <c r="Q40">
        <f>ROUNDUP(VLOOKUP(E40,'1.2019'!$A$8:$F$74, 6, FALSE),0)</f>
        <v>50</v>
      </c>
      <c r="R40" s="111">
        <f>ROUNDUP(VLOOKUP(E40,'1.2020'!$A$8:$F$74, 6, FALSE), 0)</f>
        <v>9</v>
      </c>
      <c r="S40" s="111">
        <f>ROUNDUP(VLOOKUP(E40,'1.2021'!$A$8:$F$74, 6, FALSE),0)</f>
        <v>57</v>
      </c>
      <c r="T40" s="111">
        <f>ROUNDUP(VLOOKUP(E40,'1.2022'!$A$8:$F$74, 6, FALSE),0)</f>
        <v>16</v>
      </c>
      <c r="U40" t="s">
        <v>166</v>
      </c>
    </row>
    <row r="41" spans="5:21">
      <c r="E41" s="53" t="s">
        <v>39</v>
      </c>
      <c r="F41" t="s">
        <v>165</v>
      </c>
      <c r="L41">
        <f>ROUNDUP(VLOOKUP(E41, '1.2014'!$A$8:$E$33, 5, FALSE),0)</f>
        <v>2259</v>
      </c>
      <c r="M41">
        <f>ROUNDUP(VLOOKUP(E41, '1.2015'!$A$8:$F$33, 6, FALSE),0)</f>
        <v>4282</v>
      </c>
      <c r="N41">
        <f>ROUNDUP(VLOOKUP(E41,'1.2016'!$A$8:$F$68, 6, FALSE),0)</f>
        <v>2954</v>
      </c>
      <c r="O41">
        <f>ROUNDUP(VLOOKUP(E41,'1.2017'!$A$8:$F$68, 6, FALSE),0)</f>
        <v>1840</v>
      </c>
      <c r="P41">
        <f>ROUNDUP(VLOOKUP(E41,'1.2018'!$A$8:$F$73, 6, FALSE),0)</f>
        <v>1717</v>
      </c>
      <c r="Q41">
        <f>ROUNDUP(VLOOKUP(E41,'1.2019'!$A$8:$F$74, 6, FALSE),0)</f>
        <v>1616</v>
      </c>
      <c r="R41" s="111">
        <f>ROUNDUP(VLOOKUP(E41,'1.2020'!$A$8:$F$74, 6, FALSE), 0)</f>
        <v>443</v>
      </c>
      <c r="S41" s="111">
        <f>ROUNDUP(VLOOKUP(E41,'1.2021'!$A$8:$F$74, 6, FALSE),0)</f>
        <v>31</v>
      </c>
      <c r="T41" s="111">
        <f>ROUNDUP(VLOOKUP(E41,'1.2022'!$A$8:$F$74, 6, FALSE),0)</f>
        <v>20</v>
      </c>
      <c r="U41" t="s">
        <v>166</v>
      </c>
    </row>
    <row r="42" spans="5:21">
      <c r="E42" s="53" t="s">
        <v>40</v>
      </c>
      <c r="F42" t="s">
        <v>165</v>
      </c>
      <c r="L42" t="e">
        <f>ROUNDUP(VLOOKUP(E42, '1.2014'!$A$8:$E$33, 5, FALSE),0)</f>
        <v>#N/A</v>
      </c>
      <c r="M42" t="e">
        <f>ROUNDUP(VLOOKUP(E42, '1.2015'!$A$8:$F$33, 6, FALSE),0)</f>
        <v>#N/A</v>
      </c>
      <c r="N42">
        <f>ROUNDUP(VLOOKUP(E42,'1.2016'!$A$8:$F$68, 6, FALSE),0)</f>
        <v>36</v>
      </c>
      <c r="O42">
        <f>ROUNDUP(VLOOKUP(E42,'1.2017'!$A$8:$F$68, 6, FALSE),0)</f>
        <v>36</v>
      </c>
      <c r="P42">
        <f>ROUNDUP(VLOOKUP(E42,'1.2018'!$A$8:$F$73, 6, FALSE),0)</f>
        <v>48</v>
      </c>
      <c r="Q42">
        <f>ROUNDUP(VLOOKUP(E42,'1.2019'!$A$8:$F$74, 6, FALSE),0)</f>
        <v>49</v>
      </c>
      <c r="R42" s="111">
        <f>ROUNDUP(VLOOKUP(E42,'1.2020'!$A$8:$F$74, 6, FALSE), 0)</f>
        <v>6</v>
      </c>
      <c r="S42" s="111">
        <f>ROUNDUP(VLOOKUP(E42,'1.2021'!$A$8:$F$74, 6, FALSE),0)</f>
        <v>4</v>
      </c>
      <c r="T42" s="111">
        <f>ROUNDUP(VLOOKUP(E42,'1.2022'!$A$8:$F$74, 6, FALSE),0)</f>
        <v>3</v>
      </c>
      <c r="U42" t="s">
        <v>166</v>
      </c>
    </row>
    <row r="43" spans="5:21">
      <c r="E43" s="53" t="s">
        <v>41</v>
      </c>
      <c r="F43" t="s">
        <v>165</v>
      </c>
      <c r="L43" t="e">
        <f>ROUNDUP(VLOOKUP(E43, '1.2014'!$A$8:$E$33, 5, FALSE),0)</f>
        <v>#N/A</v>
      </c>
      <c r="M43" t="e">
        <f>ROUNDUP(VLOOKUP(E43, '1.2015'!$A$8:$F$33, 6, FALSE),0)</f>
        <v>#N/A</v>
      </c>
      <c r="N43">
        <f>ROUNDUP(VLOOKUP(E43,'1.2016'!$A$8:$F$68, 6, FALSE),0)</f>
        <v>384</v>
      </c>
      <c r="O43">
        <f>ROUNDUP(VLOOKUP(E43,'1.2017'!$A$8:$F$68, 6, FALSE),0)</f>
        <v>580</v>
      </c>
      <c r="P43">
        <f>ROUNDUP(VLOOKUP(E43,'1.2018'!$A$8:$F$73, 6, FALSE),0)</f>
        <v>811</v>
      </c>
      <c r="Q43">
        <f>ROUNDUP(VLOOKUP(E43,'1.2019'!$A$8:$F$74, 6, FALSE),0)</f>
        <v>1029</v>
      </c>
      <c r="R43" s="111">
        <f>ROUNDUP(VLOOKUP(E43,'1.2020'!$A$8:$F$74, 6, FALSE), 0)</f>
        <v>134</v>
      </c>
      <c r="S43" s="111">
        <f>ROUNDUP(VLOOKUP(E43,'1.2021'!$A$8:$F$74, 6, FALSE),0)</f>
        <v>21</v>
      </c>
      <c r="T43" s="111">
        <f>ROUNDUP(VLOOKUP(E43,'1.2022'!$A$8:$F$74, 6, FALSE),0)</f>
        <v>21</v>
      </c>
      <c r="U43" t="s">
        <v>166</v>
      </c>
    </row>
    <row r="44" spans="5:21">
      <c r="E44" s="53" t="s">
        <v>42</v>
      </c>
      <c r="F44" t="s">
        <v>165</v>
      </c>
      <c r="L44">
        <f>ROUNDUP(VLOOKUP(E44, '1.2014'!$A$8:$E$33, 5, FALSE),0)</f>
        <v>1390</v>
      </c>
      <c r="M44">
        <f>ROUNDUP(VLOOKUP(E44, '1.2015'!$A$8:$F$33, 6, FALSE),0)</f>
        <v>1123</v>
      </c>
      <c r="N44">
        <f>ROUNDUP(VLOOKUP(E44,'1.2016'!$A$8:$F$68, 6, FALSE),0)</f>
        <v>979</v>
      </c>
      <c r="O44">
        <f>ROUNDUP(VLOOKUP(E44,'1.2017'!$A$8:$F$68, 6, FALSE),0)</f>
        <v>1268</v>
      </c>
      <c r="P44">
        <f>ROUNDUP(VLOOKUP(E44,'1.2018'!$A$8:$F$73, 6, FALSE),0)</f>
        <v>1159</v>
      </c>
      <c r="Q44">
        <f>ROUNDUP(VLOOKUP(E44,'1.2019'!$A$8:$F$74, 6, FALSE),0)</f>
        <v>946</v>
      </c>
      <c r="R44" s="111">
        <f>ROUNDUP(VLOOKUP(E44,'1.2020'!$A$8:$F$74, 6, FALSE), 0)</f>
        <v>356</v>
      </c>
      <c r="S44" s="111">
        <f>ROUNDUP(VLOOKUP(E44,'1.2021'!$A$8:$F$74, 6, FALSE),0)</f>
        <v>191</v>
      </c>
      <c r="T44" s="111">
        <f>ROUNDUP(VLOOKUP(E44,'1.2022'!$A$8:$F$74, 6, FALSE),0)</f>
        <v>194</v>
      </c>
      <c r="U44" t="s">
        <v>166</v>
      </c>
    </row>
    <row r="45" spans="5:21">
      <c r="E45" s="53" t="s">
        <v>43</v>
      </c>
      <c r="F45" t="s">
        <v>165</v>
      </c>
      <c r="L45" t="e">
        <f>ROUNDUP(VLOOKUP(E45, '1.2014'!$A$8:$E$33, 5, FALSE),0)</f>
        <v>#N/A</v>
      </c>
      <c r="M45" t="e">
        <f>ROUNDUP(VLOOKUP(E45, '1.2015'!$A$8:$F$33, 6, FALSE),0)</f>
        <v>#N/A</v>
      </c>
      <c r="N45">
        <f>ROUNDUP(VLOOKUP(E45,'1.2016'!$A$8:$F$68, 6, FALSE),0)</f>
        <v>36</v>
      </c>
      <c r="O45">
        <f>ROUNDUP(VLOOKUP(E45,'1.2017'!$A$8:$F$68, 6, FALSE),0)</f>
        <v>39</v>
      </c>
      <c r="P45">
        <f>ROUNDUP(VLOOKUP(E45,'1.2018'!$A$8:$F$73, 6, FALSE),0)</f>
        <v>48</v>
      </c>
      <c r="Q45">
        <f>ROUNDUP(VLOOKUP(E45,'1.2019'!$A$8:$F$74, 6, FALSE),0)</f>
        <v>54</v>
      </c>
      <c r="R45" s="111">
        <f>ROUNDUP(VLOOKUP(E45,'1.2020'!$A$8:$F$74, 6, FALSE), 0)</f>
        <v>9</v>
      </c>
      <c r="S45" s="111">
        <f>ROUNDUP(VLOOKUP(E45,'1.2021'!$A$8:$F$74, 6, FALSE),0)</f>
        <v>5</v>
      </c>
      <c r="T45" s="111">
        <f>ROUNDUP(VLOOKUP(E45,'1.2022'!$A$8:$F$74, 6, FALSE),0)</f>
        <v>3</v>
      </c>
      <c r="U45" t="s">
        <v>166</v>
      </c>
    </row>
    <row r="46" spans="5:21">
      <c r="E46" s="54" t="s">
        <v>44</v>
      </c>
      <c r="F46" t="s">
        <v>165</v>
      </c>
      <c r="L46" t="e">
        <f>ROUNDUP(VLOOKUP(E46, '1.2014'!$A$8:$E$33, 5, FALSE),0)</f>
        <v>#N/A</v>
      </c>
      <c r="M46" t="e">
        <f>ROUNDUP(VLOOKUP(E46, '1.2015'!$A$8:$F$33, 6, FALSE),0)</f>
        <v>#N/A</v>
      </c>
      <c r="N46">
        <f>ROUNDUP(VLOOKUP(E46,'1.2016'!$A$8:$F$68, 6, FALSE),0)</f>
        <v>124</v>
      </c>
      <c r="O46">
        <f>ROUNDUP(VLOOKUP(E46,'1.2017'!$A$8:$F$68, 6, FALSE),0)</f>
        <v>135</v>
      </c>
      <c r="P46">
        <f>ROUNDUP(VLOOKUP(E46,'1.2018'!$A$8:$F$73, 6, FALSE),0)</f>
        <v>150</v>
      </c>
      <c r="Q46">
        <f>ROUNDUP(VLOOKUP(E46,'1.2019'!$A$8:$F$74, 6, FALSE),0)</f>
        <v>129</v>
      </c>
      <c r="R46" s="111">
        <f>ROUNDUP(VLOOKUP(E46,'1.2020'!$A$8:$F$74, 6, FALSE), 0)</f>
        <v>38</v>
      </c>
      <c r="S46" s="111">
        <f>ROUNDUP(VLOOKUP(E46,'1.2021'!$A$8:$F$74, 6, FALSE),0)</f>
        <v>41</v>
      </c>
      <c r="T46" s="111">
        <f>ROUNDUP(VLOOKUP(E46,'1.2022'!$A$8:$F$74, 6, FALSE),0)</f>
        <v>30</v>
      </c>
      <c r="U46" t="s">
        <v>166</v>
      </c>
    </row>
    <row r="47" spans="5:21">
      <c r="E47" s="54" t="s">
        <v>45</v>
      </c>
      <c r="F47" t="s">
        <v>165</v>
      </c>
      <c r="L47" t="e">
        <f>ROUNDUP(VLOOKUP(E47, '1.2014'!$A$8:$E$33, 5, FALSE),0)</f>
        <v>#N/A</v>
      </c>
      <c r="M47" t="e">
        <f>ROUNDUP(VLOOKUP(E47, '1.2015'!$A$8:$F$33, 6, FALSE),0)</f>
        <v>#N/A</v>
      </c>
      <c r="N47">
        <f>ROUNDUP(VLOOKUP(E47,'1.2016'!$A$8:$F$68, 6, FALSE),0)</f>
        <v>52</v>
      </c>
      <c r="O47">
        <f>ROUNDUP(VLOOKUP(E47,'1.2017'!$A$8:$F$68, 6, FALSE),0)</f>
        <v>53</v>
      </c>
      <c r="P47">
        <f>ROUNDUP(VLOOKUP(E47,'1.2018'!$A$8:$F$73, 6, FALSE),0)</f>
        <v>57</v>
      </c>
      <c r="Q47">
        <f>ROUNDUP(VLOOKUP(E47,'1.2019'!$A$8:$F$74, 6, FALSE),0)</f>
        <v>64</v>
      </c>
      <c r="R47" s="111">
        <f>ROUNDUP(VLOOKUP(E47,'1.2020'!$A$8:$F$74, 6, FALSE), 0)</f>
        <v>11</v>
      </c>
      <c r="S47" s="111">
        <f>ROUNDUP(VLOOKUP(E47,'1.2021'!$A$8:$F$74, 6, FALSE),0)</f>
        <v>8</v>
      </c>
      <c r="T47" s="111">
        <f>ROUNDUP(VLOOKUP(E47,'1.2022'!$A$8:$F$74, 6, FALSE),0)</f>
        <v>6</v>
      </c>
      <c r="U47" t="s">
        <v>166</v>
      </c>
    </row>
    <row r="48" spans="5:21">
      <c r="E48" s="54" t="s">
        <v>46</v>
      </c>
      <c r="F48" t="s">
        <v>165</v>
      </c>
      <c r="L48" t="e">
        <f>ROUNDUP(VLOOKUP(E48, '1.2014'!$A$8:$E$33, 5, FALSE),0)</f>
        <v>#N/A</v>
      </c>
      <c r="M48" t="e">
        <f>ROUNDUP(VLOOKUP(E48, '1.2015'!$A$8:$F$33, 6, FALSE),0)</f>
        <v>#N/A</v>
      </c>
      <c r="N48">
        <f>ROUNDUP(VLOOKUP(E48,'1.2016'!$A$8:$F$68, 6, FALSE),0)</f>
        <v>23</v>
      </c>
      <c r="O48">
        <f>ROUNDUP(VLOOKUP(E48,'1.2017'!$A$8:$F$68, 6, FALSE),0)</f>
        <v>22</v>
      </c>
      <c r="P48" t="e">
        <f>ROUNDUP(VLOOKUP(E48,'1.2018'!$A$8:$F$73, 6, FALSE),0)</f>
        <v>#N/A</v>
      </c>
      <c r="Q48">
        <f>ROUNDUP(VLOOKUP(E48,'1.2019'!$A$8:$F$74, 6, FALSE),0)</f>
        <v>25</v>
      </c>
      <c r="R48" s="111">
        <f>ROUNDUP(VLOOKUP(E48,'1.2020'!$A$8:$F$74, 6, FALSE), 0)</f>
        <v>5</v>
      </c>
      <c r="S48" s="111">
        <f>ROUNDUP(VLOOKUP(E48,'1.2021'!$A$8:$F$74, 6, FALSE),0)</f>
        <v>4</v>
      </c>
      <c r="T48" s="111">
        <f>ROUNDUP(VLOOKUP(E48,'1.2022'!$A$8:$F$74, 6, FALSE),0)</f>
        <v>3</v>
      </c>
      <c r="U48" t="s">
        <v>166</v>
      </c>
    </row>
    <row r="49" spans="5:21" ht="27.6">
      <c r="E49" s="54" t="s">
        <v>47</v>
      </c>
      <c r="F49" t="s">
        <v>165</v>
      </c>
      <c r="L49" t="e">
        <f>ROUNDUP(VLOOKUP(E49, '1.2014'!$A$8:$E$33, 5, FALSE),0)</f>
        <v>#N/A</v>
      </c>
      <c r="M49" t="e">
        <f>ROUNDUP(VLOOKUP(E49, '1.2015'!$A$8:$F$33, 6, FALSE),0)</f>
        <v>#N/A</v>
      </c>
      <c r="N49">
        <f>ROUNDUP(VLOOKUP(E49,'1.2016'!$A$8:$F$68, 6, FALSE),0)</f>
        <v>430</v>
      </c>
      <c r="O49">
        <f>ROUNDUP(VLOOKUP(E49,'1.2017'!$A$8:$F$68, 6, FALSE),0)</f>
        <v>426</v>
      </c>
      <c r="P49">
        <f>ROUNDUP(VLOOKUP(E49,'1.2018'!$A$8:$F$73, 6, FALSE),0)</f>
        <v>483</v>
      </c>
      <c r="Q49">
        <f>ROUNDUP(VLOOKUP(E49,'1.2019'!$A$8:$F$74, 6, FALSE),0)</f>
        <v>421</v>
      </c>
      <c r="R49" s="111">
        <f>ROUNDUP(VLOOKUP(E49,'1.2020'!$A$8:$F$74, 6, FALSE), 0)</f>
        <v>56</v>
      </c>
      <c r="S49" s="111">
        <f>ROUNDUP(VLOOKUP(E49,'1.2021'!$A$8:$F$74, 6, FALSE),0)</f>
        <v>24</v>
      </c>
      <c r="T49" s="111">
        <f>ROUNDUP(VLOOKUP(E49,'1.2022'!$A$8:$F$74, 6, FALSE),0)</f>
        <v>19</v>
      </c>
      <c r="U49" t="s">
        <v>166</v>
      </c>
    </row>
    <row r="50" spans="5:21">
      <c r="E50" s="54" t="s">
        <v>48</v>
      </c>
      <c r="F50" t="s">
        <v>165</v>
      </c>
      <c r="L50">
        <f>ROUNDUP(VLOOKUP(E50, '1.2014'!$A$8:$E$33, 5, FALSE),0)</f>
        <v>574</v>
      </c>
      <c r="M50">
        <f>ROUNDUP(VLOOKUP(E50, '1.2015'!$A$8:$F$33, 6, FALSE),0)</f>
        <v>558</v>
      </c>
      <c r="N50">
        <f>ROUNDUP(VLOOKUP(E50,'1.2016'!$A$8:$F$68, 6, FALSE),0)</f>
        <v>576</v>
      </c>
      <c r="O50">
        <f>ROUNDUP(VLOOKUP(E50,'1.2017'!$A$8:$F$68, 6, FALSE),0)</f>
        <v>680</v>
      </c>
      <c r="P50">
        <f>ROUNDUP(VLOOKUP(E50,'1.2018'!$A$8:$F$73, 6, FALSE),0)</f>
        <v>797</v>
      </c>
      <c r="Q50">
        <f>ROUNDUP(VLOOKUP(E50,'1.2019'!$A$8:$F$74, 6, FALSE),0)</f>
        <v>684</v>
      </c>
      <c r="R50" s="111">
        <f>ROUNDUP(VLOOKUP(E50,'1.2020'!$A$8:$F$74, 6, FALSE), 0)</f>
        <v>60</v>
      </c>
      <c r="S50" s="111">
        <f>ROUNDUP(VLOOKUP(E50,'1.2021'!$A$8:$F$74, 6, FALSE),0)</f>
        <v>48</v>
      </c>
      <c r="T50" s="111">
        <f>ROUNDUP(VLOOKUP(E50,'1.2022'!$A$8:$F$74, 6, FALSE),0)</f>
        <v>33</v>
      </c>
      <c r="U50" t="s">
        <v>166</v>
      </c>
    </row>
    <row r="51" spans="5:21">
      <c r="E51" s="54" t="s">
        <v>49</v>
      </c>
      <c r="F51" t="s">
        <v>165</v>
      </c>
      <c r="L51">
        <f>ROUNDUP(VLOOKUP(E51, '1.2014'!$A$8:$E$33, 5, FALSE),0)</f>
        <v>1007</v>
      </c>
      <c r="M51">
        <f>ROUNDUP(VLOOKUP(E51, '1.2015'!$A$8:$F$33, 6, FALSE),0)</f>
        <v>1065</v>
      </c>
      <c r="N51">
        <f>ROUNDUP(VLOOKUP(E51,'1.2016'!$A$8:$F$68, 6, FALSE),0)</f>
        <v>1089</v>
      </c>
      <c r="O51">
        <f>ROUNDUP(VLOOKUP(E51,'1.2017'!$A$8:$F$68, 6, FALSE),0)</f>
        <v>949</v>
      </c>
      <c r="P51">
        <f>ROUNDUP(VLOOKUP(E51,'1.2018'!$A$8:$F$73, 6, FALSE),0)</f>
        <v>587</v>
      </c>
      <c r="Q51">
        <f>ROUNDUP(VLOOKUP(E51,'1.2019'!$A$8:$F$74, 6, FALSE),0)</f>
        <v>882</v>
      </c>
      <c r="R51" s="111">
        <f>ROUNDUP(VLOOKUP(E51,'1.2020'!$A$8:$F$74, 6, FALSE), 0)</f>
        <v>512</v>
      </c>
      <c r="S51" s="111">
        <f>ROUNDUP(VLOOKUP(E51,'1.2021'!$A$8:$F$74, 6, FALSE),0)</f>
        <v>586</v>
      </c>
      <c r="T51" s="111">
        <f>ROUNDUP(VLOOKUP(E51,'1.2022'!$A$8:$F$74, 6, FALSE),0)</f>
        <v>1103</v>
      </c>
      <c r="U51" t="s">
        <v>166</v>
      </c>
    </row>
    <row r="52" spans="5:21">
      <c r="E52" s="54" t="s">
        <v>50</v>
      </c>
      <c r="F52" t="s">
        <v>165</v>
      </c>
      <c r="L52" t="e">
        <f>ROUNDUP(VLOOKUP(E52, '1.2014'!$A$8:$E$33, 5, FALSE),0)</f>
        <v>#N/A</v>
      </c>
      <c r="M52" t="e">
        <f>ROUNDUP(VLOOKUP(E52, '1.2015'!$A$8:$F$33, 6, FALSE),0)</f>
        <v>#N/A</v>
      </c>
      <c r="N52">
        <f>ROUNDUP(VLOOKUP(E52,'1.2016'!$A$8:$F$68, 6, FALSE),0)</f>
        <v>64</v>
      </c>
      <c r="O52">
        <f>ROUNDUP(VLOOKUP(E52,'1.2017'!$A$8:$F$68, 6, FALSE),0)</f>
        <v>106</v>
      </c>
      <c r="P52">
        <f>ROUNDUP(VLOOKUP(E52,'1.2018'!$A$8:$F$73, 6, FALSE),0)</f>
        <v>129</v>
      </c>
      <c r="Q52">
        <f>ROUNDUP(VLOOKUP(E52,'1.2019'!$A$8:$F$74, 6, FALSE),0)</f>
        <v>151</v>
      </c>
      <c r="R52" s="111">
        <f>ROUNDUP(VLOOKUP(E52,'1.2020'!$A$8:$F$74, 6, FALSE), 0)</f>
        <v>39</v>
      </c>
      <c r="S52" s="111">
        <f>ROUNDUP(VLOOKUP(E52,'1.2021'!$A$8:$F$74, 6, FALSE),0)</f>
        <v>2</v>
      </c>
      <c r="T52" s="111">
        <f>ROUNDUP(VLOOKUP(E52,'1.2022'!$A$8:$F$74, 6, FALSE),0)</f>
        <v>3</v>
      </c>
      <c r="U52" t="s">
        <v>166</v>
      </c>
    </row>
    <row r="53" spans="5:21">
      <c r="E53" s="54" t="s">
        <v>51</v>
      </c>
      <c r="F53" t="s">
        <v>165</v>
      </c>
      <c r="L53">
        <f>ROUNDUP(VLOOKUP(E53, '1.2014'!$A$8:$E$33, 5, FALSE),0)</f>
        <v>565</v>
      </c>
      <c r="M53">
        <f>ROUNDUP(VLOOKUP(E53, '1.2015'!$A$8:$F$33, 6, FALSE),0)</f>
        <v>595</v>
      </c>
      <c r="N53">
        <f>ROUNDUP(VLOOKUP(E53,'1.2016'!$A$8:$F$68, 6, FALSE),0)</f>
        <v>93</v>
      </c>
      <c r="O53">
        <f>ROUNDUP(VLOOKUP(E53,'1.2017'!$A$8:$F$68, 6, FALSE),0)</f>
        <v>188</v>
      </c>
      <c r="P53">
        <f>ROUNDUP(VLOOKUP(E53,'1.2018'!$A$8:$F$73, 6, FALSE),0)</f>
        <v>208</v>
      </c>
      <c r="Q53">
        <f>ROUNDUP(VLOOKUP(E53,'1.2019'!$A$8:$F$74, 6, FALSE),0)</f>
        <v>207</v>
      </c>
      <c r="R53" s="111">
        <f>ROUNDUP(VLOOKUP(E53,'1.2020'!$A$8:$F$74, 6, FALSE), 0)</f>
        <v>99</v>
      </c>
      <c r="S53" s="111">
        <f>ROUNDUP(VLOOKUP(E53,'1.2021'!$A$8:$F$74, 6, FALSE),0)</f>
        <v>136</v>
      </c>
      <c r="T53" s="111">
        <f>ROUNDUP(VLOOKUP(E53,'1.2022'!$A$8:$F$74, 6, FALSE),0)</f>
        <v>117</v>
      </c>
      <c r="U53" t="s">
        <v>166</v>
      </c>
    </row>
    <row r="54" spans="5:21">
      <c r="E54" s="54" t="s">
        <v>52</v>
      </c>
      <c r="F54" t="s">
        <v>165</v>
      </c>
      <c r="L54">
        <f>ROUNDUP(VLOOKUP(E54, '1.2014'!$A$8:$E$33, 5, FALSE),0)</f>
        <v>1757</v>
      </c>
      <c r="M54">
        <f>ROUNDUP(VLOOKUP(E54, '1.2015'!$A$8:$F$33, 6, FALSE),0)</f>
        <v>1859</v>
      </c>
      <c r="N54">
        <f>ROUNDUP(VLOOKUP(E54,'1.2016'!$A$8:$F$68, 6, FALSE),0)</f>
        <v>1523</v>
      </c>
      <c r="O54">
        <f>ROUNDUP(VLOOKUP(E54,'1.2017'!$A$8:$F$68, 6, FALSE),0)</f>
        <v>1161</v>
      </c>
      <c r="P54">
        <f>ROUNDUP(VLOOKUP(E54,'1.2018'!$A$8:$F$73, 6, FALSE),0)</f>
        <v>486</v>
      </c>
      <c r="Q54">
        <f>ROUNDUP(VLOOKUP(E54,'1.2019'!$A$8:$F$74, 6, FALSE),0)</f>
        <v>778</v>
      </c>
      <c r="R54" s="111">
        <f>ROUNDUP(VLOOKUP(E54,'1.2020'!$A$8:$F$74, 6, FALSE), 0)</f>
        <v>670</v>
      </c>
      <c r="S54" s="111">
        <f>ROUNDUP(VLOOKUP(E54,'1.2021'!$A$8:$F$74, 6, FALSE),0)</f>
        <v>433</v>
      </c>
      <c r="T54" s="111">
        <f>ROUNDUP(VLOOKUP(E54,'1.2022'!$A$8:$F$74, 6, FALSE),0)</f>
        <v>775</v>
      </c>
      <c r="U54" t="s">
        <v>166</v>
      </c>
    </row>
    <row r="55" spans="5:21">
      <c r="E55" s="54" t="s">
        <v>53</v>
      </c>
      <c r="F55" t="s">
        <v>165</v>
      </c>
      <c r="L55">
        <f>ROUNDUP(VLOOKUP(E55, '1.2014'!$A$8:$E$33, 5, FALSE),0)</f>
        <v>9794</v>
      </c>
      <c r="M55">
        <f>ROUNDUP(VLOOKUP(E55, '1.2015'!$A$8:$F$33, 6, FALSE),0)</f>
        <v>20770</v>
      </c>
      <c r="N55">
        <f>ROUNDUP(VLOOKUP(E55,'1.2016'!$A$8:$F$68, 6, FALSE),0)</f>
        <v>20615</v>
      </c>
      <c r="O55">
        <f>ROUNDUP(VLOOKUP(E55,'1.2017'!$A$8:$F$68, 6, FALSE),0)</f>
        <v>20836</v>
      </c>
      <c r="P55">
        <f>ROUNDUP(VLOOKUP(E55,'1.2018'!$A$8:$F$73, 6, FALSE),0)</f>
        <v>19861</v>
      </c>
      <c r="Q55">
        <f>ROUNDUP(VLOOKUP(E55,'1.2019'!$A$8:$F$74, 6, FALSE),0)</f>
        <v>18547</v>
      </c>
      <c r="R55" s="111">
        <f>ROUNDUP(VLOOKUP(E55,'1.2020'!$A$8:$F$74, 6, FALSE), 0)</f>
        <v>8431</v>
      </c>
      <c r="S55" s="111">
        <f>ROUNDUP(VLOOKUP(E55,'1.2021'!$A$8:$F$74, 6, FALSE),0)</f>
        <v>9321</v>
      </c>
      <c r="T55" s="111">
        <f>ROUNDUP(VLOOKUP(E55,'1.2022'!$A$8:$F$74, 6, FALSE),0)</f>
        <v>6421</v>
      </c>
      <c r="U55" t="s">
        <v>166</v>
      </c>
    </row>
    <row r="56" spans="5:21">
      <c r="E56" s="54" t="s">
        <v>74</v>
      </c>
      <c r="F56" t="s">
        <v>165</v>
      </c>
      <c r="L56" t="e">
        <f>ROUNDUP(VLOOKUP(E56, '1.2014'!$A$8:$E$33, 5, FALSE),0)</f>
        <v>#N/A</v>
      </c>
      <c r="M56" t="e">
        <f>ROUNDUP(VLOOKUP(E56, '1.2015'!$A$8:$F$33, 6, FALSE),0)</f>
        <v>#N/A</v>
      </c>
      <c r="N56" t="e">
        <f>ROUNDUP(VLOOKUP(E56,'1.2016'!$A$8:$F$68, 6, FALSE),0)</f>
        <v>#N/A</v>
      </c>
      <c r="O56" t="e">
        <f>ROUNDUP(VLOOKUP(E56,'1.2017'!$A$8:$F$68, 6, FALSE),0)</f>
        <v>#N/A</v>
      </c>
      <c r="P56" t="e">
        <f>ROUNDUP(VLOOKUP(E56,'1.2018'!$A$8:$F$73, 6, FALSE),0)</f>
        <v>#N/A</v>
      </c>
      <c r="Q56">
        <f>ROUNDUP(VLOOKUP(E56,'1.2019'!$A$8:$F$74, 6, FALSE),0)</f>
        <v>30</v>
      </c>
      <c r="R56" s="111">
        <f>ROUNDUP(VLOOKUP(E56,'1.2020'!$A$8:$F$74, 6, FALSE), 0)</f>
        <v>8</v>
      </c>
      <c r="S56" s="111">
        <f>ROUNDUP(VLOOKUP(E56,'1.2021'!$A$8:$F$74, 6, FALSE),0)</f>
        <v>2</v>
      </c>
      <c r="T56" s="111">
        <f>ROUNDUP(VLOOKUP(E56,'1.2022'!$A$8:$F$74, 6, FALSE),0)</f>
        <v>3</v>
      </c>
      <c r="U56" t="s">
        <v>166</v>
      </c>
    </row>
    <row r="57" spans="5:21">
      <c r="E57" s="54" t="s">
        <v>54</v>
      </c>
      <c r="F57" t="s">
        <v>165</v>
      </c>
      <c r="L57">
        <f>ROUNDUP(VLOOKUP(E57, '1.2014'!$A$8:$E$33, 5, FALSE),0)</f>
        <v>1705</v>
      </c>
      <c r="M57">
        <f>ROUNDUP(VLOOKUP(E57, '1.2015'!$A$8:$F$33, 6, FALSE),0)</f>
        <v>3499</v>
      </c>
      <c r="N57">
        <f>ROUNDUP(VLOOKUP(E57,'1.2016'!$A$8:$F$68, 6, FALSE),0)</f>
        <v>3389</v>
      </c>
      <c r="O57">
        <f>ROUNDUP(VLOOKUP(E57,'1.2017'!$A$8:$F$68, 6, FALSE),0)</f>
        <v>2536</v>
      </c>
      <c r="P57">
        <f>ROUNDUP(VLOOKUP(E57,'1.2018'!$A$8:$F$73, 6, FALSE),0)</f>
        <v>2335</v>
      </c>
      <c r="Q57">
        <f>ROUNDUP(VLOOKUP(E57,'1.2019'!$A$8:$F$74, 6, FALSE),0)</f>
        <v>2197</v>
      </c>
      <c r="R57" s="111">
        <f>ROUNDUP(VLOOKUP(E57,'1.2020'!$A$8:$F$74, 6, FALSE), 0)</f>
        <v>648</v>
      </c>
      <c r="S57" s="111">
        <f>ROUNDUP(VLOOKUP(E57,'1.2021'!$A$8:$F$74, 6, FALSE),0)</f>
        <v>62</v>
      </c>
      <c r="T57" s="111">
        <f>ROUNDUP(VLOOKUP(E57,'1.2022'!$A$8:$F$74, 6, FALSE),0)</f>
        <v>103</v>
      </c>
      <c r="U57" t="s">
        <v>166</v>
      </c>
    </row>
    <row r="58" spans="5:21">
      <c r="E58" s="54" t="s">
        <v>55</v>
      </c>
      <c r="F58" t="s">
        <v>165</v>
      </c>
      <c r="L58">
        <f>ROUNDUP(VLOOKUP(E58, '1.2014'!$A$8:$E$33, 5, FALSE),0)</f>
        <v>465</v>
      </c>
      <c r="M58">
        <f>ROUNDUP(VLOOKUP(E58, '1.2015'!$A$8:$F$33, 6, FALSE),0)</f>
        <v>421</v>
      </c>
      <c r="N58">
        <f>ROUNDUP(VLOOKUP(E58,'1.2016'!$A$8:$F$68, 6, FALSE),0)</f>
        <v>436</v>
      </c>
      <c r="O58">
        <f>ROUNDUP(VLOOKUP(E58,'1.2017'!$A$8:$F$68, 6, FALSE),0)</f>
        <v>454</v>
      </c>
      <c r="P58">
        <f>ROUNDUP(VLOOKUP(E58,'1.2018'!$A$8:$F$73, 6, FALSE),0)</f>
        <v>507</v>
      </c>
      <c r="Q58">
        <f>ROUNDUP(VLOOKUP(E58,'1.2019'!$A$8:$F$74, 6, FALSE),0)</f>
        <v>545</v>
      </c>
      <c r="R58" s="111">
        <f>ROUNDUP(VLOOKUP(E58,'1.2020'!$A$8:$F$74, 6, FALSE), 0)</f>
        <v>120</v>
      </c>
      <c r="S58" s="111">
        <f>ROUNDUP(VLOOKUP(E58,'1.2021'!$A$8:$F$74, 6, FALSE),0)</f>
        <v>41</v>
      </c>
      <c r="T58" s="111">
        <f>ROUNDUP(VLOOKUP(E58,'1.2022'!$A$8:$F$74, 6, FALSE),0)</f>
        <v>36</v>
      </c>
      <c r="U58" t="s">
        <v>166</v>
      </c>
    </row>
    <row r="59" spans="5:21">
      <c r="E59" s="54" t="s">
        <v>56</v>
      </c>
      <c r="F59" t="s">
        <v>165</v>
      </c>
      <c r="L59" t="e">
        <f>ROUNDUP(VLOOKUP(E59, '1.2014'!$A$8:$E$33, 5, FALSE),0)</f>
        <v>#N/A</v>
      </c>
      <c r="M59" t="e">
        <f>ROUNDUP(VLOOKUP(E59, '1.2015'!$A$8:$F$33, 6, FALSE),0)</f>
        <v>#N/A</v>
      </c>
      <c r="N59">
        <f>ROUNDUP(VLOOKUP(E59,'1.2016'!$A$8:$F$68, 6, FALSE),0)</f>
        <v>22</v>
      </c>
      <c r="O59">
        <f>ROUNDUP(VLOOKUP(E59,'1.2017'!$A$8:$F$68, 6, FALSE),0)</f>
        <v>22</v>
      </c>
      <c r="P59">
        <f>ROUNDUP(VLOOKUP(E59,'1.2018'!$A$8:$F$73, 6, FALSE),0)</f>
        <v>68</v>
      </c>
      <c r="Q59">
        <f>ROUNDUP(VLOOKUP(E59,'1.2019'!$A$8:$F$74, 6, FALSE),0)</f>
        <v>28</v>
      </c>
      <c r="R59" s="111">
        <f>ROUNDUP(VLOOKUP(E59,'1.2020'!$A$8:$F$74, 6, FALSE), 0)</f>
        <v>7</v>
      </c>
      <c r="S59" s="111">
        <f>ROUNDUP(VLOOKUP(E59,'1.2021'!$A$8:$F$74, 6, FALSE),0)</f>
        <v>6</v>
      </c>
      <c r="T59" s="111">
        <f>ROUNDUP(VLOOKUP(E59,'1.2022'!$A$8:$F$74, 6, FALSE),0)</f>
        <v>3</v>
      </c>
      <c r="U59" t="s">
        <v>166</v>
      </c>
    </row>
    <row r="60" spans="5:21">
      <c r="E60" s="54" t="s">
        <v>57</v>
      </c>
      <c r="F60" t="s">
        <v>165</v>
      </c>
      <c r="L60" t="e">
        <f>ROUNDUP(VLOOKUP(E60, '1.2014'!$A$8:$E$33, 5, FALSE),0)</f>
        <v>#N/A</v>
      </c>
      <c r="M60" t="e">
        <f>ROUNDUP(VLOOKUP(E60, '1.2015'!$A$8:$F$33, 6, FALSE),0)</f>
        <v>#N/A</v>
      </c>
      <c r="N60">
        <f>ROUNDUP(VLOOKUP(E60,'1.2016'!$A$8:$F$68, 6, FALSE),0)</f>
        <v>97</v>
      </c>
      <c r="O60">
        <f>ROUNDUP(VLOOKUP(E60,'1.2017'!$A$8:$F$68, 6, FALSE),0)</f>
        <v>100</v>
      </c>
      <c r="P60">
        <f>ROUNDUP(VLOOKUP(E60,'1.2018'!$A$8:$F$73, 6, FALSE),0)</f>
        <v>105</v>
      </c>
      <c r="Q60">
        <f>ROUNDUP(VLOOKUP(E60,'1.2019'!$A$8:$F$74, 6, FALSE),0)</f>
        <v>114</v>
      </c>
      <c r="R60" s="111">
        <f>ROUNDUP(VLOOKUP(E60,'1.2020'!$A$8:$F$74, 6, FALSE), 0)</f>
        <v>24</v>
      </c>
      <c r="S60" s="111">
        <f>ROUNDUP(VLOOKUP(E60,'1.2021'!$A$8:$F$74, 6, FALSE),0)</f>
        <v>12</v>
      </c>
      <c r="T60" s="111">
        <f>ROUNDUP(VLOOKUP(E60,'1.2022'!$A$8:$F$74, 6, FALSE),0)</f>
        <v>9</v>
      </c>
      <c r="U60" t="s">
        <v>166</v>
      </c>
    </row>
    <row r="61" spans="5:21">
      <c r="E61" s="54" t="s">
        <v>71</v>
      </c>
      <c r="F61" t="s">
        <v>165</v>
      </c>
      <c r="L61" t="e">
        <f>ROUNDUP(VLOOKUP(E61, '1.2014'!$A$8:$E$33, 5, FALSE),0)</f>
        <v>#N/A</v>
      </c>
      <c r="M61" t="e">
        <f>ROUNDUP(VLOOKUP(E61, '1.2015'!$A$8:$F$33, 6, FALSE),0)</f>
        <v>#N/A</v>
      </c>
      <c r="N61" t="e">
        <f>ROUNDUP(VLOOKUP(E61,'1.2016'!$A$8:$F$68, 6, FALSE),0)</f>
        <v>#N/A</v>
      </c>
      <c r="O61" t="e">
        <f>ROUNDUP(VLOOKUP(E61,'1.2017'!$A$8:$F$68, 6, FALSE),0)</f>
        <v>#N/A</v>
      </c>
      <c r="P61">
        <f>ROUNDUP(VLOOKUP(E61,'1.2018'!$A$8:$F$73, 6, FALSE),0)</f>
        <v>24</v>
      </c>
      <c r="Q61">
        <f>ROUNDUP(VLOOKUP(E61,'1.2019'!$A$8:$F$74, 6, FALSE),0)</f>
        <v>26</v>
      </c>
      <c r="R61" s="111">
        <f>ROUNDUP(VLOOKUP(E61,'1.2020'!$A$8:$F$74, 6, FALSE), 0)</f>
        <v>4</v>
      </c>
      <c r="S61" s="111">
        <f>ROUNDUP(VLOOKUP(E61,'1.2021'!$A$8:$F$74, 6, FALSE),0)</f>
        <v>1</v>
      </c>
      <c r="T61" s="111">
        <f>ROUNDUP(VLOOKUP(E61,'1.2022'!$A$8:$F$74, 6, FALSE),0)</f>
        <v>1</v>
      </c>
      <c r="U61" t="s">
        <v>166</v>
      </c>
    </row>
    <row r="62" spans="5:21">
      <c r="E62" s="54" t="s">
        <v>58</v>
      </c>
      <c r="F62" t="s">
        <v>165</v>
      </c>
      <c r="L62" t="e">
        <f>ROUNDUP(VLOOKUP(E62, '1.2014'!$A$8:$E$33, 5, FALSE),0)</f>
        <v>#N/A</v>
      </c>
      <c r="M62" t="e">
        <f>ROUNDUP(VLOOKUP(E62, '1.2015'!$A$8:$F$33, 6, FALSE),0)</f>
        <v>#N/A</v>
      </c>
      <c r="N62">
        <f>ROUNDUP(VLOOKUP(E62,'1.2016'!$A$8:$F$68, 6, FALSE),0)</f>
        <v>117</v>
      </c>
      <c r="O62">
        <f>ROUNDUP(VLOOKUP(E62,'1.2017'!$A$8:$F$68, 6, FALSE),0)</f>
        <v>116</v>
      </c>
      <c r="P62">
        <f>ROUNDUP(VLOOKUP(E62,'1.2018'!$A$8:$F$73, 6, FALSE),0)</f>
        <v>134</v>
      </c>
      <c r="Q62">
        <f>ROUNDUP(VLOOKUP(E62,'1.2019'!$A$8:$F$74, 6, FALSE),0)</f>
        <v>122</v>
      </c>
      <c r="R62" s="111">
        <f>ROUNDUP(VLOOKUP(E62,'1.2020'!$A$8:$F$74, 6, FALSE), 0)</f>
        <v>20</v>
      </c>
      <c r="S62" s="111">
        <f>ROUNDUP(VLOOKUP(E62,'1.2021'!$A$8:$F$74, 6, FALSE),0)</f>
        <v>24</v>
      </c>
      <c r="T62" s="111">
        <f>ROUNDUP(VLOOKUP(E62,'1.2022'!$A$8:$F$74, 6, FALSE),0)</f>
        <v>9</v>
      </c>
      <c r="U62" t="s">
        <v>166</v>
      </c>
    </row>
    <row r="63" spans="5:21">
      <c r="E63" s="54" t="s">
        <v>59</v>
      </c>
      <c r="F63" t="s">
        <v>165</v>
      </c>
      <c r="L63" t="e">
        <f>ROUNDUP(VLOOKUP(E63, '1.2014'!$A$8:$E$33, 5, FALSE),0)</f>
        <v>#N/A</v>
      </c>
      <c r="M63" t="e">
        <f>ROUNDUP(VLOOKUP(E63, '1.2015'!$A$8:$F$33, 6, FALSE),0)</f>
        <v>#N/A</v>
      </c>
      <c r="N63">
        <f>ROUNDUP(VLOOKUP(E63,'1.2016'!$A$8:$F$68, 6, FALSE),0)</f>
        <v>87</v>
      </c>
      <c r="O63">
        <f>ROUNDUP(VLOOKUP(E63,'1.2017'!$A$8:$F$68, 6, FALSE),0)</f>
        <v>82</v>
      </c>
      <c r="P63">
        <f>ROUNDUP(VLOOKUP(E63,'1.2018'!$A$8:$F$73, 6, FALSE),0)</f>
        <v>126</v>
      </c>
      <c r="Q63">
        <f>ROUNDUP(VLOOKUP(E63,'1.2019'!$A$8:$F$74, 6, FALSE),0)</f>
        <v>94</v>
      </c>
      <c r="R63" s="111">
        <f>ROUNDUP(VLOOKUP(E63,'1.2020'!$A$8:$F$74, 6, FALSE), 0)</f>
        <v>23</v>
      </c>
      <c r="S63" s="111">
        <f>ROUNDUP(VLOOKUP(E63,'1.2021'!$A$8:$F$74, 6, FALSE),0)</f>
        <v>14</v>
      </c>
      <c r="T63" s="111">
        <f>ROUNDUP(VLOOKUP(E63,'1.2022'!$A$8:$F$74, 6, FALSE),0)</f>
        <v>9</v>
      </c>
      <c r="U63" t="s">
        <v>166</v>
      </c>
    </row>
    <row r="64" spans="5:21">
      <c r="E64" s="54" t="s">
        <v>60</v>
      </c>
      <c r="F64" t="s">
        <v>165</v>
      </c>
      <c r="L64">
        <f>ROUNDUP(VLOOKUP(E64, '1.2014'!$A$8:$E$33, 5, FALSE),0)</f>
        <v>717</v>
      </c>
      <c r="M64">
        <f>ROUNDUP(VLOOKUP(E64, '1.2015'!$A$8:$F$33, 6, FALSE),0)</f>
        <v>851</v>
      </c>
      <c r="N64">
        <f>ROUNDUP(VLOOKUP(E64,'1.2016'!$A$8:$F$68, 6, FALSE),0)</f>
        <v>993</v>
      </c>
      <c r="O64">
        <f>ROUNDUP(VLOOKUP(E64,'1.2017'!$A$8:$F$68, 6, FALSE),0)</f>
        <v>994</v>
      </c>
      <c r="P64">
        <f>ROUNDUP(VLOOKUP(E64,'1.2018'!$A$8:$F$73, 6, FALSE),0)</f>
        <v>1133</v>
      </c>
      <c r="Q64">
        <f>ROUNDUP(VLOOKUP(E64,'1.2019'!$A$8:$F$74, 6, FALSE),0)</f>
        <v>1234</v>
      </c>
      <c r="R64" s="111">
        <f>ROUNDUP(VLOOKUP(E64,'1.2020'!$A$8:$F$74, 6, FALSE), 0)</f>
        <v>368</v>
      </c>
      <c r="S64" s="111">
        <f>ROUNDUP(VLOOKUP(E64,'1.2021'!$A$8:$F$74, 6, FALSE),0)</f>
        <v>37</v>
      </c>
      <c r="T64" s="111">
        <f>ROUNDUP(VLOOKUP(E64,'1.2022'!$A$8:$F$74, 6, FALSE),0)</f>
        <v>114</v>
      </c>
      <c r="U64" t="s">
        <v>166</v>
      </c>
    </row>
    <row r="65" spans="5:21">
      <c r="E65" s="54" t="s">
        <v>61</v>
      </c>
      <c r="F65" t="s">
        <v>165</v>
      </c>
      <c r="L65" t="e">
        <f>ROUNDUP(VLOOKUP(E65, '1.2014'!$A$8:$E$33, 5, FALSE),0)</f>
        <v>#N/A</v>
      </c>
      <c r="M65" t="e">
        <f>ROUNDUP(VLOOKUP(E65, '1.2015'!$A$8:$F$33, 6, FALSE),0)</f>
        <v>#N/A</v>
      </c>
      <c r="N65">
        <f>ROUNDUP(VLOOKUP(E65,'1.2016'!$A$8:$F$68, 6, FALSE),0)</f>
        <v>262</v>
      </c>
      <c r="O65">
        <f>ROUNDUP(VLOOKUP(E65,'1.2017'!$A$8:$F$68, 6, FALSE),0)</f>
        <v>319</v>
      </c>
      <c r="P65">
        <f>ROUNDUP(VLOOKUP(E65,'1.2018'!$A$8:$F$73, 6, FALSE),0)</f>
        <v>335</v>
      </c>
      <c r="Q65">
        <f>ROUNDUP(VLOOKUP(E65,'1.2019'!$A$8:$F$74, 6, FALSE),0)</f>
        <v>337</v>
      </c>
      <c r="R65" s="111">
        <f>ROUNDUP(VLOOKUP(E65,'1.2020'!$A$8:$F$74, 6, FALSE), 0)</f>
        <v>153</v>
      </c>
      <c r="S65" s="111">
        <f>ROUNDUP(VLOOKUP(E65,'1.2021'!$A$8:$F$74, 6, FALSE),0)</f>
        <v>326</v>
      </c>
      <c r="T65" s="111">
        <f>ROUNDUP(VLOOKUP(E65,'1.2022'!$A$8:$F$74, 6, FALSE),0)</f>
        <v>337</v>
      </c>
      <c r="U65" t="s">
        <v>166</v>
      </c>
    </row>
    <row r="66" spans="5:21" ht="27.6">
      <c r="E66" s="54" t="s">
        <v>62</v>
      </c>
      <c r="F66" t="s">
        <v>165</v>
      </c>
      <c r="L66" t="e">
        <f>ROUNDUP(VLOOKUP(E66, '1.2014'!$A$8:$E$33, 5, FALSE),0)</f>
        <v>#N/A</v>
      </c>
      <c r="M66" t="e">
        <f>ROUNDUP(VLOOKUP(E66, '1.2015'!$A$8:$F$33, 6, FALSE),0)</f>
        <v>#N/A</v>
      </c>
      <c r="N66">
        <f>ROUNDUP(VLOOKUP(E66,'1.2016'!$A$8:$F$68, 6, FALSE),0)</f>
        <v>17</v>
      </c>
      <c r="O66">
        <f>ROUNDUP(VLOOKUP(E66,'1.2017'!$A$8:$F$68, 6, FALSE),0)</f>
        <v>25</v>
      </c>
      <c r="P66">
        <f>ROUNDUP(VLOOKUP(E66,'1.2018'!$A$8:$F$73, 6, FALSE),0)</f>
        <v>36</v>
      </c>
      <c r="Q66">
        <f>ROUNDUP(VLOOKUP(E66,'1.2019'!$A$8:$F$74, 6, FALSE),0)</f>
        <v>31</v>
      </c>
      <c r="R66" s="111">
        <f>ROUNDUP(VLOOKUP(E66,'1.2020'!$A$8:$F$74, 6, FALSE), 0)</f>
        <v>6</v>
      </c>
      <c r="S66" s="111">
        <f>ROUNDUP(VLOOKUP(E66,'1.2021'!$A$8:$F$74, 6, FALSE),0)</f>
        <v>3</v>
      </c>
      <c r="T66" s="111">
        <f>ROUNDUP(VLOOKUP(E66,'1.2022'!$A$8:$F$74, 6, FALSE),0)</f>
        <v>3</v>
      </c>
      <c r="U66" t="s">
        <v>166</v>
      </c>
    </row>
    <row r="67" spans="5:21">
      <c r="E67" s="53" t="s">
        <v>63</v>
      </c>
      <c r="F67" t="s">
        <v>165</v>
      </c>
      <c r="L67" t="e">
        <f>ROUNDUP(VLOOKUP(E67, '1.2014'!$A$8:$E$33, 5, FALSE),0)</f>
        <v>#N/A</v>
      </c>
      <c r="M67" t="e">
        <f>ROUNDUP(VLOOKUP(E67, '1.2015'!$A$8:$F$33, 6, FALSE),0)</f>
        <v>#N/A</v>
      </c>
      <c r="N67">
        <f>ROUNDUP(VLOOKUP(E67,'1.2016'!$A$8:$F$68, 6, FALSE),0)</f>
        <v>201</v>
      </c>
      <c r="O67">
        <f>ROUNDUP(VLOOKUP(E67,'1.2017'!$A$8:$F$68, 6, FALSE),0)</f>
        <v>240</v>
      </c>
      <c r="P67">
        <f>ROUNDUP(VLOOKUP(E67,'1.2018'!$A$8:$F$73, 6, FALSE),0)</f>
        <v>246</v>
      </c>
      <c r="Q67">
        <f>ROUNDUP(VLOOKUP(E67,'1.2019'!$A$8:$F$74, 6, FALSE),0)</f>
        <v>260</v>
      </c>
      <c r="R67" s="111">
        <f>ROUNDUP(VLOOKUP(E67,'1.2020'!$A$8:$F$74, 6, FALSE), 0)</f>
        <v>50</v>
      </c>
      <c r="S67" s="111">
        <f>ROUNDUP(VLOOKUP(E67,'1.2021'!$A$8:$F$74, 6, FALSE),0)</f>
        <v>8</v>
      </c>
      <c r="T67" s="111">
        <f>ROUNDUP(VLOOKUP(E67,'1.2022'!$A$8:$F$74, 6, FALSE),0)</f>
        <v>6</v>
      </c>
      <c r="U67" t="s">
        <v>166</v>
      </c>
    </row>
    <row r="68" spans="5:21">
      <c r="E68" s="55" t="s">
        <v>64</v>
      </c>
      <c r="F68" t="s">
        <v>165</v>
      </c>
      <c r="L68">
        <f>ROUNDUP(VLOOKUP(E68, '1.2014'!$A$8:$E$33, 5, FALSE),0)</f>
        <v>3636</v>
      </c>
      <c r="M68">
        <f>ROUNDUP(VLOOKUP(E68, '1.2015'!$A$8:$F$33, 6, FALSE),0)</f>
        <v>3838</v>
      </c>
      <c r="N68">
        <f>ROUNDUP(VLOOKUP(E68,'1.2016'!$A$8:$F$68, 6, FALSE),0)</f>
        <v>1027</v>
      </c>
      <c r="O68">
        <f>ROUNDUP(VLOOKUP(E68,'1.2017'!$A$8:$F$68, 6, FALSE),0)</f>
        <v>1183</v>
      </c>
      <c r="P68">
        <f>ROUNDUP(VLOOKUP(E68,'1.2018'!$A$8:$F$73, 6, FALSE),0)</f>
        <v>1348</v>
      </c>
      <c r="Q68">
        <f>ROUNDUP(VLOOKUP(E68,'1.2019'!$A$8:$F$74, 6, FALSE),0)</f>
        <v>1114</v>
      </c>
      <c r="R68" s="111">
        <f>ROUNDUP(VLOOKUP(E68,'1.2020'!$A$8:$F$74, 6, FALSE), 0)</f>
        <v>356</v>
      </c>
      <c r="S68" s="111">
        <f>ROUNDUP(VLOOKUP(E68,'1.2021'!$A$8:$F$74, 6, FALSE),0)</f>
        <v>150</v>
      </c>
      <c r="T68" s="111">
        <f>ROUNDUP(VLOOKUP(E68,'1.2022'!$A$8:$F$74, 6, FALSE),0)</f>
        <v>2767</v>
      </c>
      <c r="U68" t="s">
        <v>166</v>
      </c>
    </row>
  </sheetData>
  <hyperlinks>
    <hyperlink ref="E1" location="Содержание!A1" display="          К содержанию" xr:uid="{853EB9D5-6A3A-494D-83F1-28060A23FA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7"/>
  <sheetViews>
    <sheetView workbookViewId="0">
      <selection activeCell="F6" sqref="F6:F74"/>
    </sheetView>
  </sheetViews>
  <sheetFormatPr defaultColWidth="9.109375" defaultRowHeight="14.4"/>
  <cols>
    <col min="1" max="1" width="46.109375" style="64" customWidth="1"/>
    <col min="2" max="2" width="17.88671875" style="64" customWidth="1"/>
    <col min="3" max="3" width="18.88671875" style="62" customWidth="1"/>
    <col min="4" max="4" width="19.44140625" style="62" customWidth="1"/>
    <col min="5" max="5" width="18.6640625" style="62" customWidth="1"/>
    <col min="6" max="6" width="9.21875" bestFit="1" customWidth="1"/>
    <col min="7" max="10" width="14.5546875" bestFit="1" customWidth="1"/>
    <col min="11" max="12" width="8.88671875" customWidth="1"/>
    <col min="13" max="16384" width="9.109375" style="62"/>
  </cols>
  <sheetData>
    <row r="1" spans="1:12" s="1" customFormat="1" ht="33" customHeight="1">
      <c r="A1" s="114" t="s">
        <v>116</v>
      </c>
      <c r="B1" s="114"/>
      <c r="F1"/>
      <c r="G1"/>
      <c r="H1"/>
      <c r="I1"/>
      <c r="J1"/>
      <c r="K1"/>
      <c r="L1"/>
    </row>
    <row r="2" spans="1:12" ht="38.25" customHeight="1">
      <c r="A2" s="128" t="s">
        <v>0</v>
      </c>
      <c r="B2" s="128"/>
      <c r="C2" s="128"/>
      <c r="D2" s="128"/>
      <c r="E2" s="128"/>
    </row>
    <row r="3" spans="1:12" ht="15.6">
      <c r="A3" s="47"/>
      <c r="E3" s="49" t="s">
        <v>1</v>
      </c>
    </row>
    <row r="4" spans="1:12" ht="15.75" customHeight="1">
      <c r="A4" s="129"/>
      <c r="B4" s="131">
        <v>2022</v>
      </c>
      <c r="C4" s="132"/>
      <c r="D4" s="132"/>
      <c r="E4" s="133"/>
    </row>
    <row r="5" spans="1:12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12">
      <c r="A6" s="51" t="s">
        <v>2</v>
      </c>
      <c r="B6" s="70">
        <v>1414.3630000000001</v>
      </c>
      <c r="C6" s="70">
        <v>3651.384</v>
      </c>
      <c r="D6" s="70">
        <v>6807.9830000000002</v>
      </c>
      <c r="E6" s="70">
        <v>8242.51</v>
      </c>
      <c r="F6" s="108">
        <f>SUM(B6:E6)</f>
        <v>20116.239999999998</v>
      </c>
      <c r="G6" s="82"/>
      <c r="H6" s="82"/>
      <c r="I6" s="82"/>
      <c r="J6" s="82"/>
    </row>
    <row r="7" spans="1:12">
      <c r="A7" s="52" t="s">
        <v>3</v>
      </c>
      <c r="B7" s="75"/>
      <c r="C7" s="75"/>
      <c r="D7" s="75"/>
      <c r="E7" s="73"/>
      <c r="F7" s="108">
        <f t="shared" ref="F7:F70" si="0">SUM(B7:E7)</f>
        <v>0</v>
      </c>
    </row>
    <row r="8" spans="1:12">
      <c r="A8" s="53" t="s">
        <v>65</v>
      </c>
      <c r="B8" s="75">
        <v>132.12899999999999</v>
      </c>
      <c r="C8" s="75">
        <v>287.43299999999999</v>
      </c>
      <c r="D8" s="75">
        <v>470.04399999999998</v>
      </c>
      <c r="E8" s="75">
        <v>655.57600000000002</v>
      </c>
      <c r="F8" s="108">
        <f t="shared" si="0"/>
        <v>1545.182</v>
      </c>
    </row>
    <row r="9" spans="1:12">
      <c r="A9" s="53" t="s">
        <v>5</v>
      </c>
      <c r="B9" s="75">
        <v>0.16300000000000001</v>
      </c>
      <c r="C9" s="75">
        <v>0.27400000000000002</v>
      </c>
      <c r="D9" s="75">
        <v>0.59499999999999997</v>
      </c>
      <c r="E9" s="75">
        <v>0.76800000000000002</v>
      </c>
      <c r="F9" s="108">
        <f t="shared" si="0"/>
        <v>1.8</v>
      </c>
    </row>
    <row r="10" spans="1:12">
      <c r="A10" s="53" t="s">
        <v>6</v>
      </c>
      <c r="B10" s="75">
        <v>1.78</v>
      </c>
      <c r="C10" s="75">
        <v>2.5169999999999999</v>
      </c>
      <c r="D10" s="75">
        <v>3.698</v>
      </c>
      <c r="E10" s="75">
        <v>4.5940000000000003</v>
      </c>
      <c r="F10" s="108">
        <f t="shared" si="0"/>
        <v>12.588999999999999</v>
      </c>
    </row>
    <row r="11" spans="1:12">
      <c r="A11" s="53" t="s">
        <v>7</v>
      </c>
      <c r="B11" s="75">
        <v>30.349</v>
      </c>
      <c r="C11" s="75">
        <v>59.531999999999996</v>
      </c>
      <c r="D11" s="75">
        <v>120.261</v>
      </c>
      <c r="E11" s="75">
        <v>165.28399999999999</v>
      </c>
      <c r="F11" s="108">
        <f t="shared" si="0"/>
        <v>375.42599999999999</v>
      </c>
    </row>
    <row r="12" spans="1:12">
      <c r="A12" s="53" t="s">
        <v>8</v>
      </c>
      <c r="B12" s="75">
        <v>0.30099999999999999</v>
      </c>
      <c r="C12" s="75">
        <v>0.49</v>
      </c>
      <c r="D12" s="75">
        <v>0.89700000000000002</v>
      </c>
      <c r="E12" s="75">
        <v>1.1639999999999999</v>
      </c>
      <c r="F12" s="108">
        <f t="shared" si="0"/>
        <v>2.8519999999999999</v>
      </c>
    </row>
    <row r="13" spans="1:12">
      <c r="A13" s="53" t="s">
        <v>9</v>
      </c>
      <c r="B13" s="75">
        <v>36.820999999999998</v>
      </c>
      <c r="C13" s="75">
        <v>88.278999999999996</v>
      </c>
      <c r="D13" s="75">
        <v>193.11099999999999</v>
      </c>
      <c r="E13" s="75">
        <v>272.01499999999999</v>
      </c>
      <c r="F13" s="108">
        <f t="shared" si="0"/>
        <v>590.226</v>
      </c>
    </row>
    <row r="14" spans="1:12">
      <c r="A14" s="53" t="s">
        <v>10</v>
      </c>
      <c r="B14" s="75">
        <v>21.358000000000001</v>
      </c>
      <c r="C14" s="75">
        <v>36.728999999999999</v>
      </c>
      <c r="D14" s="75">
        <v>100.934</v>
      </c>
      <c r="E14" s="75">
        <v>126.191</v>
      </c>
      <c r="F14" s="108">
        <f t="shared" si="0"/>
        <v>285.21199999999999</v>
      </c>
    </row>
    <row r="15" spans="1:12">
      <c r="A15" s="53" t="s">
        <v>11</v>
      </c>
      <c r="B15" s="75">
        <v>0.86</v>
      </c>
      <c r="C15" s="75">
        <v>1.1279999999999999</v>
      </c>
      <c r="D15" s="75">
        <v>1.6719999999999999</v>
      </c>
      <c r="E15" s="75">
        <v>2.0409999999999999</v>
      </c>
      <c r="F15" s="108">
        <f t="shared" si="0"/>
        <v>5.7010000000000005</v>
      </c>
    </row>
    <row r="16" spans="1:12">
      <c r="A16" s="53" t="s">
        <v>12</v>
      </c>
      <c r="B16" s="75">
        <v>0.96799999999999997</v>
      </c>
      <c r="C16" s="75">
        <v>1.581</v>
      </c>
      <c r="D16" s="75">
        <v>2.5190000000000001</v>
      </c>
      <c r="E16" s="75">
        <v>3.38</v>
      </c>
      <c r="F16" s="108">
        <f t="shared" si="0"/>
        <v>8.4480000000000004</v>
      </c>
    </row>
    <row r="17" spans="1:6">
      <c r="A17" s="53" t="s">
        <v>13</v>
      </c>
      <c r="B17" s="75">
        <v>0.88700000000000001</v>
      </c>
      <c r="C17" s="75">
        <v>1.2689999999999999</v>
      </c>
      <c r="D17" s="75">
        <v>2.0350000000000001</v>
      </c>
      <c r="E17" s="75">
        <v>2.6179999999999999</v>
      </c>
      <c r="F17" s="108">
        <f t="shared" si="0"/>
        <v>6.8089999999999993</v>
      </c>
    </row>
    <row r="18" spans="1:6">
      <c r="A18" s="53" t="s">
        <v>14</v>
      </c>
      <c r="B18" s="75">
        <v>1.042</v>
      </c>
      <c r="C18" s="75">
        <v>1.347</v>
      </c>
      <c r="D18" s="75">
        <v>1.8959999999999999</v>
      </c>
      <c r="E18" s="75">
        <v>2.3929999999999998</v>
      </c>
      <c r="F18" s="108">
        <f t="shared" si="0"/>
        <v>6.6779999999999999</v>
      </c>
    </row>
    <row r="19" spans="1:6">
      <c r="A19" s="53" t="s">
        <v>15</v>
      </c>
      <c r="B19" s="75">
        <v>1.6879999999999999</v>
      </c>
      <c r="C19" s="75">
        <v>3.8849999999999998</v>
      </c>
      <c r="D19" s="75">
        <v>7.4960000000000004</v>
      </c>
      <c r="E19" s="75">
        <v>10.297000000000001</v>
      </c>
      <c r="F19" s="108">
        <f t="shared" si="0"/>
        <v>23.366</v>
      </c>
    </row>
    <row r="20" spans="1:6">
      <c r="A20" s="53" t="s">
        <v>16</v>
      </c>
      <c r="B20" s="75">
        <v>15.510999999999999</v>
      </c>
      <c r="C20" s="75">
        <v>24.407</v>
      </c>
      <c r="D20" s="75">
        <v>45.09</v>
      </c>
      <c r="E20" s="75">
        <v>60.51</v>
      </c>
      <c r="F20" s="108">
        <f t="shared" si="0"/>
        <v>145.518</v>
      </c>
    </row>
    <row r="21" spans="1:6">
      <c r="A21" s="53" t="s">
        <v>66</v>
      </c>
      <c r="B21" s="75">
        <v>3.0000000000000001E-3</v>
      </c>
      <c r="C21" s="75">
        <v>3.2000000000000001E-2</v>
      </c>
      <c r="D21" s="75">
        <v>8.5999999999999993E-2</v>
      </c>
      <c r="E21" s="75">
        <v>0.14899999999999999</v>
      </c>
      <c r="F21" s="108">
        <f t="shared" si="0"/>
        <v>0.27</v>
      </c>
    </row>
    <row r="22" spans="1:6">
      <c r="A22" s="53" t="s">
        <v>17</v>
      </c>
      <c r="B22" s="75">
        <v>1.139</v>
      </c>
      <c r="C22" s="75">
        <v>1.7490000000000001</v>
      </c>
      <c r="D22" s="75">
        <v>2.8290000000000002</v>
      </c>
      <c r="E22" s="75">
        <v>3.7770000000000001</v>
      </c>
      <c r="F22" s="108">
        <f t="shared" si="0"/>
        <v>9.4939999999999998</v>
      </c>
    </row>
    <row r="23" spans="1:6">
      <c r="A23" s="53" t="s">
        <v>18</v>
      </c>
      <c r="B23" s="75">
        <v>4.9930000000000003</v>
      </c>
      <c r="C23" s="75">
        <v>12.066000000000001</v>
      </c>
      <c r="D23" s="75">
        <v>23.161000000000001</v>
      </c>
      <c r="E23" s="75">
        <v>34.152000000000001</v>
      </c>
      <c r="F23" s="108">
        <f t="shared" si="0"/>
        <v>74.372</v>
      </c>
    </row>
    <row r="24" spans="1:6">
      <c r="A24" s="53" t="s">
        <v>19</v>
      </c>
      <c r="B24" s="75">
        <v>0.54</v>
      </c>
      <c r="C24" s="75">
        <v>0.72499999999999998</v>
      </c>
      <c r="D24" s="75">
        <v>1.0620000000000001</v>
      </c>
      <c r="E24" s="75">
        <v>1.3320000000000001</v>
      </c>
      <c r="F24" s="108">
        <f t="shared" si="0"/>
        <v>3.6589999999999998</v>
      </c>
    </row>
    <row r="25" spans="1:6">
      <c r="A25" s="53" t="s">
        <v>20</v>
      </c>
      <c r="B25" s="75">
        <v>1.9970000000000001</v>
      </c>
      <c r="C25" s="75">
        <v>3.23</v>
      </c>
      <c r="D25" s="75">
        <v>6.1970000000000001</v>
      </c>
      <c r="E25" s="75">
        <v>9.2059999999999995</v>
      </c>
      <c r="F25" s="108">
        <f t="shared" si="0"/>
        <v>20.63</v>
      </c>
    </row>
    <row r="26" spans="1:6">
      <c r="A26" s="53" t="s">
        <v>21</v>
      </c>
      <c r="B26" s="75">
        <v>3.0089999999999999</v>
      </c>
      <c r="C26" s="75">
        <v>7.2530000000000001</v>
      </c>
      <c r="D26" s="75">
        <v>14.646000000000001</v>
      </c>
      <c r="E26" s="75">
        <v>19.484000000000002</v>
      </c>
      <c r="F26" s="108">
        <f t="shared" si="0"/>
        <v>44.392000000000003</v>
      </c>
    </row>
    <row r="27" spans="1:6">
      <c r="A27" s="53" t="s">
        <v>22</v>
      </c>
      <c r="B27" s="75">
        <v>5.3520000000000003</v>
      </c>
      <c r="C27" s="75">
        <v>8.7189999999999994</v>
      </c>
      <c r="D27" s="75">
        <v>21.257000000000001</v>
      </c>
      <c r="E27" s="75">
        <v>27.806999999999999</v>
      </c>
      <c r="F27" s="108">
        <f t="shared" si="0"/>
        <v>63.135000000000005</v>
      </c>
    </row>
    <row r="28" spans="1:6">
      <c r="A28" s="53" t="s">
        <v>67</v>
      </c>
      <c r="B28" s="75">
        <v>0.126</v>
      </c>
      <c r="C28" s="75">
        <v>0.47599999999999998</v>
      </c>
      <c r="D28" s="75">
        <v>0.76200000000000001</v>
      </c>
      <c r="E28" s="75">
        <v>1.0680000000000001</v>
      </c>
      <c r="F28" s="108">
        <f t="shared" si="0"/>
        <v>2.4319999999999999</v>
      </c>
    </row>
    <row r="29" spans="1:6">
      <c r="A29" s="53" t="s">
        <v>23</v>
      </c>
      <c r="B29" s="75">
        <v>0.23300000000000001</v>
      </c>
      <c r="C29" s="75">
        <v>1.4730000000000001</v>
      </c>
      <c r="D29" s="75">
        <v>1.61</v>
      </c>
      <c r="E29" s="75">
        <v>1.7130000000000001</v>
      </c>
      <c r="F29" s="108">
        <f t="shared" si="0"/>
        <v>5.0289999999999999</v>
      </c>
    </row>
    <row r="30" spans="1:6">
      <c r="A30" s="53" t="s">
        <v>24</v>
      </c>
      <c r="B30" s="75">
        <v>2.3319999999999999</v>
      </c>
      <c r="C30" s="75">
        <v>4.508</v>
      </c>
      <c r="D30" s="75">
        <v>17.581</v>
      </c>
      <c r="E30" s="75">
        <v>22.59</v>
      </c>
      <c r="F30" s="108">
        <f t="shared" si="0"/>
        <v>47.010999999999996</v>
      </c>
    </row>
    <row r="31" spans="1:6">
      <c r="A31" s="53" t="s">
        <v>25</v>
      </c>
      <c r="B31" s="75">
        <v>1.6719999999999999</v>
      </c>
      <c r="C31" s="75">
        <v>2.0920000000000001</v>
      </c>
      <c r="D31" s="75">
        <v>3.1469999999999998</v>
      </c>
      <c r="E31" s="75">
        <v>3.8410000000000002</v>
      </c>
      <c r="F31" s="108">
        <f t="shared" si="0"/>
        <v>10.751999999999999</v>
      </c>
    </row>
    <row r="32" spans="1:6">
      <c r="A32" s="53" t="s">
        <v>26</v>
      </c>
      <c r="B32" s="75">
        <v>4.556</v>
      </c>
      <c r="C32" s="75">
        <v>6.4459999999999997</v>
      </c>
      <c r="D32" s="75">
        <v>9.9909999999999997</v>
      </c>
      <c r="E32" s="75">
        <v>13.391</v>
      </c>
      <c r="F32" s="108">
        <f t="shared" si="0"/>
        <v>34.384</v>
      </c>
    </row>
    <row r="33" spans="1:6">
      <c r="A33" s="53" t="s">
        <v>27</v>
      </c>
      <c r="B33" s="75">
        <v>147.10599999999999</v>
      </c>
      <c r="C33" s="75">
        <v>591.51099999999997</v>
      </c>
      <c r="D33" s="75">
        <v>1256.1990000000001</v>
      </c>
      <c r="E33" s="75">
        <v>1650.9190000000001</v>
      </c>
      <c r="F33" s="108">
        <f t="shared" si="0"/>
        <v>3645.7350000000001</v>
      </c>
    </row>
    <row r="34" spans="1:6">
      <c r="A34" s="53" t="s">
        <v>28</v>
      </c>
      <c r="B34" s="75">
        <v>0.40699999999999997</v>
      </c>
      <c r="C34" s="75">
        <v>0.67500000000000004</v>
      </c>
      <c r="D34" s="75">
        <v>1.268</v>
      </c>
      <c r="E34" s="75">
        <v>1.8120000000000001</v>
      </c>
      <c r="F34" s="108">
        <f t="shared" si="0"/>
        <v>4.1619999999999999</v>
      </c>
    </row>
    <row r="35" spans="1:6">
      <c r="A35" s="53" t="s">
        <v>29</v>
      </c>
      <c r="B35" s="75">
        <v>23.98</v>
      </c>
      <c r="C35" s="75">
        <v>67.774000000000001</v>
      </c>
      <c r="D35" s="75">
        <v>138.005</v>
      </c>
      <c r="E35" s="75">
        <v>195.83500000000001</v>
      </c>
      <c r="F35" s="108">
        <f t="shared" si="0"/>
        <v>425.59400000000005</v>
      </c>
    </row>
    <row r="36" spans="1:6">
      <c r="A36" s="53" t="s">
        <v>30</v>
      </c>
      <c r="B36" s="75">
        <v>3.3050000000000002</v>
      </c>
      <c r="C36" s="75">
        <v>6.5960000000000001</v>
      </c>
      <c r="D36" s="75">
        <v>18.114999999999998</v>
      </c>
      <c r="E36" s="75">
        <v>29.713000000000001</v>
      </c>
      <c r="F36" s="108">
        <f t="shared" si="0"/>
        <v>57.728999999999999</v>
      </c>
    </row>
    <row r="37" spans="1:6">
      <c r="A37" s="53" t="s">
        <v>31</v>
      </c>
      <c r="B37" s="75">
        <v>0.42699999999999999</v>
      </c>
      <c r="C37" s="75">
        <v>0.57299999999999995</v>
      </c>
      <c r="D37" s="75">
        <v>0.83199999999999996</v>
      </c>
      <c r="E37" s="75">
        <v>1.071</v>
      </c>
      <c r="F37" s="108">
        <f t="shared" si="0"/>
        <v>2.9029999999999996</v>
      </c>
    </row>
    <row r="38" spans="1:6">
      <c r="A38" s="53" t="s">
        <v>32</v>
      </c>
      <c r="B38" s="75">
        <v>10.064</v>
      </c>
      <c r="C38" s="75">
        <v>10.448</v>
      </c>
      <c r="D38" s="75">
        <v>10.999000000000001</v>
      </c>
      <c r="E38" s="75">
        <v>12.856999999999999</v>
      </c>
      <c r="F38" s="108">
        <f t="shared" si="0"/>
        <v>44.368000000000002</v>
      </c>
    </row>
    <row r="39" spans="1:6">
      <c r="A39" s="53" t="s">
        <v>33</v>
      </c>
      <c r="B39" s="75">
        <v>3.97</v>
      </c>
      <c r="C39" s="75">
        <v>9.09</v>
      </c>
      <c r="D39" s="75">
        <v>20.452000000000002</v>
      </c>
      <c r="E39" s="75">
        <v>29.032</v>
      </c>
      <c r="F39" s="108">
        <f t="shared" si="0"/>
        <v>62.543999999999997</v>
      </c>
    </row>
    <row r="40" spans="1:6">
      <c r="A40" s="53" t="s">
        <v>34</v>
      </c>
      <c r="B40" s="75">
        <v>3.7040000000000002</v>
      </c>
      <c r="C40" s="75">
        <v>8.4039999999999999</v>
      </c>
      <c r="D40" s="75">
        <v>16.719000000000001</v>
      </c>
      <c r="E40" s="75">
        <v>23.934999999999999</v>
      </c>
      <c r="F40" s="108">
        <f t="shared" si="0"/>
        <v>52.762</v>
      </c>
    </row>
    <row r="41" spans="1:6">
      <c r="A41" s="53" t="s">
        <v>73</v>
      </c>
      <c r="B41" s="75">
        <v>0.125</v>
      </c>
      <c r="C41" s="75">
        <v>0.29799999999999999</v>
      </c>
      <c r="D41" s="75">
        <v>0.624</v>
      </c>
      <c r="E41" s="75">
        <v>0.79400000000000004</v>
      </c>
      <c r="F41" s="108">
        <f t="shared" si="0"/>
        <v>1.841</v>
      </c>
    </row>
    <row r="42" spans="1:6">
      <c r="A42" s="53" t="s">
        <v>35</v>
      </c>
      <c r="B42" s="75">
        <v>0.22800000000000001</v>
      </c>
      <c r="C42" s="75">
        <v>0.38100000000000001</v>
      </c>
      <c r="D42" s="75">
        <v>0.64500000000000002</v>
      </c>
      <c r="E42" s="75">
        <v>0.86599999999999999</v>
      </c>
      <c r="F42" s="108">
        <f t="shared" si="0"/>
        <v>2.12</v>
      </c>
    </row>
    <row r="43" spans="1:6">
      <c r="A43" s="53" t="s">
        <v>36</v>
      </c>
      <c r="B43" s="75">
        <v>3.6549999999999998</v>
      </c>
      <c r="C43" s="75">
        <v>50.734000000000002</v>
      </c>
      <c r="D43" s="75">
        <v>110.803</v>
      </c>
      <c r="E43" s="75">
        <v>158.38399999999999</v>
      </c>
      <c r="F43" s="108">
        <f t="shared" si="0"/>
        <v>323.57600000000002</v>
      </c>
    </row>
    <row r="44" spans="1:6">
      <c r="A44" s="53" t="s">
        <v>37</v>
      </c>
      <c r="B44" s="75">
        <v>1.5960000000000001</v>
      </c>
      <c r="C44" s="75">
        <v>2.1280000000000001</v>
      </c>
      <c r="D44" s="75">
        <v>3.1829999999999998</v>
      </c>
      <c r="E44" s="75">
        <v>4.0869999999999997</v>
      </c>
      <c r="F44" s="108">
        <f t="shared" si="0"/>
        <v>10.994</v>
      </c>
    </row>
    <row r="45" spans="1:6">
      <c r="A45" s="53" t="s">
        <v>38</v>
      </c>
      <c r="B45" s="75">
        <v>0.55600000000000005</v>
      </c>
      <c r="C45" s="75">
        <v>1.036</v>
      </c>
      <c r="D45" s="75">
        <v>1.7070000000000001</v>
      </c>
      <c r="E45" s="75">
        <v>2.383</v>
      </c>
      <c r="F45" s="108">
        <f t="shared" si="0"/>
        <v>5.6820000000000004</v>
      </c>
    </row>
    <row r="46" spans="1:6">
      <c r="A46" s="53" t="s">
        <v>138</v>
      </c>
      <c r="B46" s="75">
        <v>2.3260000000000001</v>
      </c>
      <c r="C46" s="75">
        <v>2.8959999999999999</v>
      </c>
      <c r="D46" s="75">
        <v>4.343</v>
      </c>
      <c r="E46" s="75">
        <v>5.7670000000000003</v>
      </c>
      <c r="F46" s="108">
        <f t="shared" si="0"/>
        <v>15.332000000000001</v>
      </c>
    </row>
    <row r="47" spans="1:6">
      <c r="A47" s="53" t="s">
        <v>39</v>
      </c>
      <c r="B47" s="75">
        <v>1.5169999999999999</v>
      </c>
      <c r="C47" s="75">
        <v>2.8860000000000001</v>
      </c>
      <c r="D47" s="75">
        <v>5.3630000000000004</v>
      </c>
      <c r="E47" s="75">
        <v>9.6649999999999991</v>
      </c>
      <c r="F47" s="108">
        <f t="shared" si="0"/>
        <v>19.431000000000001</v>
      </c>
    </row>
    <row r="48" spans="1:6">
      <c r="A48" s="53" t="s">
        <v>40</v>
      </c>
      <c r="B48" s="75">
        <v>0.32700000000000001</v>
      </c>
      <c r="C48" s="75">
        <v>0.42699999999999999</v>
      </c>
      <c r="D48" s="75">
        <v>0.59</v>
      </c>
      <c r="E48" s="75">
        <v>0.70199999999999996</v>
      </c>
      <c r="F48" s="108">
        <f t="shared" si="0"/>
        <v>2.0459999999999998</v>
      </c>
    </row>
    <row r="49" spans="1:6">
      <c r="A49" s="53" t="s">
        <v>41</v>
      </c>
      <c r="B49" s="75">
        <v>2.2309999999999999</v>
      </c>
      <c r="C49" s="75">
        <v>3.38</v>
      </c>
      <c r="D49" s="75">
        <v>6.2750000000000004</v>
      </c>
      <c r="E49" s="75">
        <v>8.8409999999999993</v>
      </c>
      <c r="F49" s="108">
        <f t="shared" si="0"/>
        <v>20.726999999999997</v>
      </c>
    </row>
    <row r="50" spans="1:6">
      <c r="A50" s="53" t="s">
        <v>42</v>
      </c>
      <c r="B50" s="75">
        <v>18.68</v>
      </c>
      <c r="C50" s="75">
        <v>32.189</v>
      </c>
      <c r="D50" s="75">
        <v>59.387999999999998</v>
      </c>
      <c r="E50" s="75">
        <v>82.875</v>
      </c>
      <c r="F50" s="108">
        <f t="shared" si="0"/>
        <v>193.13200000000001</v>
      </c>
    </row>
    <row r="51" spans="1:6">
      <c r="A51" s="53" t="s">
        <v>43</v>
      </c>
      <c r="B51" s="75">
        <v>0.34100000000000003</v>
      </c>
      <c r="C51" s="75">
        <v>0.45300000000000001</v>
      </c>
      <c r="D51" s="75">
        <v>0.72099999999999997</v>
      </c>
      <c r="E51" s="75">
        <v>0.95099999999999996</v>
      </c>
      <c r="F51" s="108">
        <f t="shared" si="0"/>
        <v>2.4660000000000002</v>
      </c>
    </row>
    <row r="52" spans="1:6">
      <c r="A52" s="54" t="s">
        <v>44</v>
      </c>
      <c r="B52" s="75">
        <v>3.8660000000000001</v>
      </c>
      <c r="C52" s="75">
        <v>5.681</v>
      </c>
      <c r="D52" s="75">
        <v>8.42</v>
      </c>
      <c r="E52" s="75">
        <v>11.035</v>
      </c>
      <c r="F52" s="108">
        <f t="shared" si="0"/>
        <v>29.001999999999999</v>
      </c>
    </row>
    <row r="53" spans="1:6">
      <c r="A53" s="54" t="s">
        <v>45</v>
      </c>
      <c r="B53" s="75">
        <v>0.67400000000000004</v>
      </c>
      <c r="C53" s="75">
        <v>0.95399999999999996</v>
      </c>
      <c r="D53" s="75">
        <v>1.49</v>
      </c>
      <c r="E53" s="75">
        <v>1.911</v>
      </c>
      <c r="F53" s="108">
        <f t="shared" si="0"/>
        <v>5.0289999999999999</v>
      </c>
    </row>
    <row r="54" spans="1:6">
      <c r="A54" s="54" t="s">
        <v>46</v>
      </c>
      <c r="B54" s="75">
        <v>0.34499999999999997</v>
      </c>
      <c r="C54" s="75">
        <v>0.51</v>
      </c>
      <c r="D54" s="75">
        <v>0.76800000000000002</v>
      </c>
      <c r="E54" s="75">
        <v>0.95899999999999996</v>
      </c>
      <c r="F54" s="108">
        <f t="shared" si="0"/>
        <v>2.5819999999999999</v>
      </c>
    </row>
    <row r="55" spans="1:6">
      <c r="A55" s="54" t="s">
        <v>47</v>
      </c>
      <c r="B55" s="75">
        <v>2.827</v>
      </c>
      <c r="C55" s="75">
        <v>3.7810000000000001</v>
      </c>
      <c r="D55" s="75">
        <v>5.16</v>
      </c>
      <c r="E55" s="75">
        <v>6.2729999999999997</v>
      </c>
      <c r="F55" s="108">
        <f t="shared" si="0"/>
        <v>18.041</v>
      </c>
    </row>
    <row r="56" spans="1:6">
      <c r="A56" s="54" t="s">
        <v>48</v>
      </c>
      <c r="B56" s="75">
        <v>4.4009999999999998</v>
      </c>
      <c r="C56" s="75">
        <v>6.4820000000000002</v>
      </c>
      <c r="D56" s="75">
        <v>9.81</v>
      </c>
      <c r="E56" s="75">
        <v>12.018000000000001</v>
      </c>
      <c r="F56" s="108">
        <f t="shared" si="0"/>
        <v>32.710999999999999</v>
      </c>
    </row>
    <row r="57" spans="1:6">
      <c r="A57" s="54" t="s">
        <v>49</v>
      </c>
      <c r="B57" s="75">
        <v>72.370999999999995</v>
      </c>
      <c r="C57" s="75">
        <v>177.428</v>
      </c>
      <c r="D57" s="75">
        <v>348.39</v>
      </c>
      <c r="E57" s="75">
        <v>504.67700000000002</v>
      </c>
      <c r="F57" s="108">
        <f t="shared" si="0"/>
        <v>1102.866</v>
      </c>
    </row>
    <row r="58" spans="1:6">
      <c r="A58" s="54" t="s">
        <v>50</v>
      </c>
      <c r="B58" s="75">
        <v>0.23499999999999999</v>
      </c>
      <c r="C58" s="75">
        <v>0.41299999999999998</v>
      </c>
      <c r="D58" s="75">
        <v>0.92100000000000004</v>
      </c>
      <c r="E58" s="75">
        <v>1.2330000000000001</v>
      </c>
      <c r="F58" s="108">
        <f t="shared" si="0"/>
        <v>2.802</v>
      </c>
    </row>
    <row r="59" spans="1:6">
      <c r="A59" s="54" t="s">
        <v>51</v>
      </c>
      <c r="B59" s="75">
        <v>12</v>
      </c>
      <c r="C59" s="75">
        <v>21.149000000000001</v>
      </c>
      <c r="D59" s="75">
        <v>34.566000000000003</v>
      </c>
      <c r="E59" s="75">
        <v>48.734000000000002</v>
      </c>
      <c r="F59" s="108">
        <f t="shared" si="0"/>
        <v>116.44900000000001</v>
      </c>
    </row>
    <row r="60" spans="1:6">
      <c r="A60" s="54" t="s">
        <v>52</v>
      </c>
      <c r="B60" s="75">
        <v>44.618000000000002</v>
      </c>
      <c r="C60" s="75">
        <v>114.51</v>
      </c>
      <c r="D60" s="75">
        <v>249.12100000000001</v>
      </c>
      <c r="E60" s="75">
        <v>366.13</v>
      </c>
      <c r="F60" s="108">
        <f t="shared" si="0"/>
        <v>774.37900000000002</v>
      </c>
    </row>
    <row r="61" spans="1:6">
      <c r="A61" s="54" t="s">
        <v>53</v>
      </c>
      <c r="B61" s="75">
        <v>714.27800000000002</v>
      </c>
      <c r="C61" s="75">
        <v>1348.4760000000001</v>
      </c>
      <c r="D61" s="75">
        <v>2151.8180000000002</v>
      </c>
      <c r="E61" s="75">
        <v>2205.8449999999998</v>
      </c>
      <c r="F61" s="108">
        <f t="shared" si="0"/>
        <v>6420.4169999999995</v>
      </c>
    </row>
    <row r="62" spans="1:6">
      <c r="A62" s="54" t="s">
        <v>74</v>
      </c>
      <c r="B62" s="75">
        <v>0.14899999999999999</v>
      </c>
      <c r="C62" s="75">
        <v>0.317</v>
      </c>
      <c r="D62" s="75">
        <v>0.64700000000000002</v>
      </c>
      <c r="E62" s="75">
        <v>0.97099999999999997</v>
      </c>
      <c r="F62" s="108">
        <f t="shared" si="0"/>
        <v>2.0840000000000001</v>
      </c>
    </row>
    <row r="63" spans="1:6">
      <c r="A63" s="54" t="s">
        <v>54</v>
      </c>
      <c r="B63" s="75">
        <v>5.3090000000000002</v>
      </c>
      <c r="C63" s="75">
        <v>10.849</v>
      </c>
      <c r="D63" s="75">
        <v>30.992000000000001</v>
      </c>
      <c r="E63" s="75">
        <v>55.228999999999999</v>
      </c>
      <c r="F63" s="108">
        <f t="shared" si="0"/>
        <v>102.379</v>
      </c>
    </row>
    <row r="64" spans="1:6">
      <c r="A64" s="54" t="s">
        <v>55</v>
      </c>
      <c r="B64" s="75">
        <v>5.6369999999999996</v>
      </c>
      <c r="C64" s="75">
        <v>7.2350000000000003</v>
      </c>
      <c r="D64" s="75">
        <v>10.004</v>
      </c>
      <c r="E64" s="75">
        <v>12.364000000000001</v>
      </c>
      <c r="F64" s="108">
        <f t="shared" si="0"/>
        <v>35.239999999999995</v>
      </c>
    </row>
    <row r="65" spans="1:6">
      <c r="A65" s="54" t="s">
        <v>56</v>
      </c>
      <c r="B65" s="75">
        <v>0.41199999999999998</v>
      </c>
      <c r="C65" s="75">
        <v>0.55900000000000005</v>
      </c>
      <c r="D65" s="75">
        <v>0.78200000000000003</v>
      </c>
      <c r="E65" s="75">
        <v>0.995</v>
      </c>
      <c r="F65" s="108">
        <f t="shared" si="0"/>
        <v>2.7480000000000002</v>
      </c>
    </row>
    <row r="66" spans="1:6">
      <c r="A66" s="54" t="s">
        <v>57</v>
      </c>
      <c r="B66" s="75">
        <v>1.387</v>
      </c>
      <c r="C66" s="75">
        <v>1.8260000000000001</v>
      </c>
      <c r="D66" s="75">
        <v>2.5640000000000001</v>
      </c>
      <c r="E66" s="75">
        <v>3.1110000000000002</v>
      </c>
      <c r="F66" s="108">
        <f t="shared" si="0"/>
        <v>8.8879999999999999</v>
      </c>
    </row>
    <row r="67" spans="1:6">
      <c r="A67" s="54" t="s">
        <v>71</v>
      </c>
      <c r="B67" s="75">
        <v>0.08</v>
      </c>
      <c r="C67" s="75">
        <v>0.13500000000000001</v>
      </c>
      <c r="D67" s="75">
        <v>0.27500000000000002</v>
      </c>
      <c r="E67" s="75">
        <v>0.39</v>
      </c>
      <c r="F67" s="108">
        <f t="shared" si="0"/>
        <v>0.88000000000000012</v>
      </c>
    </row>
    <row r="68" spans="1:6">
      <c r="A68" s="54" t="s">
        <v>58</v>
      </c>
      <c r="B68" s="75">
        <v>1.2110000000000001</v>
      </c>
      <c r="C68" s="75">
        <v>1.647</v>
      </c>
      <c r="D68" s="75">
        <v>2.3460000000000001</v>
      </c>
      <c r="E68" s="75">
        <v>2.915</v>
      </c>
      <c r="F68" s="108">
        <f t="shared" si="0"/>
        <v>8.1189999999999998</v>
      </c>
    </row>
    <row r="69" spans="1:6">
      <c r="A69" s="54" t="s">
        <v>59</v>
      </c>
      <c r="B69" s="75">
        <v>1.0860000000000001</v>
      </c>
      <c r="C69" s="75">
        <v>1.72</v>
      </c>
      <c r="D69" s="75">
        <v>2.577</v>
      </c>
      <c r="E69" s="75">
        <v>3.3519999999999999</v>
      </c>
      <c r="F69" s="108">
        <f t="shared" si="0"/>
        <v>8.7349999999999994</v>
      </c>
    </row>
    <row r="70" spans="1:6">
      <c r="A70" s="54" t="s">
        <v>60</v>
      </c>
      <c r="B70" s="75">
        <v>7.0620000000000003</v>
      </c>
      <c r="C70" s="75">
        <v>17.856000000000002</v>
      </c>
      <c r="D70" s="75">
        <v>34.67</v>
      </c>
      <c r="E70" s="75">
        <v>54.152999999999999</v>
      </c>
      <c r="F70" s="108">
        <f t="shared" si="0"/>
        <v>113.74100000000001</v>
      </c>
    </row>
    <row r="71" spans="1:6">
      <c r="A71" s="54" t="s">
        <v>61</v>
      </c>
      <c r="B71" s="75">
        <v>25.751000000000001</v>
      </c>
      <c r="C71" s="75">
        <v>61.496000000000002</v>
      </c>
      <c r="D71" s="75">
        <v>103.035</v>
      </c>
      <c r="E71" s="75">
        <v>146.07900000000001</v>
      </c>
      <c r="F71" s="108">
        <f t="shared" ref="F71:F74" si="1">SUM(B71:E71)</f>
        <v>336.36099999999999</v>
      </c>
    </row>
    <row r="72" spans="1:6">
      <c r="A72" s="54" t="s">
        <v>62</v>
      </c>
      <c r="B72" s="75">
        <v>0.11600000000000001</v>
      </c>
      <c r="C72" s="75">
        <v>0.311</v>
      </c>
      <c r="D72" s="75">
        <v>0.76200000000000001</v>
      </c>
      <c r="E72" s="75">
        <v>1.1060000000000001</v>
      </c>
      <c r="F72" s="108">
        <f t="shared" si="1"/>
        <v>2.2949999999999999</v>
      </c>
    </row>
    <row r="73" spans="1:6">
      <c r="A73" s="53" t="s">
        <v>63</v>
      </c>
      <c r="B73" s="75">
        <v>0.65500000000000003</v>
      </c>
      <c r="C73" s="75">
        <v>0.93600000000000005</v>
      </c>
      <c r="D73" s="75">
        <v>1.48</v>
      </c>
      <c r="E73" s="75">
        <v>1.968</v>
      </c>
      <c r="F73" s="108">
        <f t="shared" si="1"/>
        <v>5.0389999999999997</v>
      </c>
    </row>
    <row r="74" spans="1:6">
      <c r="A74" s="55" t="s">
        <v>64</v>
      </c>
      <c r="B74" s="76">
        <v>15.539000000000442</v>
      </c>
      <c r="C74" s="76">
        <v>517.59399999999869</v>
      </c>
      <c r="D74" s="76">
        <v>1098.577000000002</v>
      </c>
      <c r="E74" s="76">
        <v>1135.232</v>
      </c>
      <c r="F74" s="108">
        <f t="shared" si="1"/>
        <v>2766.9420000000009</v>
      </c>
    </row>
    <row r="75" spans="1:6">
      <c r="A75" s="63"/>
      <c r="B75" s="63"/>
      <c r="C75" s="63"/>
      <c r="D75" s="63"/>
      <c r="E75" s="63"/>
    </row>
    <row r="76" spans="1:6">
      <c r="A76" s="63"/>
      <c r="B76" s="63"/>
    </row>
    <row r="77" spans="1:6">
      <c r="A77" s="48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7"/>
  <sheetViews>
    <sheetView topLeftCell="A46" workbookViewId="0">
      <selection activeCell="A8" sqref="A8:A74"/>
    </sheetView>
  </sheetViews>
  <sheetFormatPr defaultColWidth="9.109375" defaultRowHeight="14.4"/>
  <cols>
    <col min="1" max="1" width="39.44140625" style="64" customWidth="1"/>
    <col min="2" max="2" width="19.44140625" style="64" customWidth="1"/>
    <col min="3" max="3" width="18.6640625" customWidth="1"/>
    <col min="4" max="4" width="19.6640625" customWidth="1"/>
    <col min="5" max="5" width="19.44140625" style="62" customWidth="1"/>
    <col min="6" max="6" width="10.6640625" style="62" customWidth="1"/>
    <col min="7" max="7" width="10.44140625" customWidth="1"/>
    <col min="8" max="10" width="8.88671875" customWidth="1"/>
    <col min="11" max="16384" width="9.109375" style="62"/>
  </cols>
  <sheetData>
    <row r="1" spans="1:10" s="1" customFormat="1" ht="33" customHeight="1">
      <c r="A1" s="114" t="s">
        <v>116</v>
      </c>
      <c r="B1" s="114"/>
      <c r="C1"/>
      <c r="D1"/>
      <c r="G1"/>
      <c r="H1"/>
      <c r="I1"/>
      <c r="J1"/>
    </row>
    <row r="2" spans="1:10" ht="38.25" customHeight="1">
      <c r="A2" s="128" t="s">
        <v>0</v>
      </c>
      <c r="B2" s="128"/>
      <c r="C2" s="128"/>
      <c r="D2" s="128"/>
      <c r="E2" s="128"/>
    </row>
    <row r="3" spans="1:10" ht="15.6">
      <c r="A3" s="47"/>
      <c r="E3" s="49" t="s">
        <v>1</v>
      </c>
    </row>
    <row r="4" spans="1:10">
      <c r="A4" s="129"/>
      <c r="B4" s="134">
        <v>2023</v>
      </c>
      <c r="C4" s="134"/>
      <c r="D4" s="134"/>
      <c r="E4" s="134"/>
    </row>
    <row r="5" spans="1:10" ht="28.5" customHeight="1">
      <c r="A5" s="130"/>
      <c r="B5" s="94" t="s">
        <v>120</v>
      </c>
      <c r="C5" s="94" t="s">
        <v>131</v>
      </c>
      <c r="D5" s="94" t="s">
        <v>123</v>
      </c>
      <c r="E5" s="94" t="s">
        <v>129</v>
      </c>
      <c r="F5"/>
    </row>
    <row r="6" spans="1:10">
      <c r="A6" s="51" t="s">
        <v>2</v>
      </c>
      <c r="B6" s="88">
        <v>1416.2629999999999</v>
      </c>
      <c r="C6" s="88">
        <v>3431.424</v>
      </c>
      <c r="D6" s="88">
        <v>6129.5370000000003</v>
      </c>
      <c r="E6" s="88">
        <v>8210.4050000000007</v>
      </c>
      <c r="F6" s="82">
        <f>SUM(B6:E6)</f>
        <v>19187.629000000001</v>
      </c>
    </row>
    <row r="7" spans="1:10">
      <c r="A7" s="52" t="s">
        <v>3</v>
      </c>
      <c r="B7" s="86"/>
      <c r="C7" s="89"/>
      <c r="D7" s="90"/>
      <c r="E7" s="95"/>
      <c r="F7" s="82">
        <f t="shared" ref="F7:F70" si="0">SUM(B7:E7)</f>
        <v>0</v>
      </c>
    </row>
    <row r="8" spans="1:10">
      <c r="A8" s="53" t="s">
        <v>65</v>
      </c>
      <c r="B8" s="87">
        <v>170.87799999999999</v>
      </c>
      <c r="C8" s="87">
        <v>351.774</v>
      </c>
      <c r="D8" s="87">
        <v>556.78700000000003</v>
      </c>
      <c r="E8" s="87">
        <v>749.85900000000004</v>
      </c>
      <c r="F8" s="82">
        <f>SUM(B8:E8)</f>
        <v>1829.2980000000002</v>
      </c>
    </row>
    <row r="9" spans="1:10">
      <c r="A9" s="53" t="s">
        <v>5</v>
      </c>
      <c r="B9" s="87">
        <v>0.17</v>
      </c>
      <c r="C9" s="87">
        <v>0.46800000000000003</v>
      </c>
      <c r="D9" s="87">
        <v>0.96</v>
      </c>
      <c r="E9" s="87">
        <v>1.3240000000000001</v>
      </c>
      <c r="F9" s="82">
        <f t="shared" si="0"/>
        <v>2.9219999999999997</v>
      </c>
    </row>
    <row r="10" spans="1:10">
      <c r="A10" s="53" t="s">
        <v>6</v>
      </c>
      <c r="B10" s="87">
        <v>0.82699999999999996</v>
      </c>
      <c r="C10" s="87">
        <v>1.859</v>
      </c>
      <c r="D10" s="87">
        <v>3.4140000000000001</v>
      </c>
      <c r="E10" s="87">
        <v>4.7110000000000003</v>
      </c>
      <c r="F10" s="82">
        <f t="shared" si="0"/>
        <v>10.811</v>
      </c>
    </row>
    <row r="11" spans="1:10">
      <c r="A11" s="53" t="s">
        <v>7</v>
      </c>
      <c r="B11" s="87">
        <v>46.735999999999997</v>
      </c>
      <c r="C11" s="87">
        <v>113.477</v>
      </c>
      <c r="D11" s="87">
        <v>188.066</v>
      </c>
      <c r="E11" s="87">
        <v>259.78300000000002</v>
      </c>
      <c r="F11" s="82">
        <f t="shared" si="0"/>
        <v>608.06200000000001</v>
      </c>
    </row>
    <row r="12" spans="1:10">
      <c r="A12" s="53" t="s">
        <v>8</v>
      </c>
      <c r="B12" s="87">
        <v>0.318</v>
      </c>
      <c r="C12" s="87">
        <v>1.131</v>
      </c>
      <c r="D12" s="87">
        <v>2.0569999999999999</v>
      </c>
      <c r="E12" s="87">
        <v>2.7149999999999999</v>
      </c>
      <c r="F12" s="82">
        <f t="shared" si="0"/>
        <v>6.2210000000000001</v>
      </c>
    </row>
    <row r="13" spans="1:10">
      <c r="A13" s="53" t="s">
        <v>9</v>
      </c>
      <c r="B13" s="87">
        <v>65.421999999999997</v>
      </c>
      <c r="C13" s="87">
        <v>149.83199999999999</v>
      </c>
      <c r="D13" s="87">
        <v>268.97300000000001</v>
      </c>
      <c r="E13" s="87">
        <v>366.48700000000002</v>
      </c>
      <c r="F13" s="82">
        <f t="shared" si="0"/>
        <v>850.71399999999994</v>
      </c>
    </row>
    <row r="14" spans="1:10">
      <c r="A14" s="53" t="s">
        <v>10</v>
      </c>
      <c r="B14" s="87">
        <v>27.728000000000002</v>
      </c>
      <c r="C14" s="87">
        <v>72.700999999999993</v>
      </c>
      <c r="D14" s="87">
        <v>191.12700000000001</v>
      </c>
      <c r="E14" s="87">
        <v>247.029</v>
      </c>
      <c r="F14" s="82">
        <f t="shared" si="0"/>
        <v>538.58500000000004</v>
      </c>
    </row>
    <row r="15" spans="1:10">
      <c r="A15" s="53" t="s">
        <v>11</v>
      </c>
      <c r="B15" s="87">
        <v>0.41199999999999998</v>
      </c>
      <c r="C15" s="87">
        <v>0.89100000000000001</v>
      </c>
      <c r="D15" s="87">
        <v>1.696</v>
      </c>
      <c r="E15" s="87">
        <v>2.3039999999999998</v>
      </c>
      <c r="F15" s="82">
        <f t="shared" si="0"/>
        <v>5.302999999999999</v>
      </c>
    </row>
    <row r="16" spans="1:10">
      <c r="A16" s="53" t="s">
        <v>12</v>
      </c>
      <c r="B16" s="87">
        <v>0.74299999999999999</v>
      </c>
      <c r="C16" s="87">
        <v>1.675</v>
      </c>
      <c r="D16" s="87">
        <v>2.996</v>
      </c>
      <c r="E16" s="87">
        <v>4.1219999999999999</v>
      </c>
      <c r="F16" s="82">
        <f t="shared" si="0"/>
        <v>9.5359999999999996</v>
      </c>
    </row>
    <row r="17" spans="1:6">
      <c r="A17" s="53" t="s">
        <v>13</v>
      </c>
      <c r="B17" s="87">
        <v>0.74099999999999999</v>
      </c>
      <c r="C17" s="87">
        <v>1.841</v>
      </c>
      <c r="D17" s="87">
        <v>3.202</v>
      </c>
      <c r="E17" s="87">
        <v>4.2240000000000002</v>
      </c>
      <c r="F17" s="82">
        <f t="shared" si="0"/>
        <v>10.007999999999999</v>
      </c>
    </row>
    <row r="18" spans="1:6" customFormat="1">
      <c r="A18" s="53" t="s">
        <v>14</v>
      </c>
      <c r="B18" s="87">
        <v>0.42099999999999999</v>
      </c>
      <c r="C18" s="87">
        <v>1.0069999999999999</v>
      </c>
      <c r="D18" s="87">
        <v>1.655</v>
      </c>
      <c r="E18" s="87">
        <v>2.294</v>
      </c>
      <c r="F18" s="82">
        <f t="shared" si="0"/>
        <v>5.3770000000000007</v>
      </c>
    </row>
    <row r="19" spans="1:6" customFormat="1">
      <c r="A19" s="53" t="s">
        <v>15</v>
      </c>
      <c r="B19" s="87">
        <v>5.7949999999999999</v>
      </c>
      <c r="C19" s="87">
        <v>10.423</v>
      </c>
      <c r="D19" s="87">
        <v>15.817</v>
      </c>
      <c r="E19" s="87">
        <v>19.963000000000001</v>
      </c>
      <c r="F19" s="82">
        <f t="shared" si="0"/>
        <v>51.997999999999998</v>
      </c>
    </row>
    <row r="20" spans="1:6" customFormat="1">
      <c r="A20" s="53" t="s">
        <v>16</v>
      </c>
      <c r="B20" s="87">
        <v>11.962999999999999</v>
      </c>
      <c r="C20" s="87">
        <v>34.494999999999997</v>
      </c>
      <c r="D20" s="87">
        <v>72.325999999999993</v>
      </c>
      <c r="E20" s="87">
        <v>97.894000000000005</v>
      </c>
      <c r="F20" s="82">
        <f t="shared" si="0"/>
        <v>216.678</v>
      </c>
    </row>
    <row r="21" spans="1:6" customFormat="1">
      <c r="A21" s="53" t="s">
        <v>66</v>
      </c>
      <c r="B21" s="87">
        <v>7.4999999999999997E-2</v>
      </c>
      <c r="C21" s="87">
        <v>0.34699999999999998</v>
      </c>
      <c r="D21" s="87">
        <v>0.67900000000000005</v>
      </c>
      <c r="E21" s="87">
        <v>1.044</v>
      </c>
      <c r="F21" s="82">
        <f t="shared" si="0"/>
        <v>2.145</v>
      </c>
    </row>
    <row r="22" spans="1:6" customFormat="1">
      <c r="A22" s="53" t="s">
        <v>17</v>
      </c>
      <c r="B22" s="87">
        <v>0.80200000000000005</v>
      </c>
      <c r="C22" s="87">
        <v>1.9550000000000001</v>
      </c>
      <c r="D22" s="87">
        <v>3.4929999999999999</v>
      </c>
      <c r="E22" s="87">
        <v>5.0519999999999996</v>
      </c>
      <c r="F22" s="82">
        <f t="shared" si="0"/>
        <v>11.302</v>
      </c>
    </row>
    <row r="23" spans="1:6" customFormat="1">
      <c r="A23" s="53" t="s">
        <v>18</v>
      </c>
      <c r="B23" s="87">
        <v>9.2430000000000003</v>
      </c>
      <c r="C23" s="87">
        <v>32.101999999999997</v>
      </c>
      <c r="D23" s="87">
        <v>76.126000000000005</v>
      </c>
      <c r="E23" s="87">
        <v>117.268</v>
      </c>
      <c r="F23" s="82">
        <f t="shared" si="0"/>
        <v>234.739</v>
      </c>
    </row>
    <row r="24" spans="1:6" customFormat="1">
      <c r="A24" s="53" t="s">
        <v>19</v>
      </c>
      <c r="B24" s="87">
        <v>0.23899999999999999</v>
      </c>
      <c r="C24" s="87">
        <v>0.55600000000000005</v>
      </c>
      <c r="D24" s="87">
        <v>0.92300000000000004</v>
      </c>
      <c r="E24" s="87">
        <v>1.2330000000000001</v>
      </c>
      <c r="F24" s="82">
        <f t="shared" si="0"/>
        <v>2.9510000000000001</v>
      </c>
    </row>
    <row r="25" spans="1:6" customFormat="1">
      <c r="A25" s="53" t="s">
        <v>20</v>
      </c>
      <c r="B25" s="87">
        <v>1.859</v>
      </c>
      <c r="C25" s="87">
        <v>3.3410000000000002</v>
      </c>
      <c r="D25" s="87">
        <v>5.81</v>
      </c>
      <c r="E25" s="87">
        <v>7.5709999999999997</v>
      </c>
      <c r="F25" s="82">
        <f t="shared" si="0"/>
        <v>18.581</v>
      </c>
    </row>
    <row r="26" spans="1:6" customFormat="1">
      <c r="A26" s="53" t="s">
        <v>21</v>
      </c>
      <c r="B26" s="87">
        <v>5.3330000000000002</v>
      </c>
      <c r="C26" s="87">
        <v>13.375</v>
      </c>
      <c r="D26" s="87">
        <v>26.048999999999999</v>
      </c>
      <c r="E26" s="87">
        <v>33.911999999999999</v>
      </c>
      <c r="F26" s="82">
        <f t="shared" si="0"/>
        <v>78.668999999999997</v>
      </c>
    </row>
    <row r="27" spans="1:6" customFormat="1">
      <c r="A27" s="53" t="s">
        <v>22</v>
      </c>
      <c r="B27" s="87">
        <v>6.3360000000000003</v>
      </c>
      <c r="C27" s="87">
        <v>14.395</v>
      </c>
      <c r="D27" s="87">
        <v>23.777999999999999</v>
      </c>
      <c r="E27" s="87">
        <v>32.363</v>
      </c>
      <c r="F27" s="82">
        <f t="shared" si="0"/>
        <v>76.872</v>
      </c>
    </row>
    <row r="28" spans="1:6" customFormat="1">
      <c r="A28" s="53" t="s">
        <v>67</v>
      </c>
      <c r="B28" s="87">
        <v>0.17399999999999999</v>
      </c>
      <c r="C28" s="87">
        <v>0.60699999999999998</v>
      </c>
      <c r="D28" s="87">
        <v>1.07</v>
      </c>
      <c r="E28" s="87">
        <v>1.512</v>
      </c>
      <c r="F28" s="82">
        <f t="shared" si="0"/>
        <v>3.363</v>
      </c>
    </row>
    <row r="29" spans="1:6" customFormat="1">
      <c r="A29" s="53" t="s">
        <v>23</v>
      </c>
      <c r="B29" s="87">
        <v>6.7000000000000004E-2</v>
      </c>
      <c r="C29" s="87">
        <v>0.20200000000000001</v>
      </c>
      <c r="D29" s="87">
        <v>0.42</v>
      </c>
      <c r="E29" s="87">
        <v>0.625</v>
      </c>
      <c r="F29" s="82">
        <f t="shared" si="0"/>
        <v>1.3140000000000001</v>
      </c>
    </row>
    <row r="30" spans="1:6" customFormat="1">
      <c r="A30" s="53" t="s">
        <v>24</v>
      </c>
      <c r="B30" s="87">
        <v>4.7130000000000001</v>
      </c>
      <c r="C30" s="87">
        <v>14.228</v>
      </c>
      <c r="D30" s="87">
        <v>33.369</v>
      </c>
      <c r="E30" s="87">
        <v>39.962000000000003</v>
      </c>
      <c r="F30" s="82">
        <f t="shared" si="0"/>
        <v>92.272000000000006</v>
      </c>
    </row>
    <row r="31" spans="1:6" customFormat="1">
      <c r="A31" s="53" t="s">
        <v>25</v>
      </c>
      <c r="B31" s="87">
        <v>0.67600000000000005</v>
      </c>
      <c r="C31" s="87">
        <v>1.5329999999999999</v>
      </c>
      <c r="D31" s="87">
        <v>3.1669999999999998</v>
      </c>
      <c r="E31" s="87">
        <v>4.5019999999999998</v>
      </c>
      <c r="F31" s="82">
        <f t="shared" si="0"/>
        <v>9.8780000000000001</v>
      </c>
    </row>
    <row r="32" spans="1:6" customFormat="1">
      <c r="A32" s="53" t="s">
        <v>26</v>
      </c>
      <c r="B32" s="87">
        <v>3.633</v>
      </c>
      <c r="C32" s="87">
        <v>7.5129999999999999</v>
      </c>
      <c r="D32" s="87">
        <v>12.616</v>
      </c>
      <c r="E32" s="87">
        <v>17.782</v>
      </c>
      <c r="F32" s="82">
        <f t="shared" si="0"/>
        <v>41.543999999999997</v>
      </c>
    </row>
    <row r="33" spans="1:6" customFormat="1">
      <c r="A33" s="53" t="s">
        <v>27</v>
      </c>
      <c r="B33" s="87">
        <v>387.48399999999998</v>
      </c>
      <c r="C33" s="87">
        <v>942.26700000000005</v>
      </c>
      <c r="D33" s="87">
        <v>1711.201</v>
      </c>
      <c r="E33" s="87">
        <v>2198.739</v>
      </c>
      <c r="F33" s="82">
        <f t="shared" si="0"/>
        <v>5239.6910000000007</v>
      </c>
    </row>
    <row r="34" spans="1:6" customFormat="1">
      <c r="A34" s="53" t="s">
        <v>28</v>
      </c>
      <c r="B34" s="87">
        <v>0.46800000000000003</v>
      </c>
      <c r="C34" s="87">
        <v>1.06</v>
      </c>
      <c r="D34" s="87">
        <v>1.9390000000000001</v>
      </c>
      <c r="E34" s="87">
        <v>2.65</v>
      </c>
      <c r="F34" s="82">
        <f t="shared" si="0"/>
        <v>6.117</v>
      </c>
    </row>
    <row r="35" spans="1:6" customFormat="1">
      <c r="A35" s="53" t="s">
        <v>29</v>
      </c>
      <c r="B35" s="87">
        <v>49.390999999999998</v>
      </c>
      <c r="C35" s="87">
        <v>122.673</v>
      </c>
      <c r="D35" s="87">
        <v>211.33099999999999</v>
      </c>
      <c r="E35" s="87">
        <v>288.18200000000002</v>
      </c>
      <c r="F35" s="82">
        <f t="shared" si="0"/>
        <v>671.577</v>
      </c>
    </row>
    <row r="36" spans="1:6" customFormat="1">
      <c r="A36" s="53" t="s">
        <v>30</v>
      </c>
      <c r="B36" s="87">
        <v>37.247</v>
      </c>
      <c r="C36" s="87">
        <v>139.40799999999999</v>
      </c>
      <c r="D36" s="87">
        <v>303.62099999999998</v>
      </c>
      <c r="E36" s="87">
        <v>477.05200000000002</v>
      </c>
      <c r="F36" s="82">
        <f t="shared" si="0"/>
        <v>957.32799999999997</v>
      </c>
    </row>
    <row r="37" spans="1:6" customFormat="1">
      <c r="A37" s="53" t="s">
        <v>31</v>
      </c>
      <c r="B37" s="87">
        <v>0.215</v>
      </c>
      <c r="C37" s="87">
        <v>0.53200000000000003</v>
      </c>
      <c r="D37" s="87">
        <v>0.94599999999999995</v>
      </c>
      <c r="E37" s="87">
        <v>1.3089999999999999</v>
      </c>
      <c r="F37" s="82">
        <f t="shared" si="0"/>
        <v>3.0019999999999998</v>
      </c>
    </row>
    <row r="38" spans="1:6" customFormat="1">
      <c r="A38" s="53" t="s">
        <v>32</v>
      </c>
      <c r="B38" s="87">
        <v>2.1059999999999999</v>
      </c>
      <c r="C38" s="87">
        <v>4.2939999999999996</v>
      </c>
      <c r="D38" s="87">
        <v>8.3659999999999997</v>
      </c>
      <c r="E38" s="87">
        <v>14.625999999999999</v>
      </c>
      <c r="F38" s="82">
        <f t="shared" si="0"/>
        <v>29.391999999999996</v>
      </c>
    </row>
    <row r="39" spans="1:6" customFormat="1">
      <c r="A39" s="53" t="s">
        <v>33</v>
      </c>
      <c r="B39" s="87">
        <v>8.4049999999999994</v>
      </c>
      <c r="C39" s="87">
        <v>20.024999999999999</v>
      </c>
      <c r="D39" s="87">
        <v>35.496000000000002</v>
      </c>
      <c r="E39" s="87">
        <v>48.189</v>
      </c>
      <c r="F39" s="82">
        <f t="shared" si="0"/>
        <v>112.11500000000001</v>
      </c>
    </row>
    <row r="40" spans="1:6" customFormat="1">
      <c r="A40" s="53" t="s">
        <v>34</v>
      </c>
      <c r="B40" s="87">
        <v>6.6319999999999997</v>
      </c>
      <c r="C40" s="87">
        <v>15.164</v>
      </c>
      <c r="D40" s="87">
        <v>25.995000000000001</v>
      </c>
      <c r="E40" s="87">
        <v>34.954000000000001</v>
      </c>
      <c r="F40" s="82">
        <f t="shared" si="0"/>
        <v>82.745000000000005</v>
      </c>
    </row>
    <row r="41" spans="1:6" customFormat="1">
      <c r="A41" s="53" t="s">
        <v>73</v>
      </c>
      <c r="B41" s="87">
        <v>0.16700000000000001</v>
      </c>
      <c r="C41" s="87">
        <v>0.51800000000000002</v>
      </c>
      <c r="D41" s="87">
        <v>0.84699999999999998</v>
      </c>
      <c r="E41" s="87">
        <v>1.145</v>
      </c>
      <c r="F41" s="82">
        <f t="shared" si="0"/>
        <v>2.677</v>
      </c>
    </row>
    <row r="42" spans="1:6" customFormat="1">
      <c r="A42" s="53" t="s">
        <v>35</v>
      </c>
      <c r="B42" s="87">
        <v>0.14899999999999999</v>
      </c>
      <c r="C42" s="87">
        <v>0.47499999999999998</v>
      </c>
      <c r="D42" s="87">
        <v>0.95</v>
      </c>
      <c r="E42" s="87">
        <v>1.3049999999999999</v>
      </c>
      <c r="F42" s="82">
        <f t="shared" si="0"/>
        <v>2.8789999999999996</v>
      </c>
    </row>
    <row r="43" spans="1:6" customFormat="1">
      <c r="A43" s="53" t="s">
        <v>36</v>
      </c>
      <c r="B43" s="87">
        <v>45.987000000000002</v>
      </c>
      <c r="C43" s="87">
        <v>115.18899999999999</v>
      </c>
      <c r="D43" s="87">
        <v>210.214</v>
      </c>
      <c r="E43" s="87">
        <v>287.3</v>
      </c>
      <c r="F43" s="82">
        <f t="shared" si="0"/>
        <v>658.69</v>
      </c>
    </row>
    <row r="44" spans="1:6" customFormat="1">
      <c r="A44" s="53" t="s">
        <v>37</v>
      </c>
      <c r="B44" s="87">
        <v>0.72</v>
      </c>
      <c r="C44" s="87">
        <v>1.7290000000000001</v>
      </c>
      <c r="D44" s="87">
        <v>3.1930000000000001</v>
      </c>
      <c r="E44" s="87">
        <v>4.3710000000000004</v>
      </c>
      <c r="F44" s="82">
        <f t="shared" si="0"/>
        <v>10.013</v>
      </c>
    </row>
    <row r="45" spans="1:6" customFormat="1">
      <c r="A45" s="53" t="s">
        <v>38</v>
      </c>
      <c r="B45" s="87">
        <v>0.68300000000000005</v>
      </c>
      <c r="C45" s="87">
        <v>1.486</v>
      </c>
      <c r="D45" s="87">
        <v>2.4140000000000001</v>
      </c>
      <c r="E45" s="87">
        <v>3.306</v>
      </c>
      <c r="F45" s="82">
        <f t="shared" si="0"/>
        <v>7.8890000000000002</v>
      </c>
    </row>
    <row r="46" spans="1:6" customFormat="1">
      <c r="A46" s="53" t="s">
        <v>138</v>
      </c>
      <c r="B46" s="87">
        <v>1.4119999999999999</v>
      </c>
      <c r="C46" s="87">
        <v>5.6779999999999999</v>
      </c>
      <c r="D46" s="87">
        <v>22.238</v>
      </c>
      <c r="E46" s="87">
        <v>44.756999999999998</v>
      </c>
      <c r="F46" s="82">
        <f t="shared" si="0"/>
        <v>74.084999999999994</v>
      </c>
    </row>
    <row r="47" spans="1:6" customFormat="1">
      <c r="A47" s="53" t="s">
        <v>39</v>
      </c>
      <c r="B47" s="87">
        <v>6.1920000000000002</v>
      </c>
      <c r="C47" s="87">
        <v>13.537000000000001</v>
      </c>
      <c r="D47" s="87">
        <v>20.414999999999999</v>
      </c>
      <c r="E47" s="87">
        <v>28.056000000000001</v>
      </c>
      <c r="F47" s="82">
        <f t="shared" si="0"/>
        <v>68.2</v>
      </c>
    </row>
    <row r="48" spans="1:6" customFormat="1">
      <c r="A48" s="53" t="s">
        <v>40</v>
      </c>
      <c r="B48" s="87">
        <v>0.14499999999999999</v>
      </c>
      <c r="C48" s="87">
        <v>0.29799999999999999</v>
      </c>
      <c r="D48" s="87">
        <v>0.59299999999999997</v>
      </c>
      <c r="E48" s="87">
        <v>0.83499999999999996</v>
      </c>
      <c r="F48" s="82">
        <f t="shared" si="0"/>
        <v>1.871</v>
      </c>
    </row>
    <row r="49" spans="1:6" customFormat="1">
      <c r="A49" s="53" t="s">
        <v>41</v>
      </c>
      <c r="B49" s="87">
        <v>2.8420000000000001</v>
      </c>
      <c r="C49" s="87">
        <v>6.2910000000000004</v>
      </c>
      <c r="D49" s="87">
        <v>11.041</v>
      </c>
      <c r="E49" s="87">
        <v>14.775</v>
      </c>
      <c r="F49" s="82">
        <f t="shared" si="0"/>
        <v>34.948999999999998</v>
      </c>
    </row>
    <row r="50" spans="1:6" customFormat="1">
      <c r="A50" s="53" t="s">
        <v>42</v>
      </c>
      <c r="B50" s="87">
        <v>21.094000000000001</v>
      </c>
      <c r="C50" s="87">
        <v>46.701000000000001</v>
      </c>
      <c r="D50" s="87">
        <v>76.887</v>
      </c>
      <c r="E50" s="87">
        <v>99.171999999999997</v>
      </c>
      <c r="F50" s="82">
        <f t="shared" si="0"/>
        <v>243.85400000000001</v>
      </c>
    </row>
    <row r="51" spans="1:6" customFormat="1">
      <c r="A51" s="53" t="s">
        <v>43</v>
      </c>
      <c r="B51" s="87">
        <v>0.18</v>
      </c>
      <c r="C51" s="87">
        <v>0.41799999999999998</v>
      </c>
      <c r="D51" s="87">
        <v>0.81899999999999995</v>
      </c>
      <c r="E51" s="87">
        <v>1.214</v>
      </c>
      <c r="F51" s="82">
        <f t="shared" si="0"/>
        <v>2.6309999999999998</v>
      </c>
    </row>
    <row r="52" spans="1:6" customFormat="1">
      <c r="A52" s="54" t="s">
        <v>44</v>
      </c>
      <c r="B52" s="87">
        <v>3.4769999999999999</v>
      </c>
      <c r="C52" s="87">
        <v>6.5119999999999996</v>
      </c>
      <c r="D52" s="87">
        <v>10.029999999999999</v>
      </c>
      <c r="E52" s="87">
        <v>13.138999999999999</v>
      </c>
      <c r="F52" s="82">
        <f t="shared" si="0"/>
        <v>33.158000000000001</v>
      </c>
    </row>
    <row r="53" spans="1:6" customFormat="1">
      <c r="A53" s="54" t="s">
        <v>45</v>
      </c>
      <c r="B53" s="87">
        <v>0.38500000000000001</v>
      </c>
      <c r="C53" s="87">
        <v>0.89500000000000002</v>
      </c>
      <c r="D53" s="87">
        <v>1.635</v>
      </c>
      <c r="E53" s="87">
        <v>2.2679999999999998</v>
      </c>
      <c r="F53" s="82">
        <f t="shared" si="0"/>
        <v>5.1829999999999998</v>
      </c>
    </row>
    <row r="54" spans="1:6" customFormat="1">
      <c r="A54" s="54" t="s">
        <v>46</v>
      </c>
      <c r="B54" s="87">
        <v>0.215</v>
      </c>
      <c r="C54" s="87">
        <v>0.44700000000000001</v>
      </c>
      <c r="D54" s="87">
        <v>0.72799999999999998</v>
      </c>
      <c r="E54" s="87">
        <v>0.99099999999999999</v>
      </c>
      <c r="F54" s="82">
        <f t="shared" si="0"/>
        <v>2.3810000000000002</v>
      </c>
    </row>
    <row r="55" spans="1:6" customFormat="1" ht="27.6">
      <c r="A55" s="54" t="s">
        <v>47</v>
      </c>
      <c r="B55" s="87">
        <v>0.90600000000000003</v>
      </c>
      <c r="C55" s="87">
        <v>2.2229999999999999</v>
      </c>
      <c r="D55" s="87">
        <v>3.9510000000000001</v>
      </c>
      <c r="E55" s="87">
        <v>5.4029999999999996</v>
      </c>
      <c r="F55" s="82">
        <f t="shared" si="0"/>
        <v>12.483000000000001</v>
      </c>
    </row>
    <row r="56" spans="1:6" customFormat="1">
      <c r="A56" s="54" t="s">
        <v>48</v>
      </c>
      <c r="B56" s="87">
        <v>2.0009999999999999</v>
      </c>
      <c r="C56" s="87">
        <v>5.1440000000000001</v>
      </c>
      <c r="D56" s="87">
        <v>9.1639999999999997</v>
      </c>
      <c r="E56" s="87">
        <v>12.099</v>
      </c>
      <c r="F56" s="82">
        <f t="shared" si="0"/>
        <v>28.407999999999998</v>
      </c>
    </row>
    <row r="57" spans="1:6" customFormat="1">
      <c r="A57" s="54" t="s">
        <v>49</v>
      </c>
      <c r="B57" s="87">
        <v>149.654</v>
      </c>
      <c r="C57" s="87">
        <v>354.39699999999999</v>
      </c>
      <c r="D57" s="87">
        <v>630.81100000000004</v>
      </c>
      <c r="E57" s="87">
        <v>847.55</v>
      </c>
      <c r="F57" s="82">
        <f t="shared" si="0"/>
        <v>1982.412</v>
      </c>
    </row>
    <row r="58" spans="1:6" customFormat="1">
      <c r="A58" s="54" t="s">
        <v>50</v>
      </c>
      <c r="B58" s="87">
        <v>0.69199999999999995</v>
      </c>
      <c r="C58" s="87">
        <v>1.7190000000000001</v>
      </c>
      <c r="D58" s="87">
        <v>2.91</v>
      </c>
      <c r="E58" s="87">
        <v>4.5090000000000003</v>
      </c>
      <c r="F58" s="82">
        <f t="shared" si="0"/>
        <v>9.83</v>
      </c>
    </row>
    <row r="59" spans="1:6" customFormat="1">
      <c r="A59" s="54" t="s">
        <v>51</v>
      </c>
      <c r="B59" s="87">
        <v>16.166</v>
      </c>
      <c r="C59" s="87">
        <v>34.558</v>
      </c>
      <c r="D59" s="87">
        <v>58.64</v>
      </c>
      <c r="E59" s="87">
        <v>81.944999999999993</v>
      </c>
      <c r="F59" s="82">
        <f t="shared" si="0"/>
        <v>191.309</v>
      </c>
    </row>
    <row r="60" spans="1:6" customFormat="1">
      <c r="A60" s="54" t="s">
        <v>52</v>
      </c>
      <c r="B60" s="87">
        <v>135.929</v>
      </c>
      <c r="C60" s="87">
        <v>375.26100000000002</v>
      </c>
      <c r="D60" s="87">
        <v>635.64300000000003</v>
      </c>
      <c r="E60" s="87">
        <v>834.15599999999995</v>
      </c>
      <c r="F60" s="82">
        <f t="shared" si="0"/>
        <v>1980.989</v>
      </c>
    </row>
    <row r="61" spans="1:6" customFormat="1">
      <c r="A61" s="54" t="s">
        <v>53</v>
      </c>
      <c r="B61" s="87">
        <v>50.707999999999998</v>
      </c>
      <c r="C61" s="87">
        <v>108.642</v>
      </c>
      <c r="D61" s="87">
        <v>176.554</v>
      </c>
      <c r="E61" s="87">
        <v>210.93600000000001</v>
      </c>
      <c r="F61" s="82">
        <f t="shared" si="0"/>
        <v>546.84</v>
      </c>
    </row>
    <row r="62" spans="1:6" customFormat="1">
      <c r="A62" s="54" t="s">
        <v>74</v>
      </c>
      <c r="B62" s="87">
        <v>0.26200000000000001</v>
      </c>
      <c r="C62" s="87">
        <v>0.67500000000000004</v>
      </c>
      <c r="D62" s="87">
        <v>1.2809999999999999</v>
      </c>
      <c r="E62" s="87">
        <v>1.958</v>
      </c>
      <c r="F62" s="82">
        <f t="shared" si="0"/>
        <v>4.1760000000000002</v>
      </c>
    </row>
    <row r="63" spans="1:6" customFormat="1">
      <c r="A63" s="54" t="s">
        <v>54</v>
      </c>
      <c r="B63" s="87">
        <v>22.527999999999999</v>
      </c>
      <c r="C63" s="87">
        <v>45.191000000000003</v>
      </c>
      <c r="D63" s="87">
        <v>57.747</v>
      </c>
      <c r="E63" s="87">
        <v>66.224999999999994</v>
      </c>
      <c r="F63" s="82">
        <f t="shared" si="0"/>
        <v>191.69099999999997</v>
      </c>
    </row>
    <row r="64" spans="1:6" customFormat="1">
      <c r="A64" s="54" t="s">
        <v>55</v>
      </c>
      <c r="B64" s="87">
        <v>2.0859999999999999</v>
      </c>
      <c r="C64" s="87">
        <v>4.71</v>
      </c>
      <c r="D64" s="87">
        <v>8.7989999999999995</v>
      </c>
      <c r="E64" s="87">
        <v>12.492000000000001</v>
      </c>
      <c r="F64" s="82">
        <f t="shared" si="0"/>
        <v>28.087</v>
      </c>
    </row>
    <row r="65" spans="1:6" customFormat="1">
      <c r="A65" s="54" t="s">
        <v>56</v>
      </c>
      <c r="B65" s="87">
        <v>0.154</v>
      </c>
      <c r="C65" s="87">
        <v>0.32</v>
      </c>
      <c r="D65" s="87">
        <v>0.51</v>
      </c>
      <c r="E65" s="87">
        <v>0.71099999999999997</v>
      </c>
      <c r="F65" s="82">
        <f t="shared" si="0"/>
        <v>1.6949999999999998</v>
      </c>
    </row>
    <row r="66" spans="1:6" customFormat="1">
      <c r="A66" s="54" t="s">
        <v>57</v>
      </c>
      <c r="B66" s="87">
        <v>0.53500000000000003</v>
      </c>
      <c r="C66" s="87">
        <v>1.37</v>
      </c>
      <c r="D66" s="87">
        <v>2.4449999999999998</v>
      </c>
      <c r="E66" s="87">
        <v>3.3130000000000002</v>
      </c>
      <c r="F66" s="82">
        <f t="shared" si="0"/>
        <v>7.6630000000000003</v>
      </c>
    </row>
    <row r="67" spans="1:6" customFormat="1">
      <c r="A67" s="54" t="s">
        <v>71</v>
      </c>
      <c r="B67" s="87">
        <v>0.16</v>
      </c>
      <c r="C67" s="87">
        <v>0.39200000000000002</v>
      </c>
      <c r="D67" s="87">
        <v>0.60299999999999998</v>
      </c>
      <c r="E67" s="87">
        <v>0.82299999999999995</v>
      </c>
      <c r="F67" s="82">
        <f t="shared" si="0"/>
        <v>1.978</v>
      </c>
    </row>
    <row r="68" spans="1:6" customFormat="1">
      <c r="A68" s="54" t="s">
        <v>58</v>
      </c>
      <c r="B68" s="87">
        <v>0.47699999999999998</v>
      </c>
      <c r="C68" s="87">
        <v>1.2170000000000001</v>
      </c>
      <c r="D68" s="87">
        <v>2.2639999999999998</v>
      </c>
      <c r="E68" s="87">
        <v>3.2069999999999999</v>
      </c>
      <c r="F68" s="82">
        <f t="shared" si="0"/>
        <v>7.1649999999999991</v>
      </c>
    </row>
    <row r="69" spans="1:6" customFormat="1">
      <c r="A69" s="54" t="s">
        <v>59</v>
      </c>
      <c r="B69" s="87">
        <v>0.627</v>
      </c>
      <c r="C69" s="87">
        <v>1.581</v>
      </c>
      <c r="D69" s="87">
        <v>2.6360000000000001</v>
      </c>
      <c r="E69" s="87">
        <v>3.5169999999999999</v>
      </c>
      <c r="F69" s="82">
        <f t="shared" si="0"/>
        <v>8.3610000000000007</v>
      </c>
    </row>
    <row r="70" spans="1:6" customFormat="1">
      <c r="A70" s="54" t="s">
        <v>60</v>
      </c>
      <c r="B70" s="87">
        <v>18.238</v>
      </c>
      <c r="C70" s="87">
        <v>42.164000000000001</v>
      </c>
      <c r="D70" s="87">
        <v>73.89</v>
      </c>
      <c r="E70" s="87">
        <v>106.51600000000001</v>
      </c>
      <c r="F70" s="82">
        <f t="shared" si="0"/>
        <v>240.80799999999999</v>
      </c>
    </row>
    <row r="71" spans="1:6" customFormat="1">
      <c r="A71" s="54" t="s">
        <v>61</v>
      </c>
      <c r="B71" s="87">
        <v>34.35</v>
      </c>
      <c r="C71" s="87">
        <v>78.114000000000004</v>
      </c>
      <c r="D71" s="87">
        <v>127.586</v>
      </c>
      <c r="E71" s="87">
        <v>168.51900000000001</v>
      </c>
      <c r="F71" s="82">
        <f t="shared" ref="F71:F74" si="1">SUM(B71:E71)</f>
        <v>408.56900000000002</v>
      </c>
    </row>
    <row r="72" spans="1:6" customFormat="1">
      <c r="A72" s="54" t="s">
        <v>62</v>
      </c>
      <c r="B72" s="87">
        <v>0.34300000000000003</v>
      </c>
      <c r="C72" s="87">
        <v>0.96299999999999997</v>
      </c>
      <c r="D72" s="87">
        <v>2.04</v>
      </c>
      <c r="E72" s="87">
        <v>2.6749999999999998</v>
      </c>
      <c r="F72" s="82">
        <f t="shared" si="1"/>
        <v>6.0209999999999999</v>
      </c>
    </row>
    <row r="73" spans="1:6" customFormat="1">
      <c r="A73" s="53" t="s">
        <v>63</v>
      </c>
      <c r="B73" s="87">
        <v>0.53500000000000003</v>
      </c>
      <c r="C73" s="87">
        <v>1.222</v>
      </c>
      <c r="D73" s="87">
        <v>2.181</v>
      </c>
      <c r="E73" s="87">
        <v>2.9620000000000002</v>
      </c>
      <c r="F73" s="82">
        <f t="shared" si="1"/>
        <v>6.9</v>
      </c>
    </row>
    <row r="74" spans="1:6" customFormat="1">
      <c r="A74" s="55" t="s">
        <v>64</v>
      </c>
      <c r="B74" s="76">
        <v>39.011999999999716</v>
      </c>
      <c r="C74" s="76">
        <v>94.236000000000331</v>
      </c>
      <c r="D74" s="76">
        <v>172.40699999999924</v>
      </c>
      <c r="E74" s="76">
        <v>247.01900000000001</v>
      </c>
      <c r="F74" s="82">
        <f t="shared" si="1"/>
        <v>552.6739999999993</v>
      </c>
    </row>
    <row r="75" spans="1:6" customFormat="1">
      <c r="A75" s="63"/>
      <c r="B75" s="63"/>
      <c r="C75" s="63"/>
      <c r="D75" s="63"/>
    </row>
    <row r="76" spans="1:6" customFormat="1">
      <c r="A76" s="63"/>
      <c r="B76" s="63"/>
    </row>
    <row r="77" spans="1:6" customFormat="1">
      <c r="A77" s="48"/>
      <c r="B77" s="64"/>
    </row>
  </sheetData>
  <mergeCells count="4">
    <mergeCell ref="A1:B1"/>
    <mergeCell ref="A4:A5"/>
    <mergeCell ref="B4:E4"/>
    <mergeCell ref="A2:E2"/>
  </mergeCells>
  <hyperlinks>
    <hyperlink ref="A1" location="Содержание!A1" display="          К содержанию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workbookViewId="0">
      <pane ySplit="5" topLeftCell="A10" activePane="bottomLeft" state="frozen"/>
      <selection pane="bottomLeft" activeCell="E10" sqref="E10"/>
    </sheetView>
  </sheetViews>
  <sheetFormatPr defaultRowHeight="14.4"/>
  <cols>
    <col min="1" max="1" width="37.6640625" customWidth="1"/>
    <col min="2" max="4" width="21.441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46"/>
    </row>
    <row r="3" spans="1:5">
      <c r="A3" s="23"/>
      <c r="B3" s="113"/>
      <c r="C3" s="113"/>
      <c r="D3" s="25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 t="s">
        <v>97</v>
      </c>
      <c r="C6" s="70" t="s">
        <v>98</v>
      </c>
      <c r="D6" s="70" t="s">
        <v>99</v>
      </c>
    </row>
    <row r="7" spans="1:5">
      <c r="A7" s="6" t="s">
        <v>75</v>
      </c>
      <c r="B7" s="71"/>
      <c r="C7" s="71"/>
      <c r="D7" s="71"/>
    </row>
    <row r="8" spans="1:5">
      <c r="A8" s="7" t="s">
        <v>54</v>
      </c>
      <c r="B8" s="71">
        <v>2195</v>
      </c>
      <c r="C8" s="71">
        <v>3393</v>
      </c>
      <c r="D8" s="71" t="s">
        <v>100</v>
      </c>
    </row>
    <row r="9" spans="1:5">
      <c r="A9" s="7" t="s">
        <v>51</v>
      </c>
      <c r="B9" s="71">
        <v>1794</v>
      </c>
      <c r="C9" s="71">
        <v>3888</v>
      </c>
      <c r="D9" s="71" t="s">
        <v>101</v>
      </c>
    </row>
    <row r="10" spans="1:5">
      <c r="A10" s="7" t="s">
        <v>27</v>
      </c>
      <c r="B10" s="71">
        <v>1461</v>
      </c>
      <c r="C10" s="71">
        <v>2618</v>
      </c>
      <c r="D10" s="71" t="s">
        <v>102</v>
      </c>
    </row>
    <row r="11" spans="1:5">
      <c r="A11" s="7" t="s">
        <v>65</v>
      </c>
      <c r="B11" s="71" t="s">
        <v>103</v>
      </c>
      <c r="C11" s="71" t="s">
        <v>104</v>
      </c>
      <c r="D11" s="71" t="s">
        <v>105</v>
      </c>
    </row>
    <row r="12" spans="1:5">
      <c r="A12" s="7" t="s">
        <v>20</v>
      </c>
      <c r="B12" s="71">
        <v>1348</v>
      </c>
      <c r="C12" s="71">
        <v>2102</v>
      </c>
      <c r="D12" s="71" t="s">
        <v>106</v>
      </c>
    </row>
    <row r="13" spans="1:5">
      <c r="A13" s="7" t="s">
        <v>53</v>
      </c>
      <c r="B13" s="71" t="s">
        <v>107</v>
      </c>
      <c r="C13" s="71" t="s">
        <v>108</v>
      </c>
      <c r="D13" s="71" t="s">
        <v>104</v>
      </c>
    </row>
    <row r="14" spans="1:5">
      <c r="A14" s="7" t="s">
        <v>60</v>
      </c>
      <c r="B14" s="71">
        <v>878</v>
      </c>
      <c r="C14" s="71">
        <v>1337</v>
      </c>
      <c r="D14" s="71">
        <v>1775</v>
      </c>
    </row>
    <row r="15" spans="1:5">
      <c r="A15" s="7" t="s">
        <v>30</v>
      </c>
      <c r="B15" s="71">
        <v>802</v>
      </c>
      <c r="C15" s="71">
        <v>1351</v>
      </c>
      <c r="D15" s="71">
        <v>1731</v>
      </c>
    </row>
    <row r="16" spans="1:5">
      <c r="A16" s="7" t="s">
        <v>39</v>
      </c>
      <c r="B16" s="71">
        <v>786</v>
      </c>
      <c r="C16" s="71" t="s">
        <v>109</v>
      </c>
      <c r="D16" s="71" t="s">
        <v>110</v>
      </c>
    </row>
    <row r="17" spans="1:4">
      <c r="A17" s="7" t="s">
        <v>16</v>
      </c>
      <c r="B17" s="71">
        <v>680</v>
      </c>
      <c r="C17" s="71" t="s">
        <v>111</v>
      </c>
      <c r="D17" s="71" t="s">
        <v>112</v>
      </c>
    </row>
    <row r="18" spans="1:4">
      <c r="A18" s="7" t="s">
        <v>113</v>
      </c>
      <c r="B18" s="71">
        <v>744</v>
      </c>
      <c r="C18" s="71">
        <v>877</v>
      </c>
      <c r="D18" s="71">
        <v>1250</v>
      </c>
    </row>
    <row r="19" spans="1:4">
      <c r="A19" s="7" t="s">
        <v>17</v>
      </c>
      <c r="B19" s="71">
        <v>438</v>
      </c>
      <c r="C19" s="71">
        <v>1116</v>
      </c>
      <c r="D19" s="71" t="s">
        <v>114</v>
      </c>
    </row>
    <row r="20" spans="1:4">
      <c r="A20" s="7" t="s">
        <v>25</v>
      </c>
      <c r="B20" s="71">
        <v>480</v>
      </c>
      <c r="C20" s="71">
        <v>1019</v>
      </c>
      <c r="D20" s="71">
        <v>1140</v>
      </c>
    </row>
    <row r="21" spans="1:4">
      <c r="A21" s="7" t="s">
        <v>26</v>
      </c>
      <c r="B21" s="71">
        <v>481</v>
      </c>
      <c r="C21" s="71">
        <v>841</v>
      </c>
      <c r="D21" s="71">
        <v>994</v>
      </c>
    </row>
    <row r="22" spans="1:4">
      <c r="A22" s="7" t="s">
        <v>34</v>
      </c>
      <c r="B22" s="71">
        <v>368</v>
      </c>
      <c r="C22" s="71">
        <v>626</v>
      </c>
      <c r="D22" s="71">
        <v>798</v>
      </c>
    </row>
    <row r="23" spans="1:4" ht="15.75" customHeight="1">
      <c r="A23" s="7" t="s">
        <v>138</v>
      </c>
      <c r="B23" s="71">
        <v>421</v>
      </c>
      <c r="C23" s="71">
        <v>522</v>
      </c>
      <c r="D23" s="71">
        <v>737</v>
      </c>
    </row>
    <row r="24" spans="1:4">
      <c r="A24" s="7" t="s">
        <v>7</v>
      </c>
      <c r="B24" s="71">
        <v>361</v>
      </c>
      <c r="C24" s="71">
        <v>595</v>
      </c>
      <c r="D24" s="71">
        <v>734</v>
      </c>
    </row>
    <row r="25" spans="1:4" ht="15.75" customHeight="1">
      <c r="A25" s="7" t="s">
        <v>87</v>
      </c>
      <c r="B25" s="71">
        <v>264</v>
      </c>
      <c r="C25" s="71">
        <v>598</v>
      </c>
      <c r="D25" s="71">
        <v>670</v>
      </c>
    </row>
    <row r="26" spans="1:4">
      <c r="A26" s="7" t="s">
        <v>12</v>
      </c>
      <c r="B26" s="71">
        <v>222</v>
      </c>
      <c r="C26" s="71">
        <v>538</v>
      </c>
      <c r="D26" s="71">
        <v>559</v>
      </c>
    </row>
    <row r="27" spans="1:4">
      <c r="A27" s="7" t="s">
        <v>18</v>
      </c>
      <c r="B27" s="71">
        <v>197</v>
      </c>
      <c r="C27" s="71">
        <v>413</v>
      </c>
      <c r="D27" s="71">
        <v>532</v>
      </c>
    </row>
    <row r="28" spans="1:4">
      <c r="A28" s="7" t="s">
        <v>55</v>
      </c>
      <c r="B28" s="71">
        <v>265</v>
      </c>
      <c r="C28" s="71">
        <v>416</v>
      </c>
      <c r="D28" s="71">
        <v>521</v>
      </c>
    </row>
    <row r="29" spans="1:4">
      <c r="A29" s="7" t="s">
        <v>115</v>
      </c>
      <c r="B29" s="71">
        <v>266</v>
      </c>
      <c r="C29" s="71">
        <v>397</v>
      </c>
      <c r="D29" s="71">
        <v>513</v>
      </c>
    </row>
    <row r="30" spans="1:4">
      <c r="A30" s="7" t="s">
        <v>33</v>
      </c>
      <c r="B30" s="71">
        <v>196</v>
      </c>
      <c r="C30" s="71">
        <v>328</v>
      </c>
      <c r="D30" s="71">
        <v>404</v>
      </c>
    </row>
    <row r="31" spans="1:4">
      <c r="A31" s="7" t="s">
        <v>21</v>
      </c>
      <c r="B31" s="71">
        <v>204</v>
      </c>
      <c r="C31" s="71">
        <v>274</v>
      </c>
      <c r="D31" s="71">
        <v>361</v>
      </c>
    </row>
    <row r="32" spans="1:4">
      <c r="A32" s="7" t="s">
        <v>6</v>
      </c>
      <c r="B32" s="71">
        <v>185</v>
      </c>
      <c r="C32" s="71">
        <v>263</v>
      </c>
      <c r="D32" s="71">
        <v>333</v>
      </c>
    </row>
    <row r="33" spans="1:4">
      <c r="A33" s="9" t="s">
        <v>64</v>
      </c>
      <c r="B33" s="72">
        <v>2396</v>
      </c>
      <c r="C33" s="72">
        <v>3974</v>
      </c>
      <c r="D33" s="72">
        <v>5112</v>
      </c>
    </row>
  </sheetData>
  <mergeCells count="5">
    <mergeCell ref="B3:C3"/>
    <mergeCell ref="A1:B1"/>
    <mergeCell ref="A2:D2"/>
    <mergeCell ref="B4:D4"/>
    <mergeCell ref="A4:A5"/>
  </mergeCells>
  <conditionalFormatting sqref="D6">
    <cfRule type="cellIs" dxfId="18" priority="1" operator="lessThan">
      <formula>1</formula>
    </cfRule>
  </conditionalFormatting>
  <hyperlinks>
    <hyperlink ref="A1" location="Содержание!A1" display="          К содержанию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3"/>
  <sheetViews>
    <sheetView workbookViewId="0">
      <pane ySplit="5" topLeftCell="A6" activePane="bottomLeft" state="frozen"/>
      <selection pane="bottomLeft" sqref="A1:B1"/>
    </sheetView>
  </sheetViews>
  <sheetFormatPr defaultRowHeight="14.4"/>
  <cols>
    <col min="1" max="1" width="37.109375" customWidth="1"/>
    <col min="2" max="4" width="19.44140625" customWidth="1"/>
    <col min="5" max="5" width="19.66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"/>
      <c r="B3" s="3"/>
      <c r="C3" s="3"/>
      <c r="D3" s="3"/>
      <c r="E3" s="4" t="s">
        <v>1</v>
      </c>
    </row>
    <row r="4" spans="1:5">
      <c r="A4" s="118"/>
      <c r="B4" s="115">
        <v>2015</v>
      </c>
      <c r="C4" s="116"/>
      <c r="D4" s="116"/>
      <c r="E4" s="117"/>
    </row>
    <row r="5" spans="1:5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5">
      <c r="A6" s="15" t="s">
        <v>2</v>
      </c>
      <c r="B6" s="70">
        <v>5924</v>
      </c>
      <c r="C6" s="70">
        <v>15223</v>
      </c>
      <c r="D6" s="70">
        <v>27459</v>
      </c>
      <c r="E6" s="70">
        <v>34390</v>
      </c>
    </row>
    <row r="7" spans="1:5">
      <c r="A7" s="6" t="s">
        <v>75</v>
      </c>
      <c r="B7" s="71"/>
      <c r="C7" s="71"/>
      <c r="D7" s="71"/>
      <c r="E7" s="71"/>
    </row>
    <row r="8" spans="1:5">
      <c r="A8" s="7" t="s">
        <v>65</v>
      </c>
      <c r="B8" s="71">
        <v>498</v>
      </c>
      <c r="C8" s="71">
        <v>1272</v>
      </c>
      <c r="D8" s="71">
        <v>3121</v>
      </c>
      <c r="E8" s="71">
        <v>3824</v>
      </c>
    </row>
    <row r="9" spans="1:5">
      <c r="A9" s="7" t="s">
        <v>51</v>
      </c>
      <c r="B9" s="71">
        <v>147</v>
      </c>
      <c r="C9" s="71">
        <v>1366</v>
      </c>
      <c r="D9" s="71">
        <v>3123</v>
      </c>
      <c r="E9" s="71">
        <v>3460</v>
      </c>
    </row>
    <row r="10" spans="1:5">
      <c r="A10" s="7" t="s">
        <v>27</v>
      </c>
      <c r="B10" s="71">
        <v>607</v>
      </c>
      <c r="C10" s="71">
        <v>1418</v>
      </c>
      <c r="D10" s="71">
        <v>2486</v>
      </c>
      <c r="E10" s="71">
        <v>3125</v>
      </c>
    </row>
    <row r="11" spans="1:5">
      <c r="A11" s="7" t="s">
        <v>54</v>
      </c>
      <c r="B11" s="71">
        <v>705</v>
      </c>
      <c r="C11" s="71">
        <v>1520</v>
      </c>
      <c r="D11" s="71">
        <v>2352</v>
      </c>
      <c r="E11" s="71">
        <v>3067</v>
      </c>
    </row>
    <row r="12" spans="1:5">
      <c r="A12" s="7" t="s">
        <v>20</v>
      </c>
      <c r="B12" s="71">
        <v>487</v>
      </c>
      <c r="C12" s="71">
        <v>1267</v>
      </c>
      <c r="D12" s="71">
        <v>1909</v>
      </c>
      <c r="E12" s="71">
        <v>2244</v>
      </c>
    </row>
    <row r="13" spans="1:5">
      <c r="A13" s="7" t="s">
        <v>53</v>
      </c>
      <c r="B13" s="71">
        <v>314</v>
      </c>
      <c r="C13" s="71">
        <v>759</v>
      </c>
      <c r="D13" s="71">
        <v>1266</v>
      </c>
      <c r="E13" s="71">
        <v>1657</v>
      </c>
    </row>
    <row r="14" spans="1:5">
      <c r="A14" s="7" t="s">
        <v>60</v>
      </c>
      <c r="B14" s="71">
        <v>321</v>
      </c>
      <c r="C14" s="71">
        <v>696</v>
      </c>
      <c r="D14" s="71">
        <v>1109</v>
      </c>
      <c r="E14" s="71">
        <v>1477</v>
      </c>
    </row>
    <row r="15" spans="1:5">
      <c r="A15" s="7" t="s">
        <v>39</v>
      </c>
      <c r="B15" s="71">
        <v>275</v>
      </c>
      <c r="C15" s="71">
        <v>650</v>
      </c>
      <c r="D15" s="71">
        <v>1008</v>
      </c>
      <c r="E15" s="71">
        <v>1322</v>
      </c>
    </row>
    <row r="16" spans="1:5">
      <c r="A16" s="7" t="s">
        <v>30</v>
      </c>
      <c r="B16" s="71">
        <v>180</v>
      </c>
      <c r="C16" s="71">
        <v>491</v>
      </c>
      <c r="D16" s="71">
        <v>905</v>
      </c>
      <c r="E16" s="71">
        <v>1284</v>
      </c>
    </row>
    <row r="17" spans="1:5">
      <c r="A17" s="7" t="s">
        <v>16</v>
      </c>
      <c r="B17" s="71">
        <v>251</v>
      </c>
      <c r="C17" s="71">
        <v>523</v>
      </c>
      <c r="D17" s="71">
        <v>856</v>
      </c>
      <c r="E17" s="71">
        <v>1111</v>
      </c>
    </row>
    <row r="18" spans="1:5">
      <c r="A18" s="7" t="s">
        <v>34</v>
      </c>
      <c r="B18" s="71">
        <v>142</v>
      </c>
      <c r="C18" s="71">
        <v>331</v>
      </c>
      <c r="D18" s="71">
        <v>569</v>
      </c>
      <c r="E18" s="71">
        <v>743</v>
      </c>
    </row>
    <row r="19" spans="1:5">
      <c r="A19" s="7" t="s">
        <v>25</v>
      </c>
      <c r="B19" s="71">
        <v>85</v>
      </c>
      <c r="C19" s="71">
        <v>280</v>
      </c>
      <c r="D19" s="71">
        <v>592</v>
      </c>
      <c r="E19" s="71">
        <v>693</v>
      </c>
    </row>
    <row r="20" spans="1:5">
      <c r="A20" s="7" t="s">
        <v>113</v>
      </c>
      <c r="B20" s="71">
        <v>250</v>
      </c>
      <c r="C20" s="71">
        <v>355</v>
      </c>
      <c r="D20" s="71">
        <v>440</v>
      </c>
      <c r="E20" s="71">
        <v>675</v>
      </c>
    </row>
    <row r="21" spans="1:5">
      <c r="A21" s="7" t="s">
        <v>26</v>
      </c>
      <c r="B21" s="71">
        <v>137</v>
      </c>
      <c r="C21" s="71">
        <v>317</v>
      </c>
      <c r="D21" s="71">
        <v>537</v>
      </c>
      <c r="E21" s="71">
        <v>662</v>
      </c>
    </row>
    <row r="22" spans="1:5">
      <c r="A22" s="7" t="s">
        <v>18</v>
      </c>
      <c r="B22" s="71">
        <v>83</v>
      </c>
      <c r="C22" s="71">
        <v>246</v>
      </c>
      <c r="D22" s="71">
        <v>506</v>
      </c>
      <c r="E22" s="71">
        <v>651</v>
      </c>
    </row>
    <row r="23" spans="1:5">
      <c r="A23" s="7" t="s">
        <v>17</v>
      </c>
      <c r="B23" s="71">
        <v>14</v>
      </c>
      <c r="C23" s="71">
        <v>213</v>
      </c>
      <c r="D23" s="71">
        <v>602</v>
      </c>
      <c r="E23" s="71">
        <v>634</v>
      </c>
    </row>
    <row r="24" spans="1:5">
      <c r="A24" s="7" t="s">
        <v>7</v>
      </c>
      <c r="B24" s="71">
        <v>104</v>
      </c>
      <c r="C24" s="71">
        <v>270</v>
      </c>
      <c r="D24" s="71">
        <v>460</v>
      </c>
      <c r="E24" s="71">
        <v>584</v>
      </c>
    </row>
    <row r="25" spans="1:5">
      <c r="A25" s="7" t="s">
        <v>87</v>
      </c>
      <c r="B25" s="71">
        <v>24</v>
      </c>
      <c r="C25" s="71">
        <v>210</v>
      </c>
      <c r="D25" s="71">
        <v>483</v>
      </c>
      <c r="E25" s="71">
        <v>550</v>
      </c>
    </row>
    <row r="26" spans="1:5">
      <c r="A26" s="7" t="s">
        <v>138</v>
      </c>
      <c r="B26" s="71">
        <v>142</v>
      </c>
      <c r="C26" s="71">
        <v>244</v>
      </c>
      <c r="D26" s="71">
        <v>325</v>
      </c>
      <c r="E26" s="71">
        <v>472</v>
      </c>
    </row>
    <row r="27" spans="1:5">
      <c r="A27" s="7" t="s">
        <v>12</v>
      </c>
      <c r="B27" s="71">
        <v>20</v>
      </c>
      <c r="C27" s="71">
        <v>147</v>
      </c>
      <c r="D27" s="71">
        <v>397</v>
      </c>
      <c r="E27" s="71">
        <v>413</v>
      </c>
    </row>
    <row r="28" spans="1:5">
      <c r="A28" s="7" t="s">
        <v>55</v>
      </c>
      <c r="B28" s="71">
        <v>82</v>
      </c>
      <c r="C28" s="71">
        <v>192</v>
      </c>
      <c r="D28" s="71">
        <v>323</v>
      </c>
      <c r="E28" s="71">
        <v>408</v>
      </c>
    </row>
    <row r="29" spans="1:5">
      <c r="A29" s="7" t="s">
        <v>115</v>
      </c>
      <c r="B29" s="71">
        <v>73</v>
      </c>
      <c r="C29" s="71">
        <v>176</v>
      </c>
      <c r="D29" s="71">
        <v>274</v>
      </c>
      <c r="E29" s="71">
        <v>361</v>
      </c>
    </row>
    <row r="30" spans="1:5">
      <c r="A30" s="7" t="s">
        <v>15</v>
      </c>
      <c r="B30" s="71">
        <v>88</v>
      </c>
      <c r="C30" s="71">
        <v>152</v>
      </c>
      <c r="D30" s="71">
        <v>212</v>
      </c>
      <c r="E30" s="71">
        <v>321</v>
      </c>
    </row>
    <row r="31" spans="1:5">
      <c r="A31" s="7" t="s">
        <v>33</v>
      </c>
      <c r="B31" s="71">
        <v>63</v>
      </c>
      <c r="C31" s="71">
        <v>143</v>
      </c>
      <c r="D31" s="71">
        <v>249</v>
      </c>
      <c r="E31" s="71">
        <v>312</v>
      </c>
    </row>
    <row r="32" spans="1:5">
      <c r="A32" s="7" t="s">
        <v>21</v>
      </c>
      <c r="B32" s="71">
        <v>69</v>
      </c>
      <c r="C32" s="71">
        <v>156</v>
      </c>
      <c r="D32" s="71">
        <v>229</v>
      </c>
      <c r="E32" s="71">
        <v>299</v>
      </c>
    </row>
    <row r="33" spans="1:5">
      <c r="A33" s="9" t="s">
        <v>64</v>
      </c>
      <c r="B33" s="72">
        <v>761</v>
      </c>
      <c r="C33" s="72">
        <v>1831</v>
      </c>
      <c r="D33" s="72">
        <v>3127</v>
      </c>
      <c r="E33" s="72">
        <v>4041</v>
      </c>
    </row>
  </sheetData>
  <mergeCells count="4">
    <mergeCell ref="A2:E2"/>
    <mergeCell ref="A1:B1"/>
    <mergeCell ref="B4:E4"/>
    <mergeCell ref="A4:A5"/>
  </mergeCells>
  <conditionalFormatting sqref="D6">
    <cfRule type="cellIs" dxfId="17" priority="2" operator="lessThan">
      <formula>1</formula>
    </cfRule>
  </conditionalFormatting>
  <conditionalFormatting sqref="E6">
    <cfRule type="cellIs" dxfId="16" priority="1" operator="lessThan">
      <formula>1</formula>
    </cfRule>
  </conditionalFormatting>
  <hyperlinks>
    <hyperlink ref="A1" location="Содержание!A1" display="          К содержанию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8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" style="26" customWidth="1"/>
    <col min="2" max="2" width="18.44140625" style="26" customWidth="1"/>
    <col min="3" max="5" width="20.8867187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7"/>
      <c r="E3" s="28" t="s">
        <v>1</v>
      </c>
    </row>
    <row r="4" spans="1:5">
      <c r="A4" s="138"/>
      <c r="B4" s="136">
        <v>2016</v>
      </c>
      <c r="C4" s="136"/>
      <c r="D4" s="136"/>
      <c r="E4" s="137"/>
    </row>
    <row r="5" spans="1:5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0">
        <v>5410</v>
      </c>
      <c r="C6" s="70">
        <v>13280</v>
      </c>
      <c r="D6" s="70">
        <v>24314</v>
      </c>
      <c r="E6" s="70">
        <v>31659</v>
      </c>
    </row>
    <row r="7" spans="1:5">
      <c r="A7" s="35" t="s">
        <v>83</v>
      </c>
      <c r="B7" s="71"/>
      <c r="C7" s="71"/>
      <c r="D7" s="71"/>
      <c r="E7" s="71"/>
    </row>
    <row r="8" spans="1:5">
      <c r="A8" s="36" t="s">
        <v>65</v>
      </c>
      <c r="B8" s="71">
        <v>631.67399999999998</v>
      </c>
      <c r="C8" s="71">
        <v>1540.877</v>
      </c>
      <c r="D8" s="71">
        <v>3475.4630000000002</v>
      </c>
      <c r="E8" s="71">
        <v>4256.7539999999999</v>
      </c>
    </row>
    <row r="9" spans="1:5">
      <c r="A9" s="36" t="s">
        <v>6</v>
      </c>
      <c r="B9" s="71">
        <v>43.021874396667208</v>
      </c>
      <c r="C9" s="71">
        <v>87</v>
      </c>
      <c r="D9" s="71">
        <v>135</v>
      </c>
      <c r="E9" s="71">
        <v>183.0430320683555</v>
      </c>
    </row>
    <row r="10" spans="1:5">
      <c r="A10" s="36" t="s">
        <v>7</v>
      </c>
      <c r="B10" s="71">
        <v>106.128</v>
      </c>
      <c r="C10" s="71">
        <v>266.84500000000003</v>
      </c>
      <c r="D10" s="71">
        <v>487.6</v>
      </c>
      <c r="E10" s="71">
        <v>626.80600000000004</v>
      </c>
    </row>
    <row r="11" spans="1:5">
      <c r="A11" s="36" t="s">
        <v>9</v>
      </c>
      <c r="B11" s="71">
        <v>54.088000000000001</v>
      </c>
      <c r="C11" s="71">
        <v>125</v>
      </c>
      <c r="D11" s="71">
        <v>211</v>
      </c>
      <c r="E11" s="71">
        <v>288.22399999999999</v>
      </c>
    </row>
    <row r="12" spans="1:5">
      <c r="A12" s="36" t="s">
        <v>11</v>
      </c>
      <c r="B12" s="71">
        <v>13.538004785638369</v>
      </c>
      <c r="C12" s="71">
        <v>31</v>
      </c>
      <c r="D12" s="71">
        <v>53</v>
      </c>
      <c r="E12" s="71">
        <v>70.805569399278099</v>
      </c>
    </row>
    <row r="13" spans="1:5">
      <c r="A13" s="36" t="s">
        <v>12</v>
      </c>
      <c r="B13" s="71">
        <v>21.565000000000001</v>
      </c>
      <c r="C13" s="71">
        <v>181.875</v>
      </c>
      <c r="D13" s="71">
        <v>518.42150000000004</v>
      </c>
      <c r="E13" s="71">
        <v>535.29100000000005</v>
      </c>
    </row>
    <row r="14" spans="1:5">
      <c r="A14" s="36" t="s">
        <v>14</v>
      </c>
      <c r="B14" s="71">
        <v>19.923155422462244</v>
      </c>
      <c r="C14" s="71">
        <v>44</v>
      </c>
      <c r="D14" s="71">
        <v>70</v>
      </c>
      <c r="E14" s="71">
        <v>94.797595307031983</v>
      </c>
    </row>
    <row r="15" spans="1:5">
      <c r="A15" s="36" t="s">
        <v>15</v>
      </c>
      <c r="B15" s="71">
        <v>91.284000000000006</v>
      </c>
      <c r="C15" s="71">
        <v>177.33</v>
      </c>
      <c r="D15" s="71">
        <v>261.86399999999998</v>
      </c>
      <c r="E15" s="71">
        <v>392.26900000000001</v>
      </c>
    </row>
    <row r="16" spans="1:5">
      <c r="A16" s="36" t="s">
        <v>16</v>
      </c>
      <c r="B16" s="71">
        <v>214.97298784187379</v>
      </c>
      <c r="C16" s="71">
        <v>467.79948784187377</v>
      </c>
      <c r="D16" s="71">
        <v>772.55496468008107</v>
      </c>
      <c r="E16" s="71">
        <v>1057.387964680081</v>
      </c>
    </row>
    <row r="17" spans="1:5">
      <c r="A17" s="36" t="s">
        <v>66</v>
      </c>
      <c r="B17" s="71">
        <v>6.5839999999999996</v>
      </c>
      <c r="C17" s="71">
        <v>12</v>
      </c>
      <c r="D17" s="71">
        <v>16</v>
      </c>
      <c r="E17" s="71">
        <v>22.452999999999999</v>
      </c>
    </row>
    <row r="18" spans="1:5">
      <c r="A18" s="36" t="s">
        <v>17</v>
      </c>
      <c r="B18" s="71">
        <v>15.347257791313593</v>
      </c>
      <c r="C18" s="71">
        <v>260.40675779131362</v>
      </c>
      <c r="D18" s="71">
        <v>723.1312675057909</v>
      </c>
      <c r="E18" s="71">
        <v>782.47576750579094</v>
      </c>
    </row>
    <row r="19" spans="1:5">
      <c r="A19" s="36" t="s">
        <v>18</v>
      </c>
      <c r="B19" s="71">
        <v>105.68899999999999</v>
      </c>
      <c r="C19" s="71">
        <v>297.51400000000001</v>
      </c>
      <c r="D19" s="71">
        <v>595.14</v>
      </c>
      <c r="E19" s="71">
        <v>741.62199999999996</v>
      </c>
    </row>
    <row r="20" spans="1:5">
      <c r="A20" s="36" t="s">
        <v>19</v>
      </c>
      <c r="B20" s="71">
        <v>8.0502372186595554</v>
      </c>
      <c r="C20" s="71">
        <v>17</v>
      </c>
      <c r="D20" s="71">
        <v>28</v>
      </c>
      <c r="E20" s="71">
        <v>35.423967998162347</v>
      </c>
    </row>
    <row r="21" spans="1:5">
      <c r="A21" s="36" t="s">
        <v>84</v>
      </c>
      <c r="B21" s="71">
        <v>17.396000000000001</v>
      </c>
      <c r="C21" s="71">
        <v>35</v>
      </c>
      <c r="D21" s="71">
        <v>76</v>
      </c>
      <c r="E21" s="71">
        <v>132.39599999999999</v>
      </c>
    </row>
    <row r="22" spans="1:5">
      <c r="A22" s="36" t="s">
        <v>21</v>
      </c>
      <c r="B22" s="71">
        <v>61.348999999999997</v>
      </c>
      <c r="C22" s="71">
        <v>140</v>
      </c>
      <c r="D22" s="71">
        <v>214</v>
      </c>
      <c r="E22" s="71">
        <v>302.87700000000001</v>
      </c>
    </row>
    <row r="23" spans="1:5">
      <c r="A23" s="36" t="s">
        <v>22</v>
      </c>
      <c r="B23" s="71">
        <v>60.350999999999999</v>
      </c>
      <c r="C23" s="71">
        <v>78</v>
      </c>
      <c r="D23" s="71">
        <v>84</v>
      </c>
      <c r="E23" s="71">
        <v>169.202</v>
      </c>
    </row>
    <row r="24" spans="1:5">
      <c r="A24" s="36" t="s">
        <v>85</v>
      </c>
      <c r="B24" s="71">
        <v>5.0679999999999996</v>
      </c>
      <c r="C24" s="71">
        <v>14</v>
      </c>
      <c r="D24" s="71">
        <v>27</v>
      </c>
      <c r="E24" s="71">
        <v>37.518999999999998</v>
      </c>
    </row>
    <row r="25" spans="1:5">
      <c r="A25" s="36" t="s">
        <v>25</v>
      </c>
      <c r="B25" s="71">
        <v>89.361723420278125</v>
      </c>
      <c r="C25" s="71">
        <v>321.33672342027813</v>
      </c>
      <c r="D25" s="71">
        <v>664.54636111833247</v>
      </c>
      <c r="E25" s="71">
        <v>789.76886111833244</v>
      </c>
    </row>
    <row r="26" spans="1:5">
      <c r="A26" s="36" t="s">
        <v>26</v>
      </c>
      <c r="B26" s="71">
        <v>130.92297168848779</v>
      </c>
      <c r="C26" s="71">
        <v>313.47997168848781</v>
      </c>
      <c r="D26" s="71">
        <v>556.51991441840346</v>
      </c>
      <c r="E26" s="71">
        <v>709.81291441840335</v>
      </c>
    </row>
    <row r="27" spans="1:5">
      <c r="A27" s="36" t="s">
        <v>27</v>
      </c>
      <c r="B27" s="71">
        <v>501.48200000000003</v>
      </c>
      <c r="C27" s="71">
        <v>1254.9829999999999</v>
      </c>
      <c r="D27" s="71">
        <v>2248.181</v>
      </c>
      <c r="E27" s="71">
        <v>2849.5259999999998</v>
      </c>
    </row>
    <row r="28" spans="1:5">
      <c r="A28" s="36" t="s">
        <v>86</v>
      </c>
      <c r="B28" s="71">
        <v>18.302</v>
      </c>
      <c r="C28" s="71">
        <v>32</v>
      </c>
      <c r="D28" s="71">
        <v>46</v>
      </c>
      <c r="E28" s="71">
        <v>65.602000000000004</v>
      </c>
    </row>
    <row r="29" spans="1:5">
      <c r="A29" s="36" t="s">
        <v>87</v>
      </c>
      <c r="B29" s="71">
        <v>34.769500000000001</v>
      </c>
      <c r="C29" s="71">
        <v>313.53899999999999</v>
      </c>
      <c r="D29" s="71">
        <v>691.70299999999997</v>
      </c>
      <c r="E29" s="71">
        <v>812.74099999999999</v>
      </c>
    </row>
    <row r="30" spans="1:5">
      <c r="A30" s="36" t="s">
        <v>29</v>
      </c>
      <c r="B30" s="71">
        <v>37.838000000000001</v>
      </c>
      <c r="C30" s="71">
        <v>105</v>
      </c>
      <c r="D30" s="71">
        <v>189</v>
      </c>
      <c r="E30" s="71">
        <v>239.72200000000001</v>
      </c>
    </row>
    <row r="31" spans="1:5">
      <c r="A31" s="36" t="s">
        <v>30</v>
      </c>
      <c r="B31" s="71">
        <v>311.91849999999999</v>
      </c>
      <c r="C31" s="71">
        <v>711.60799999999995</v>
      </c>
      <c r="D31" s="71">
        <v>1183.019</v>
      </c>
      <c r="E31" s="71">
        <v>1676.2139999999999</v>
      </c>
    </row>
    <row r="32" spans="1:5">
      <c r="A32" s="36" t="s">
        <v>32</v>
      </c>
      <c r="B32" s="71">
        <v>10.084</v>
      </c>
      <c r="C32" s="71">
        <v>18</v>
      </c>
      <c r="D32" s="71">
        <v>23</v>
      </c>
      <c r="E32" s="71">
        <v>44.951000000000001</v>
      </c>
    </row>
    <row r="33" spans="1:5">
      <c r="A33" s="36" t="s">
        <v>33</v>
      </c>
      <c r="B33" s="71">
        <v>65.652000000000001</v>
      </c>
      <c r="C33" s="71">
        <v>151.00700000000001</v>
      </c>
      <c r="D33" s="71">
        <v>268.95299999999997</v>
      </c>
      <c r="E33" s="71">
        <v>338.839</v>
      </c>
    </row>
    <row r="34" spans="1:5">
      <c r="A34" s="36" t="s">
        <v>34</v>
      </c>
      <c r="B34" s="71">
        <v>134.911</v>
      </c>
      <c r="C34" s="71">
        <v>303.26799999999997</v>
      </c>
      <c r="D34" s="71">
        <v>543.60850000000005</v>
      </c>
      <c r="E34" s="71">
        <v>693.31899999999996</v>
      </c>
    </row>
    <row r="35" spans="1:5">
      <c r="A35" s="36" t="s">
        <v>88</v>
      </c>
      <c r="B35" s="71">
        <v>6.915</v>
      </c>
      <c r="C35" s="71">
        <v>12</v>
      </c>
      <c r="D35" s="71">
        <v>17</v>
      </c>
      <c r="E35" s="71">
        <v>23.175999999999998</v>
      </c>
    </row>
    <row r="36" spans="1:5">
      <c r="A36" s="36" t="s">
        <v>89</v>
      </c>
      <c r="B36" s="71">
        <v>0.84399999999999997</v>
      </c>
      <c r="C36" s="71">
        <v>13</v>
      </c>
      <c r="D36" s="71">
        <v>28</v>
      </c>
      <c r="E36" s="71">
        <v>33.264000000000003</v>
      </c>
    </row>
    <row r="37" spans="1:5">
      <c r="A37" s="36" t="s">
        <v>35</v>
      </c>
      <c r="B37" s="71">
        <v>3.0065</v>
      </c>
      <c r="C37" s="71">
        <v>4</v>
      </c>
      <c r="D37" s="71">
        <v>4</v>
      </c>
      <c r="E37" s="71">
        <v>4.2450000000000001</v>
      </c>
    </row>
    <row r="38" spans="1:5">
      <c r="A38" s="36" t="s">
        <v>36</v>
      </c>
      <c r="B38" s="71">
        <v>11.759</v>
      </c>
      <c r="C38" s="71">
        <v>30</v>
      </c>
      <c r="D38" s="71">
        <v>54</v>
      </c>
      <c r="E38" s="71">
        <v>71.947999999999993</v>
      </c>
    </row>
    <row r="39" spans="1:5">
      <c r="A39" s="36" t="s">
        <v>37</v>
      </c>
      <c r="B39" s="71">
        <v>39.791202493897941</v>
      </c>
      <c r="C39" s="71">
        <v>84</v>
      </c>
      <c r="D39" s="71">
        <v>128</v>
      </c>
      <c r="E39" s="71">
        <v>176.89098926295944</v>
      </c>
    </row>
    <row r="40" spans="1:5">
      <c r="A40" s="36" t="s">
        <v>38</v>
      </c>
      <c r="B40" s="71">
        <v>21.433238215098459</v>
      </c>
      <c r="C40" s="71">
        <v>46</v>
      </c>
      <c r="D40" s="71">
        <v>76</v>
      </c>
      <c r="E40" s="71">
        <v>102.78537926679516</v>
      </c>
    </row>
    <row r="41" spans="1:5">
      <c r="A41" s="36" t="s">
        <v>138</v>
      </c>
      <c r="B41" s="71">
        <v>133.70750000000001</v>
      </c>
      <c r="C41" s="71">
        <v>239.886</v>
      </c>
      <c r="D41" s="71">
        <v>321.99549999999999</v>
      </c>
      <c r="E41" s="71">
        <v>499.21100000000001</v>
      </c>
    </row>
    <row r="42" spans="1:5">
      <c r="A42" s="36" t="s">
        <v>39</v>
      </c>
      <c r="B42" s="71">
        <v>258.69965552856479</v>
      </c>
      <c r="C42" s="71">
        <v>580.81115552856465</v>
      </c>
      <c r="D42" s="71">
        <v>840.19474187818378</v>
      </c>
      <c r="E42" s="71">
        <v>1103.5322418781839</v>
      </c>
    </row>
    <row r="43" spans="1:5">
      <c r="A43" s="36" t="s">
        <v>40</v>
      </c>
      <c r="B43" s="71">
        <v>3.3455222350102529</v>
      </c>
      <c r="C43" s="71">
        <v>10</v>
      </c>
      <c r="D43" s="71">
        <v>20</v>
      </c>
      <c r="E43" s="71">
        <v>25.461103351004734</v>
      </c>
    </row>
    <row r="44" spans="1:5">
      <c r="A44" s="36" t="s">
        <v>41</v>
      </c>
      <c r="B44" s="71">
        <v>45.480340650681654</v>
      </c>
      <c r="C44" s="71">
        <v>94</v>
      </c>
      <c r="D44" s="71">
        <v>142</v>
      </c>
      <c r="E44" s="71">
        <v>199.44560350061079</v>
      </c>
    </row>
    <row r="45" spans="1:5">
      <c r="A45" s="36" t="s">
        <v>42</v>
      </c>
      <c r="B45" s="71">
        <v>31.141999999999999</v>
      </c>
      <c r="C45" s="71">
        <v>92</v>
      </c>
      <c r="D45" s="71">
        <v>160</v>
      </c>
      <c r="E45" s="71">
        <v>200.43600000000001</v>
      </c>
    </row>
    <row r="46" spans="1:5">
      <c r="A46" s="36" t="s">
        <v>44</v>
      </c>
      <c r="B46" s="71">
        <v>12.225</v>
      </c>
      <c r="C46" s="71">
        <v>31</v>
      </c>
      <c r="D46" s="71">
        <v>59</v>
      </c>
      <c r="E46" s="71">
        <v>72.926000000000002</v>
      </c>
    </row>
    <row r="47" spans="1:5">
      <c r="A47" s="36" t="s">
        <v>90</v>
      </c>
      <c r="B47" s="71">
        <v>7.5854999999999997</v>
      </c>
      <c r="C47" s="71">
        <v>13</v>
      </c>
      <c r="D47" s="71">
        <v>19</v>
      </c>
      <c r="E47" s="71">
        <v>28.881</v>
      </c>
    </row>
    <row r="48" spans="1:5">
      <c r="A48" s="36" t="s">
        <v>45</v>
      </c>
      <c r="B48" s="71">
        <v>7.8922669554505385</v>
      </c>
      <c r="C48" s="71">
        <v>16</v>
      </c>
      <c r="D48" s="71">
        <v>21</v>
      </c>
      <c r="E48" s="71">
        <v>29.272883735785904</v>
      </c>
    </row>
    <row r="49" spans="1:5">
      <c r="A49" s="36" t="s">
        <v>46</v>
      </c>
      <c r="B49" s="71">
        <v>3.0779999999999998</v>
      </c>
      <c r="C49" s="71">
        <v>7</v>
      </c>
      <c r="D49" s="71">
        <v>12</v>
      </c>
      <c r="E49" s="71">
        <v>15.654</v>
      </c>
    </row>
    <row r="50" spans="1:5" ht="27.6">
      <c r="A50" s="36" t="s">
        <v>47</v>
      </c>
      <c r="B50" s="71">
        <v>42.737873540190435</v>
      </c>
      <c r="C50" s="71">
        <v>99</v>
      </c>
      <c r="D50" s="71">
        <v>159</v>
      </c>
      <c r="E50" s="71">
        <v>215.38986920610478</v>
      </c>
    </row>
    <row r="51" spans="1:5">
      <c r="A51" s="36" t="s">
        <v>48</v>
      </c>
      <c r="B51" s="71">
        <v>41.071436701936022</v>
      </c>
      <c r="C51" s="71">
        <v>98</v>
      </c>
      <c r="D51" s="71">
        <v>167</v>
      </c>
      <c r="E51" s="71">
        <v>225.13794194268107</v>
      </c>
    </row>
    <row r="52" spans="1:5">
      <c r="A52" s="36" t="s">
        <v>49</v>
      </c>
      <c r="B52" s="71">
        <v>19.350000000000001</v>
      </c>
      <c r="C52" s="71">
        <v>50</v>
      </c>
      <c r="D52" s="71">
        <v>86</v>
      </c>
      <c r="E52" s="71">
        <v>110.446</v>
      </c>
    </row>
    <row r="53" spans="1:5">
      <c r="A53" s="36" t="s">
        <v>50</v>
      </c>
      <c r="B53" s="71">
        <v>283.29050000000001</v>
      </c>
      <c r="C53" s="71">
        <v>440.83600000000001</v>
      </c>
      <c r="D53" s="71">
        <v>562.29049999999995</v>
      </c>
      <c r="E53" s="71">
        <v>866.59699999999998</v>
      </c>
    </row>
    <row r="54" spans="1:5">
      <c r="A54" s="36" t="s">
        <v>91</v>
      </c>
      <c r="B54" s="71">
        <v>1.0209999999999999</v>
      </c>
      <c r="C54" s="71">
        <v>186.322</v>
      </c>
      <c r="D54" s="71">
        <v>568.14800000000002</v>
      </c>
      <c r="E54" s="71">
        <v>624.04</v>
      </c>
    </row>
    <row r="55" spans="1:5">
      <c r="A55" s="36" t="s">
        <v>51</v>
      </c>
      <c r="B55" s="71">
        <v>64.380475934558106</v>
      </c>
      <c r="C55" s="71">
        <v>168.40847593455811</v>
      </c>
      <c r="D55" s="71">
        <v>483.49112499725817</v>
      </c>
      <c r="E55" s="71">
        <v>797.30412499725821</v>
      </c>
    </row>
    <row r="56" spans="1:5">
      <c r="A56" s="36" t="s">
        <v>52</v>
      </c>
      <c r="B56" s="71">
        <v>17.640999999999998</v>
      </c>
      <c r="C56" s="71">
        <v>48</v>
      </c>
      <c r="D56" s="71">
        <v>76</v>
      </c>
      <c r="E56" s="71">
        <v>98.212999999999994</v>
      </c>
    </row>
    <row r="57" spans="1:5">
      <c r="A57" s="36" t="s">
        <v>53</v>
      </c>
      <c r="B57" s="71">
        <v>310.15899999999999</v>
      </c>
      <c r="C57" s="71">
        <v>816.25099999999998</v>
      </c>
      <c r="D57" s="71">
        <v>1376.8109999999999</v>
      </c>
      <c r="E57" s="71">
        <v>1804.338</v>
      </c>
    </row>
    <row r="58" spans="1:5">
      <c r="A58" s="36" t="s">
        <v>54</v>
      </c>
      <c r="B58" s="71">
        <v>576.15795406760503</v>
      </c>
      <c r="C58" s="71">
        <v>1263.956954067605</v>
      </c>
      <c r="D58" s="71">
        <v>2114.500356546961</v>
      </c>
      <c r="E58" s="71">
        <v>2894.3943565469613</v>
      </c>
    </row>
    <row r="59" spans="1:5">
      <c r="A59" s="36" t="s">
        <v>55</v>
      </c>
      <c r="B59" s="71">
        <v>76.202192175335711</v>
      </c>
      <c r="C59" s="71">
        <v>179.57969217533571</v>
      </c>
      <c r="D59" s="71">
        <v>300.69816670655536</v>
      </c>
      <c r="E59" s="71">
        <v>393.36016670655533</v>
      </c>
    </row>
    <row r="60" spans="1:5">
      <c r="A60" s="36" t="s">
        <v>56</v>
      </c>
      <c r="B60" s="71">
        <v>2.08</v>
      </c>
      <c r="C60" s="71">
        <v>18</v>
      </c>
      <c r="D60" s="71">
        <v>52</v>
      </c>
      <c r="E60" s="71">
        <v>55.796999999999997</v>
      </c>
    </row>
    <row r="61" spans="1:5">
      <c r="A61" s="36" t="s">
        <v>92</v>
      </c>
      <c r="B61" s="71">
        <v>10.84</v>
      </c>
      <c r="C61" s="71">
        <v>90.581000000000003</v>
      </c>
      <c r="D61" s="71">
        <v>267.27199999999999</v>
      </c>
      <c r="E61" s="71">
        <v>282.82900000000001</v>
      </c>
    </row>
    <row r="62" spans="1:5">
      <c r="A62" s="36" t="s">
        <v>57</v>
      </c>
      <c r="B62" s="71">
        <v>64.455118382508132</v>
      </c>
      <c r="C62" s="71">
        <v>151.67511838250815</v>
      </c>
      <c r="D62" s="71">
        <v>251.70837115799966</v>
      </c>
      <c r="E62" s="71">
        <v>367.47437115799966</v>
      </c>
    </row>
    <row r="63" spans="1:5">
      <c r="A63" s="36" t="s">
        <v>58</v>
      </c>
      <c r="B63" s="71">
        <v>65.881104474200228</v>
      </c>
      <c r="C63" s="71">
        <v>118</v>
      </c>
      <c r="D63" s="71">
        <v>174</v>
      </c>
      <c r="E63" s="71">
        <v>228.5709388434075</v>
      </c>
    </row>
    <row r="64" spans="1:5">
      <c r="A64" s="36" t="s">
        <v>59</v>
      </c>
      <c r="B64" s="71">
        <v>6.9681954655938814</v>
      </c>
      <c r="C64" s="71">
        <v>17</v>
      </c>
      <c r="D64" s="71">
        <v>31</v>
      </c>
      <c r="E64" s="71">
        <v>41.124500125276157</v>
      </c>
    </row>
    <row r="65" spans="1:5">
      <c r="A65" s="36" t="s">
        <v>60</v>
      </c>
      <c r="B65" s="71">
        <v>319.33999999999997</v>
      </c>
      <c r="C65" s="71">
        <v>698.42100000000005</v>
      </c>
      <c r="D65" s="71">
        <v>1122.0055</v>
      </c>
      <c r="E65" s="71">
        <v>1511.413</v>
      </c>
    </row>
    <row r="66" spans="1:5">
      <c r="A66" s="36" t="s">
        <v>61</v>
      </c>
      <c r="B66" s="71">
        <v>76.210999999999999</v>
      </c>
      <c r="C66" s="71">
        <v>193</v>
      </c>
      <c r="D66" s="71">
        <v>334</v>
      </c>
      <c r="E66" s="71">
        <v>435.47800000000001</v>
      </c>
    </row>
    <row r="67" spans="1:5">
      <c r="A67" s="36" t="s">
        <v>63</v>
      </c>
      <c r="B67" s="71">
        <v>10.582364589368984</v>
      </c>
      <c r="C67" s="71">
        <v>21</v>
      </c>
      <c r="D67" s="71">
        <v>34</v>
      </c>
      <c r="E67" s="71">
        <v>47.343431758675699</v>
      </c>
    </row>
    <row r="68" spans="1:5">
      <c r="A68" s="37" t="s">
        <v>64</v>
      </c>
      <c r="B68" s="72">
        <v>23</v>
      </c>
      <c r="C68" s="72">
        <v>49</v>
      </c>
      <c r="D68" s="72">
        <v>89</v>
      </c>
      <c r="E68" s="72">
        <v>123</v>
      </c>
    </row>
  </sheetData>
  <mergeCells count="4">
    <mergeCell ref="A2:E2"/>
    <mergeCell ref="A1:B1"/>
    <mergeCell ref="B4:E4"/>
    <mergeCell ref="A4:A5"/>
  </mergeCells>
  <conditionalFormatting sqref="E6">
    <cfRule type="cellIs" dxfId="15" priority="1" operator="lessThan">
      <formula>1</formula>
    </cfRule>
  </conditionalFormatting>
  <conditionalFormatting sqref="D6">
    <cfRule type="cellIs" dxfId="14" priority="2" operator="lessThan">
      <formula>1</formula>
    </cfRule>
  </conditionalFormatting>
  <hyperlinks>
    <hyperlink ref="A1" location="Содержание!A1" display="          К содержанию" xr:uid="{00000000-0004-0000-0D00-000000000000}"/>
  </hyperlinks>
  <pageMargins left="0.7" right="0.7" top="0.75" bottom="0.75" header="0.3" footer="0.3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1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5" width="21.6640625" style="26" customWidth="1"/>
    <col min="6" max="16384" width="9.109375" style="26"/>
  </cols>
  <sheetData>
    <row r="1" spans="1:7" ht="33" customHeight="1">
      <c r="A1" s="114" t="s">
        <v>116</v>
      </c>
      <c r="B1" s="114"/>
    </row>
    <row r="2" spans="1:7" ht="39" customHeight="1">
      <c r="A2" s="135" t="s">
        <v>82</v>
      </c>
      <c r="B2" s="135"/>
      <c r="C2" s="135"/>
      <c r="D2" s="135"/>
      <c r="E2" s="135"/>
    </row>
    <row r="3" spans="1:7" ht="15.6">
      <c r="A3" s="27"/>
      <c r="B3" s="28"/>
      <c r="C3" s="28"/>
      <c r="E3" s="28" t="s">
        <v>1</v>
      </c>
    </row>
    <row r="4" spans="1:7" ht="15.75" customHeight="1">
      <c r="A4" s="138"/>
      <c r="B4" s="140">
        <v>2017</v>
      </c>
      <c r="C4" s="136"/>
      <c r="D4" s="136"/>
      <c r="E4" s="137"/>
    </row>
    <row r="5" spans="1:7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7">
      <c r="A6" s="34" t="s">
        <v>2</v>
      </c>
      <c r="B6" s="70">
        <v>6709</v>
      </c>
      <c r="C6" s="70">
        <v>17119</v>
      </c>
      <c r="D6" s="70">
        <v>30972</v>
      </c>
      <c r="E6" s="70">
        <v>39629</v>
      </c>
    </row>
    <row r="7" spans="1:7">
      <c r="A7" s="35" t="s">
        <v>83</v>
      </c>
      <c r="B7" s="71"/>
      <c r="C7" s="71"/>
      <c r="D7" s="71"/>
      <c r="E7" s="71"/>
    </row>
    <row r="8" spans="1:7">
      <c r="A8" s="36" t="s">
        <v>65</v>
      </c>
      <c r="B8" s="71">
        <v>667</v>
      </c>
      <c r="C8" s="71">
        <v>1668</v>
      </c>
      <c r="D8" s="71">
        <v>3493</v>
      </c>
      <c r="E8" s="71">
        <v>4344</v>
      </c>
    </row>
    <row r="9" spans="1:7">
      <c r="A9" s="36" t="s">
        <v>6</v>
      </c>
      <c r="B9" s="71">
        <v>52</v>
      </c>
      <c r="C9" s="71">
        <v>115</v>
      </c>
      <c r="D9" s="71">
        <v>185</v>
      </c>
      <c r="E9" s="71">
        <v>248</v>
      </c>
      <c r="G9" s="29"/>
    </row>
    <row r="10" spans="1:7">
      <c r="A10" s="36" t="s">
        <v>7</v>
      </c>
      <c r="B10" s="71">
        <v>139</v>
      </c>
      <c r="C10" s="71">
        <v>325</v>
      </c>
      <c r="D10" s="71">
        <v>567</v>
      </c>
      <c r="E10" s="71">
        <v>736</v>
      </c>
    </row>
    <row r="11" spans="1:7">
      <c r="A11" s="36" t="s">
        <v>9</v>
      </c>
      <c r="B11" s="71">
        <v>65</v>
      </c>
      <c r="C11" s="71">
        <v>171</v>
      </c>
      <c r="D11" s="71">
        <v>279</v>
      </c>
      <c r="E11" s="71">
        <v>368</v>
      </c>
    </row>
    <row r="12" spans="1:7">
      <c r="A12" s="36" t="s">
        <v>11</v>
      </c>
      <c r="B12" s="71">
        <v>17</v>
      </c>
      <c r="C12" s="71">
        <v>40</v>
      </c>
      <c r="D12" s="71">
        <v>65</v>
      </c>
      <c r="E12" s="71">
        <v>85</v>
      </c>
    </row>
    <row r="13" spans="1:7">
      <c r="A13" s="36" t="s">
        <v>12</v>
      </c>
      <c r="B13" s="71">
        <v>23</v>
      </c>
      <c r="C13" s="71">
        <v>178</v>
      </c>
      <c r="D13" s="71">
        <v>463</v>
      </c>
      <c r="E13" s="71">
        <v>482</v>
      </c>
    </row>
    <row r="14" spans="1:7">
      <c r="A14" s="36" t="s">
        <v>14</v>
      </c>
      <c r="B14" s="71">
        <v>23</v>
      </c>
      <c r="C14" s="71">
        <v>51</v>
      </c>
      <c r="D14" s="71">
        <v>79</v>
      </c>
      <c r="E14" s="71">
        <v>112</v>
      </c>
    </row>
    <row r="15" spans="1:7">
      <c r="A15" s="36" t="s">
        <v>15</v>
      </c>
      <c r="B15" s="71">
        <v>150</v>
      </c>
      <c r="C15" s="71">
        <v>265</v>
      </c>
      <c r="D15" s="71">
        <v>360</v>
      </c>
      <c r="E15" s="71">
        <v>512</v>
      </c>
    </row>
    <row r="16" spans="1:7">
      <c r="A16" s="36" t="s">
        <v>16</v>
      </c>
      <c r="B16" s="71">
        <v>273</v>
      </c>
      <c r="C16" s="71">
        <v>570</v>
      </c>
      <c r="D16" s="71">
        <v>918</v>
      </c>
      <c r="E16" s="71">
        <v>1229</v>
      </c>
    </row>
    <row r="17" spans="1:5">
      <c r="A17" s="36" t="s">
        <v>66</v>
      </c>
      <c r="B17" s="71">
        <v>6</v>
      </c>
      <c r="C17" s="71">
        <v>10</v>
      </c>
      <c r="D17" s="71">
        <v>13</v>
      </c>
      <c r="E17" s="71">
        <v>19</v>
      </c>
    </row>
    <row r="18" spans="1:5">
      <c r="A18" s="36" t="s">
        <v>17</v>
      </c>
      <c r="B18" s="71">
        <v>23</v>
      </c>
      <c r="C18" s="71">
        <v>303</v>
      </c>
      <c r="D18" s="71">
        <v>792</v>
      </c>
      <c r="E18" s="71">
        <v>856</v>
      </c>
    </row>
    <row r="19" spans="1:5">
      <c r="A19" s="36" t="s">
        <v>18</v>
      </c>
      <c r="B19" s="71">
        <v>135</v>
      </c>
      <c r="C19" s="71">
        <v>383</v>
      </c>
      <c r="D19" s="71">
        <v>802</v>
      </c>
      <c r="E19" s="71">
        <v>1003</v>
      </c>
    </row>
    <row r="20" spans="1:5">
      <c r="A20" s="36" t="s">
        <v>19</v>
      </c>
      <c r="B20" s="71">
        <v>7</v>
      </c>
      <c r="C20" s="71">
        <v>15</v>
      </c>
      <c r="D20" s="71">
        <v>25</v>
      </c>
      <c r="E20" s="71">
        <v>32</v>
      </c>
    </row>
    <row r="21" spans="1:5">
      <c r="A21" s="36" t="s">
        <v>84</v>
      </c>
      <c r="B21" s="71">
        <v>58</v>
      </c>
      <c r="C21" s="71">
        <v>113</v>
      </c>
      <c r="D21" s="71">
        <v>165</v>
      </c>
      <c r="E21" s="71">
        <v>230</v>
      </c>
    </row>
    <row r="22" spans="1:5">
      <c r="A22" s="36" t="s">
        <v>21</v>
      </c>
      <c r="B22" s="71">
        <v>77</v>
      </c>
      <c r="C22" s="71">
        <v>172</v>
      </c>
      <c r="D22" s="71">
        <v>256</v>
      </c>
      <c r="E22" s="71">
        <v>359</v>
      </c>
    </row>
    <row r="23" spans="1:5">
      <c r="A23" s="36" t="s">
        <v>22</v>
      </c>
      <c r="B23" s="71">
        <v>98</v>
      </c>
      <c r="C23" s="71">
        <v>120</v>
      </c>
      <c r="D23" s="71">
        <v>127</v>
      </c>
      <c r="E23" s="71">
        <v>219</v>
      </c>
    </row>
    <row r="24" spans="1:5">
      <c r="A24" s="36" t="s">
        <v>85</v>
      </c>
      <c r="B24" s="71">
        <v>9</v>
      </c>
      <c r="C24" s="71">
        <v>20</v>
      </c>
      <c r="D24" s="71">
        <v>36</v>
      </c>
      <c r="E24" s="71">
        <v>58</v>
      </c>
    </row>
    <row r="25" spans="1:5">
      <c r="A25" s="36" t="s">
        <v>25</v>
      </c>
      <c r="B25" s="71">
        <v>120</v>
      </c>
      <c r="C25" s="71">
        <v>387</v>
      </c>
      <c r="D25" s="71">
        <v>794</v>
      </c>
      <c r="E25" s="71">
        <v>929</v>
      </c>
    </row>
    <row r="26" spans="1:5">
      <c r="A26" s="36" t="s">
        <v>26</v>
      </c>
      <c r="B26" s="71">
        <v>174</v>
      </c>
      <c r="C26" s="71">
        <v>415</v>
      </c>
      <c r="D26" s="71">
        <v>713</v>
      </c>
      <c r="E26" s="71">
        <v>893</v>
      </c>
    </row>
    <row r="27" spans="1:5">
      <c r="A27" s="36" t="s">
        <v>27</v>
      </c>
      <c r="B27" s="71">
        <v>512</v>
      </c>
      <c r="C27" s="71">
        <v>1275</v>
      </c>
      <c r="D27" s="71">
        <v>2326</v>
      </c>
      <c r="E27" s="71">
        <v>2978</v>
      </c>
    </row>
    <row r="28" spans="1:5">
      <c r="A28" s="36" t="s">
        <v>86</v>
      </c>
      <c r="B28" s="71">
        <v>23</v>
      </c>
      <c r="C28" s="71">
        <v>38</v>
      </c>
      <c r="D28" s="71">
        <v>57</v>
      </c>
      <c r="E28" s="71">
        <v>87</v>
      </c>
    </row>
    <row r="29" spans="1:5">
      <c r="A29" s="36" t="s">
        <v>87</v>
      </c>
      <c r="B29" s="71">
        <v>60</v>
      </c>
      <c r="C29" s="71">
        <v>352</v>
      </c>
      <c r="D29" s="71">
        <v>738</v>
      </c>
      <c r="E29" s="71">
        <v>869</v>
      </c>
    </row>
    <row r="30" spans="1:5">
      <c r="A30" s="36" t="s">
        <v>29</v>
      </c>
      <c r="B30" s="71">
        <v>44</v>
      </c>
      <c r="C30" s="71">
        <v>116</v>
      </c>
      <c r="D30" s="71">
        <v>199</v>
      </c>
      <c r="E30" s="71">
        <v>248</v>
      </c>
    </row>
    <row r="31" spans="1:5">
      <c r="A31" s="36" t="s">
        <v>30</v>
      </c>
      <c r="B31" s="71">
        <v>430</v>
      </c>
      <c r="C31" s="71">
        <v>947</v>
      </c>
      <c r="D31" s="71">
        <v>1478</v>
      </c>
      <c r="E31" s="71">
        <v>2003</v>
      </c>
    </row>
    <row r="32" spans="1:5">
      <c r="A32" s="36" t="s">
        <v>32</v>
      </c>
      <c r="B32" s="71">
        <v>22</v>
      </c>
      <c r="C32" s="71">
        <v>39</v>
      </c>
      <c r="D32" s="71">
        <v>53</v>
      </c>
      <c r="E32" s="71">
        <v>75</v>
      </c>
    </row>
    <row r="33" spans="1:5">
      <c r="A33" s="36" t="s">
        <v>33</v>
      </c>
      <c r="B33" s="71">
        <v>76</v>
      </c>
      <c r="C33" s="71">
        <v>173</v>
      </c>
      <c r="D33" s="71">
        <v>301</v>
      </c>
      <c r="E33" s="71">
        <v>379</v>
      </c>
    </row>
    <row r="34" spans="1:5">
      <c r="A34" s="36" t="s">
        <v>34</v>
      </c>
      <c r="B34" s="71">
        <v>123</v>
      </c>
      <c r="C34" s="71">
        <v>285</v>
      </c>
      <c r="D34" s="71">
        <v>501</v>
      </c>
      <c r="E34" s="71">
        <v>638</v>
      </c>
    </row>
    <row r="35" spans="1:5">
      <c r="A35" s="36" t="s">
        <v>88</v>
      </c>
      <c r="B35" s="71">
        <v>9</v>
      </c>
      <c r="C35" s="71">
        <v>15</v>
      </c>
      <c r="D35" s="71">
        <v>21</v>
      </c>
      <c r="E35" s="71">
        <v>30</v>
      </c>
    </row>
    <row r="36" spans="1:5">
      <c r="A36" s="36" t="s">
        <v>89</v>
      </c>
      <c r="B36" s="71">
        <v>3</v>
      </c>
      <c r="C36" s="71">
        <v>10</v>
      </c>
      <c r="D36" s="71">
        <v>18</v>
      </c>
      <c r="E36" s="71">
        <v>20</v>
      </c>
    </row>
    <row r="37" spans="1:5">
      <c r="A37" s="36" t="s">
        <v>36</v>
      </c>
      <c r="B37" s="71">
        <v>17</v>
      </c>
      <c r="C37" s="71">
        <v>36</v>
      </c>
      <c r="D37" s="71">
        <v>68</v>
      </c>
      <c r="E37" s="71">
        <v>91</v>
      </c>
    </row>
    <row r="38" spans="1:5">
      <c r="A38" s="36" t="s">
        <v>37</v>
      </c>
      <c r="B38" s="71">
        <v>52</v>
      </c>
      <c r="C38" s="71">
        <v>111</v>
      </c>
      <c r="D38" s="71">
        <v>166</v>
      </c>
      <c r="E38" s="71">
        <v>219</v>
      </c>
    </row>
    <row r="39" spans="1:5">
      <c r="A39" s="36" t="s">
        <v>38</v>
      </c>
      <c r="B39" s="71">
        <v>26</v>
      </c>
      <c r="C39" s="71">
        <v>55</v>
      </c>
      <c r="D39" s="71">
        <v>86</v>
      </c>
      <c r="E39" s="71">
        <v>115</v>
      </c>
    </row>
    <row r="40" spans="1:5">
      <c r="A40" s="36" t="s">
        <v>138</v>
      </c>
      <c r="B40" s="71">
        <v>210</v>
      </c>
      <c r="C40" s="71">
        <v>358</v>
      </c>
      <c r="D40" s="71">
        <v>454</v>
      </c>
      <c r="E40" s="71">
        <v>766</v>
      </c>
    </row>
    <row r="41" spans="1:5">
      <c r="A41" s="36" t="s">
        <v>39</v>
      </c>
      <c r="B41" s="71">
        <v>273</v>
      </c>
      <c r="C41" s="71">
        <v>589</v>
      </c>
      <c r="D41" s="71">
        <v>929</v>
      </c>
      <c r="E41" s="71">
        <v>1230</v>
      </c>
    </row>
    <row r="42" spans="1:5">
      <c r="A42" s="36" t="s">
        <v>40</v>
      </c>
      <c r="B42" s="71">
        <v>5</v>
      </c>
      <c r="C42" s="71">
        <v>16</v>
      </c>
      <c r="D42" s="71">
        <v>32</v>
      </c>
      <c r="E42" s="71">
        <v>47</v>
      </c>
    </row>
    <row r="43" spans="1:5">
      <c r="A43" s="36" t="s">
        <v>41</v>
      </c>
      <c r="B43" s="71">
        <v>57</v>
      </c>
      <c r="C43" s="71">
        <v>114</v>
      </c>
      <c r="D43" s="71">
        <v>169</v>
      </c>
      <c r="E43" s="71">
        <v>232</v>
      </c>
    </row>
    <row r="44" spans="1:5">
      <c r="A44" s="36" t="s">
        <v>42</v>
      </c>
      <c r="B44" s="71">
        <v>36</v>
      </c>
      <c r="C44" s="71">
        <v>116</v>
      </c>
      <c r="D44" s="71">
        <v>205</v>
      </c>
      <c r="E44" s="71">
        <v>249</v>
      </c>
    </row>
    <row r="45" spans="1:5">
      <c r="A45" s="36" t="s">
        <v>43</v>
      </c>
      <c r="B45" s="71">
        <v>2</v>
      </c>
      <c r="C45" s="71">
        <v>6</v>
      </c>
      <c r="D45" s="71">
        <v>9</v>
      </c>
      <c r="E45" s="71">
        <v>13</v>
      </c>
    </row>
    <row r="46" spans="1:5">
      <c r="A46" s="36" t="s">
        <v>44</v>
      </c>
      <c r="B46" s="71">
        <v>14</v>
      </c>
      <c r="C46" s="71">
        <v>34</v>
      </c>
      <c r="D46" s="71">
        <v>58</v>
      </c>
      <c r="E46" s="71">
        <v>76</v>
      </c>
    </row>
    <row r="47" spans="1:5">
      <c r="A47" s="36" t="s">
        <v>90</v>
      </c>
      <c r="B47" s="71">
        <v>9</v>
      </c>
      <c r="C47" s="71">
        <v>14</v>
      </c>
      <c r="D47" s="71">
        <v>20</v>
      </c>
      <c r="E47" s="71">
        <v>26</v>
      </c>
    </row>
    <row r="48" spans="1:5">
      <c r="A48" s="36" t="s">
        <v>45</v>
      </c>
      <c r="B48" s="71">
        <v>8</v>
      </c>
      <c r="C48" s="71">
        <v>15</v>
      </c>
      <c r="D48" s="71">
        <v>22</v>
      </c>
      <c r="E48" s="71">
        <v>29</v>
      </c>
    </row>
    <row r="49" spans="1:5">
      <c r="A49" s="36" t="s">
        <v>46</v>
      </c>
      <c r="B49" s="71">
        <v>3</v>
      </c>
      <c r="C49" s="71">
        <v>9</v>
      </c>
      <c r="D49" s="71">
        <v>15</v>
      </c>
      <c r="E49" s="71">
        <v>19</v>
      </c>
    </row>
    <row r="50" spans="1:5" ht="27.6">
      <c r="A50" s="36" t="s">
        <v>47</v>
      </c>
      <c r="B50" s="71">
        <v>53</v>
      </c>
      <c r="C50" s="71">
        <v>121</v>
      </c>
      <c r="D50" s="71">
        <v>196</v>
      </c>
      <c r="E50" s="71">
        <v>255</v>
      </c>
    </row>
    <row r="51" spans="1:5">
      <c r="A51" s="36" t="s">
        <v>48</v>
      </c>
      <c r="B51" s="71">
        <v>46</v>
      </c>
      <c r="C51" s="71">
        <v>108</v>
      </c>
      <c r="D51" s="71">
        <v>182</v>
      </c>
      <c r="E51" s="71">
        <v>238</v>
      </c>
    </row>
    <row r="52" spans="1:5">
      <c r="A52" s="36" t="s">
        <v>49</v>
      </c>
      <c r="B52" s="71">
        <v>22</v>
      </c>
      <c r="C52" s="71">
        <v>55</v>
      </c>
      <c r="D52" s="71">
        <v>91</v>
      </c>
      <c r="E52" s="71">
        <v>116</v>
      </c>
    </row>
    <row r="53" spans="1:5">
      <c r="A53" s="36" t="s">
        <v>50</v>
      </c>
      <c r="B53" s="71">
        <v>381</v>
      </c>
      <c r="C53" s="71">
        <v>576</v>
      </c>
      <c r="D53" s="71">
        <v>706</v>
      </c>
      <c r="E53" s="71">
        <v>1094</v>
      </c>
    </row>
    <row r="54" spans="1:5">
      <c r="A54" s="36" t="s">
        <v>91</v>
      </c>
      <c r="B54" s="71">
        <v>1</v>
      </c>
      <c r="C54" s="71">
        <v>146</v>
      </c>
      <c r="D54" s="71">
        <v>458</v>
      </c>
      <c r="E54" s="71">
        <v>520</v>
      </c>
    </row>
    <row r="55" spans="1:5">
      <c r="A55" s="36" t="s">
        <v>51</v>
      </c>
      <c r="B55" s="71">
        <v>138</v>
      </c>
      <c r="C55" s="71">
        <v>1632</v>
      </c>
      <c r="D55" s="71">
        <v>3944</v>
      </c>
      <c r="E55" s="71">
        <v>4520</v>
      </c>
    </row>
    <row r="56" spans="1:5">
      <c r="A56" s="36" t="s">
        <v>52</v>
      </c>
      <c r="B56" s="71">
        <v>21</v>
      </c>
      <c r="C56" s="71">
        <v>59</v>
      </c>
      <c r="D56" s="71">
        <v>93</v>
      </c>
      <c r="E56" s="71">
        <v>120</v>
      </c>
    </row>
    <row r="57" spans="1:5">
      <c r="A57" s="36" t="s">
        <v>53</v>
      </c>
      <c r="B57" s="71">
        <v>372</v>
      </c>
      <c r="C57" s="71">
        <v>999</v>
      </c>
      <c r="D57" s="71">
        <v>1706</v>
      </c>
      <c r="E57" s="71">
        <v>2283</v>
      </c>
    </row>
    <row r="58" spans="1:5">
      <c r="A58" s="36" t="s">
        <v>54</v>
      </c>
      <c r="B58" s="71">
        <v>736</v>
      </c>
      <c r="C58" s="71">
        <v>1540</v>
      </c>
      <c r="D58" s="71">
        <v>2481</v>
      </c>
      <c r="E58" s="71">
        <v>3333</v>
      </c>
    </row>
    <row r="59" spans="1:5">
      <c r="A59" s="36" t="s">
        <v>55</v>
      </c>
      <c r="B59" s="71">
        <v>96</v>
      </c>
      <c r="C59" s="71">
        <v>229</v>
      </c>
      <c r="D59" s="71">
        <v>368</v>
      </c>
      <c r="E59" s="71">
        <v>471</v>
      </c>
    </row>
    <row r="60" spans="1:5">
      <c r="A60" s="36" t="s">
        <v>56</v>
      </c>
      <c r="B60" s="71">
        <v>2</v>
      </c>
      <c r="C60" s="71">
        <v>20</v>
      </c>
      <c r="D60" s="71">
        <v>54</v>
      </c>
      <c r="E60" s="71">
        <v>58</v>
      </c>
    </row>
    <row r="61" spans="1:5">
      <c r="A61" s="36" t="s">
        <v>92</v>
      </c>
      <c r="B61" s="71">
        <v>10</v>
      </c>
      <c r="C61" s="71">
        <v>103</v>
      </c>
      <c r="D61" s="71">
        <v>288</v>
      </c>
      <c r="E61" s="71">
        <v>305</v>
      </c>
    </row>
    <row r="62" spans="1:5">
      <c r="A62" s="36" t="s">
        <v>57</v>
      </c>
      <c r="B62" s="71">
        <v>104</v>
      </c>
      <c r="C62" s="71">
        <v>237</v>
      </c>
      <c r="D62" s="71">
        <v>358</v>
      </c>
      <c r="E62" s="71">
        <v>499</v>
      </c>
    </row>
    <row r="63" spans="1:5">
      <c r="A63" s="36" t="s">
        <v>58</v>
      </c>
      <c r="B63" s="71">
        <v>68</v>
      </c>
      <c r="C63" s="71">
        <v>123</v>
      </c>
      <c r="D63" s="71">
        <v>182</v>
      </c>
      <c r="E63" s="71">
        <v>239</v>
      </c>
    </row>
    <row r="64" spans="1:5">
      <c r="A64" s="36" t="s">
        <v>59</v>
      </c>
      <c r="B64" s="71">
        <v>11</v>
      </c>
      <c r="C64" s="71">
        <v>26</v>
      </c>
      <c r="D64" s="71">
        <v>43</v>
      </c>
      <c r="E64" s="71">
        <v>56</v>
      </c>
    </row>
    <row r="65" spans="1:5">
      <c r="A65" s="36" t="s">
        <v>60</v>
      </c>
      <c r="B65" s="71">
        <v>393</v>
      </c>
      <c r="C65" s="71">
        <v>817</v>
      </c>
      <c r="D65" s="71">
        <v>1285</v>
      </c>
      <c r="E65" s="71">
        <v>1728</v>
      </c>
    </row>
    <row r="66" spans="1:5">
      <c r="A66" s="36" t="s">
        <v>61</v>
      </c>
      <c r="B66" s="71">
        <v>84</v>
      </c>
      <c r="C66" s="71">
        <v>196</v>
      </c>
      <c r="D66" s="71">
        <v>332</v>
      </c>
      <c r="E66" s="71">
        <v>436</v>
      </c>
    </row>
    <row r="67" spans="1:5">
      <c r="A67" s="36" t="s">
        <v>63</v>
      </c>
      <c r="B67" s="71">
        <v>13</v>
      </c>
      <c r="C67" s="71">
        <v>31</v>
      </c>
      <c r="D67" s="71">
        <v>49</v>
      </c>
      <c r="E67" s="71">
        <v>65</v>
      </c>
    </row>
    <row r="68" spans="1:5">
      <c r="A68" s="37" t="s">
        <v>64</v>
      </c>
      <c r="B68" s="72">
        <v>28</v>
      </c>
      <c r="C68" s="72">
        <v>57</v>
      </c>
      <c r="D68" s="72">
        <v>99</v>
      </c>
      <c r="E68" s="72">
        <v>140</v>
      </c>
    </row>
    <row r="69" spans="1:5">
      <c r="B69" s="29"/>
    </row>
    <row r="70" spans="1:5">
      <c r="B70" s="29"/>
      <c r="C70" s="29"/>
    </row>
    <row r="71" spans="1:5">
      <c r="B71" s="29"/>
      <c r="C71" s="29"/>
    </row>
  </sheetData>
  <mergeCells count="4">
    <mergeCell ref="A2:E2"/>
    <mergeCell ref="A1:B1"/>
    <mergeCell ref="A4:A5"/>
    <mergeCell ref="B4:E4"/>
  </mergeCells>
  <conditionalFormatting sqref="E6">
    <cfRule type="cellIs" dxfId="13" priority="1" operator="lessThan">
      <formula>1</formula>
    </cfRule>
  </conditionalFormatting>
  <conditionalFormatting sqref="D6">
    <cfRule type="cellIs" dxfId="12" priority="2" operator="lessThan">
      <formula>1</formula>
    </cfRule>
  </conditionalFormatting>
  <hyperlinks>
    <hyperlink ref="A1" location="Содержание!A1" display="          К содержанию" xr:uid="{00000000-0004-0000-0E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6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2" width="21.44140625" style="42" customWidth="1"/>
    <col min="3" max="5" width="21.4414062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41" t="s">
        <v>82</v>
      </c>
      <c r="B2" s="141"/>
      <c r="C2" s="141"/>
      <c r="D2" s="141"/>
      <c r="E2" s="141"/>
    </row>
    <row r="3" spans="1:5" ht="15.6">
      <c r="A3" s="30"/>
      <c r="B3" s="31"/>
      <c r="E3" s="32" t="s">
        <v>1</v>
      </c>
    </row>
    <row r="4" spans="1:5" ht="15.75" customHeight="1">
      <c r="A4" s="138"/>
      <c r="B4" s="140">
        <v>2018</v>
      </c>
      <c r="C4" s="136"/>
      <c r="D4" s="136"/>
      <c r="E4" s="137"/>
    </row>
    <row r="5" spans="1:5" ht="28.5" customHeight="1">
      <c r="A5" s="139"/>
      <c r="B5" s="4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9">
        <v>7483</v>
      </c>
      <c r="C6" s="70">
        <v>18646</v>
      </c>
      <c r="D6" s="70">
        <v>32910</v>
      </c>
      <c r="E6" s="70">
        <v>41964</v>
      </c>
    </row>
    <row r="7" spans="1:5">
      <c r="A7" s="35" t="s">
        <v>83</v>
      </c>
      <c r="B7" s="80"/>
      <c r="C7" s="71"/>
      <c r="D7" s="71"/>
      <c r="E7" s="71"/>
    </row>
    <row r="8" spans="1:5">
      <c r="A8" s="36" t="s">
        <v>65</v>
      </c>
      <c r="B8" s="80">
        <v>797</v>
      </c>
      <c r="C8" s="71">
        <v>1751</v>
      </c>
      <c r="D8" s="71">
        <v>3621</v>
      </c>
      <c r="E8" s="71">
        <v>4496</v>
      </c>
    </row>
    <row r="9" spans="1:5">
      <c r="A9" s="36" t="s">
        <v>6</v>
      </c>
      <c r="B9" s="80">
        <v>64</v>
      </c>
      <c r="C9" s="71">
        <v>124</v>
      </c>
      <c r="D9" s="71">
        <v>184</v>
      </c>
      <c r="E9" s="71">
        <v>249</v>
      </c>
    </row>
    <row r="10" spans="1:5">
      <c r="A10" s="36" t="s">
        <v>7</v>
      </c>
      <c r="B10" s="80">
        <v>147</v>
      </c>
      <c r="C10" s="71">
        <v>349</v>
      </c>
      <c r="D10" s="71">
        <v>592</v>
      </c>
      <c r="E10" s="71">
        <v>748</v>
      </c>
    </row>
    <row r="11" spans="1:5">
      <c r="A11" s="36" t="s">
        <v>9</v>
      </c>
      <c r="B11" s="80">
        <v>79</v>
      </c>
      <c r="C11" s="71">
        <v>198</v>
      </c>
      <c r="D11" s="71">
        <v>327</v>
      </c>
      <c r="E11" s="71">
        <v>434</v>
      </c>
    </row>
    <row r="12" spans="1:5">
      <c r="A12" s="36" t="s">
        <v>93</v>
      </c>
      <c r="B12" s="80">
        <v>4</v>
      </c>
      <c r="C12" s="71">
        <v>7</v>
      </c>
      <c r="D12" s="71">
        <v>10</v>
      </c>
      <c r="E12" s="71">
        <v>18</v>
      </c>
    </row>
    <row r="13" spans="1:5">
      <c r="A13" s="36" t="s">
        <v>11</v>
      </c>
      <c r="B13" s="80">
        <v>18</v>
      </c>
      <c r="C13" s="71">
        <v>40</v>
      </c>
      <c r="D13" s="71">
        <v>63</v>
      </c>
      <c r="E13" s="71">
        <v>85</v>
      </c>
    </row>
    <row r="14" spans="1:5">
      <c r="A14" s="36" t="s">
        <v>12</v>
      </c>
      <c r="B14" s="80">
        <v>23</v>
      </c>
      <c r="C14" s="71">
        <v>164</v>
      </c>
      <c r="D14" s="71">
        <v>418</v>
      </c>
      <c r="E14" s="71">
        <v>437</v>
      </c>
    </row>
    <row r="15" spans="1:5">
      <c r="A15" s="36" t="s">
        <v>14</v>
      </c>
      <c r="B15" s="80">
        <v>35</v>
      </c>
      <c r="C15" s="71">
        <v>80</v>
      </c>
      <c r="D15" s="71">
        <v>123</v>
      </c>
      <c r="E15" s="71">
        <v>169</v>
      </c>
    </row>
    <row r="16" spans="1:5">
      <c r="A16" s="36" t="s">
        <v>15</v>
      </c>
      <c r="B16" s="80">
        <v>173</v>
      </c>
      <c r="C16" s="71">
        <v>281</v>
      </c>
      <c r="D16" s="71">
        <v>389</v>
      </c>
      <c r="E16" s="71">
        <v>531</v>
      </c>
    </row>
    <row r="17" spans="1:5">
      <c r="A17" s="36" t="s">
        <v>16</v>
      </c>
      <c r="B17" s="80">
        <v>286</v>
      </c>
      <c r="C17" s="71">
        <v>591</v>
      </c>
      <c r="D17" s="71">
        <v>950</v>
      </c>
      <c r="E17" s="71">
        <v>1297</v>
      </c>
    </row>
    <row r="18" spans="1:5">
      <c r="A18" s="36" t="s">
        <v>66</v>
      </c>
      <c r="B18" s="80">
        <v>6</v>
      </c>
      <c r="C18" s="71">
        <v>12</v>
      </c>
      <c r="D18" s="71">
        <v>18</v>
      </c>
      <c r="E18" s="71">
        <v>25</v>
      </c>
    </row>
    <row r="19" spans="1:5">
      <c r="A19" s="36" t="s">
        <v>17</v>
      </c>
      <c r="B19" s="80">
        <v>27</v>
      </c>
      <c r="C19" s="71">
        <v>300</v>
      </c>
      <c r="D19" s="71">
        <v>749</v>
      </c>
      <c r="E19" s="71">
        <v>808</v>
      </c>
    </row>
    <row r="20" spans="1:5">
      <c r="A20" s="36" t="s">
        <v>18</v>
      </c>
      <c r="B20" s="80">
        <v>163</v>
      </c>
      <c r="C20" s="71">
        <v>483</v>
      </c>
      <c r="D20" s="71">
        <v>979</v>
      </c>
      <c r="E20" s="71">
        <v>1233</v>
      </c>
    </row>
    <row r="21" spans="1:5">
      <c r="A21" s="36" t="s">
        <v>19</v>
      </c>
      <c r="B21" s="80">
        <v>7</v>
      </c>
      <c r="C21" s="71">
        <v>17</v>
      </c>
      <c r="D21" s="71">
        <v>27</v>
      </c>
      <c r="E21" s="71">
        <v>34</v>
      </c>
    </row>
    <row r="22" spans="1:5">
      <c r="A22" s="36" t="s">
        <v>84</v>
      </c>
      <c r="B22" s="80">
        <v>55</v>
      </c>
      <c r="C22" s="71">
        <v>105</v>
      </c>
      <c r="D22" s="71">
        <v>152</v>
      </c>
      <c r="E22" s="71">
        <v>217</v>
      </c>
    </row>
    <row r="23" spans="1:5">
      <c r="A23" s="36" t="s">
        <v>21</v>
      </c>
      <c r="B23" s="80">
        <v>77</v>
      </c>
      <c r="C23" s="71">
        <v>172</v>
      </c>
      <c r="D23" s="71">
        <v>253</v>
      </c>
      <c r="E23" s="71">
        <v>356</v>
      </c>
    </row>
    <row r="24" spans="1:5">
      <c r="A24" s="36" t="s">
        <v>22</v>
      </c>
      <c r="B24" s="80">
        <v>105</v>
      </c>
      <c r="C24" s="71">
        <v>119</v>
      </c>
      <c r="D24" s="71">
        <v>125</v>
      </c>
      <c r="E24" s="71">
        <v>197</v>
      </c>
    </row>
    <row r="25" spans="1:5">
      <c r="A25" s="36" t="s">
        <v>85</v>
      </c>
      <c r="B25" s="80">
        <v>14</v>
      </c>
      <c r="C25" s="71">
        <v>27</v>
      </c>
      <c r="D25" s="71">
        <v>35</v>
      </c>
      <c r="E25" s="71">
        <v>52</v>
      </c>
    </row>
    <row r="26" spans="1:5">
      <c r="A26" s="36" t="s">
        <v>24</v>
      </c>
      <c r="B26" s="80">
        <v>3</v>
      </c>
      <c r="C26" s="71">
        <v>5</v>
      </c>
      <c r="D26" s="71">
        <v>7</v>
      </c>
      <c r="E26" s="71">
        <v>9</v>
      </c>
    </row>
    <row r="27" spans="1:5">
      <c r="A27" s="36" t="s">
        <v>25</v>
      </c>
      <c r="B27" s="80">
        <v>134</v>
      </c>
      <c r="C27" s="71">
        <v>406</v>
      </c>
      <c r="D27" s="71">
        <v>808</v>
      </c>
      <c r="E27" s="71">
        <v>961</v>
      </c>
    </row>
    <row r="28" spans="1:5">
      <c r="A28" s="36" t="s">
        <v>26</v>
      </c>
      <c r="B28" s="80">
        <v>213</v>
      </c>
      <c r="C28" s="71">
        <v>498</v>
      </c>
      <c r="D28" s="71">
        <v>849</v>
      </c>
      <c r="E28" s="71">
        <v>1086</v>
      </c>
    </row>
    <row r="29" spans="1:5">
      <c r="A29" s="36" t="s">
        <v>27</v>
      </c>
      <c r="B29" s="80">
        <v>521</v>
      </c>
      <c r="C29" s="71">
        <v>1287</v>
      </c>
      <c r="D29" s="71">
        <v>2310</v>
      </c>
      <c r="E29" s="71">
        <v>2955</v>
      </c>
    </row>
    <row r="30" spans="1:5">
      <c r="A30" s="36" t="s">
        <v>86</v>
      </c>
      <c r="B30" s="80">
        <v>45</v>
      </c>
      <c r="C30" s="71">
        <v>66</v>
      </c>
      <c r="D30" s="71">
        <v>85</v>
      </c>
      <c r="E30" s="71">
        <v>107</v>
      </c>
    </row>
    <row r="31" spans="1:5">
      <c r="A31" s="36" t="s">
        <v>87</v>
      </c>
      <c r="B31" s="80">
        <v>54</v>
      </c>
      <c r="C31" s="71">
        <v>325</v>
      </c>
      <c r="D31" s="71">
        <v>695</v>
      </c>
      <c r="E31" s="71">
        <v>826</v>
      </c>
    </row>
    <row r="32" spans="1:5">
      <c r="A32" s="36" t="s">
        <v>29</v>
      </c>
      <c r="B32" s="80">
        <v>43</v>
      </c>
      <c r="C32" s="71">
        <v>120</v>
      </c>
      <c r="D32" s="71">
        <v>193</v>
      </c>
      <c r="E32" s="71">
        <v>239</v>
      </c>
    </row>
    <row r="33" spans="1:5">
      <c r="A33" s="36" t="s">
        <v>30</v>
      </c>
      <c r="B33" s="80">
        <v>413</v>
      </c>
      <c r="C33" s="71">
        <v>908</v>
      </c>
      <c r="D33" s="71">
        <v>1449</v>
      </c>
      <c r="E33" s="71">
        <v>2018</v>
      </c>
    </row>
    <row r="34" spans="1:5">
      <c r="A34" s="36" t="s">
        <v>32</v>
      </c>
      <c r="B34" s="80">
        <v>27</v>
      </c>
      <c r="C34" s="71">
        <v>50</v>
      </c>
      <c r="D34" s="71">
        <v>70</v>
      </c>
      <c r="E34" s="71">
        <v>106</v>
      </c>
    </row>
    <row r="35" spans="1:5">
      <c r="A35" s="36" t="s">
        <v>33</v>
      </c>
      <c r="B35" s="80">
        <v>81</v>
      </c>
      <c r="C35" s="71">
        <v>185</v>
      </c>
      <c r="D35" s="71">
        <v>323</v>
      </c>
      <c r="E35" s="71">
        <v>418</v>
      </c>
    </row>
    <row r="36" spans="1:5">
      <c r="A36" s="36" t="s">
        <v>34</v>
      </c>
      <c r="B36" s="80">
        <v>128</v>
      </c>
      <c r="C36" s="71">
        <v>288</v>
      </c>
      <c r="D36" s="71">
        <v>498</v>
      </c>
      <c r="E36" s="71">
        <v>635</v>
      </c>
    </row>
    <row r="37" spans="1:5">
      <c r="A37" s="36" t="s">
        <v>88</v>
      </c>
      <c r="B37" s="80">
        <v>12</v>
      </c>
      <c r="C37" s="71">
        <v>19</v>
      </c>
      <c r="D37" s="71">
        <v>27</v>
      </c>
      <c r="E37" s="71">
        <v>38</v>
      </c>
    </row>
    <row r="38" spans="1:5">
      <c r="A38" s="36" t="s">
        <v>94</v>
      </c>
      <c r="B38" s="80">
        <v>0.3</v>
      </c>
      <c r="C38" s="71">
        <v>5</v>
      </c>
      <c r="D38" s="71">
        <v>12</v>
      </c>
      <c r="E38" s="71">
        <v>14</v>
      </c>
    </row>
    <row r="39" spans="1:5">
      <c r="A39" s="36" t="s">
        <v>89</v>
      </c>
      <c r="B39" s="80">
        <v>2</v>
      </c>
      <c r="C39" s="71">
        <v>5</v>
      </c>
      <c r="D39" s="71">
        <v>11</v>
      </c>
      <c r="E39" s="71">
        <v>13</v>
      </c>
    </row>
    <row r="40" spans="1:5">
      <c r="A40" s="36" t="s">
        <v>36</v>
      </c>
      <c r="B40" s="80">
        <v>21</v>
      </c>
      <c r="C40" s="71">
        <v>46</v>
      </c>
      <c r="D40" s="71">
        <v>85</v>
      </c>
      <c r="E40" s="71">
        <v>111</v>
      </c>
    </row>
    <row r="41" spans="1:5">
      <c r="A41" s="36" t="s">
        <v>37</v>
      </c>
      <c r="B41" s="80">
        <v>50</v>
      </c>
      <c r="C41" s="71">
        <v>106</v>
      </c>
      <c r="D41" s="71">
        <v>166</v>
      </c>
      <c r="E41" s="71">
        <v>223</v>
      </c>
    </row>
    <row r="42" spans="1:5">
      <c r="A42" s="36" t="s">
        <v>38</v>
      </c>
      <c r="B42" s="80">
        <v>25</v>
      </c>
      <c r="C42" s="71">
        <v>52</v>
      </c>
      <c r="D42" s="71">
        <v>80</v>
      </c>
      <c r="E42" s="71">
        <v>108</v>
      </c>
    </row>
    <row r="43" spans="1:5">
      <c r="A43" s="36" t="s">
        <v>138</v>
      </c>
      <c r="B43" s="80">
        <v>353</v>
      </c>
      <c r="C43" s="71">
        <v>545</v>
      </c>
      <c r="D43" s="71">
        <v>645</v>
      </c>
      <c r="E43" s="71">
        <v>941</v>
      </c>
    </row>
    <row r="44" spans="1:5">
      <c r="A44" s="36" t="s">
        <v>39</v>
      </c>
      <c r="B44" s="80">
        <v>265</v>
      </c>
      <c r="C44" s="71">
        <v>532</v>
      </c>
      <c r="D44" s="71">
        <v>829</v>
      </c>
      <c r="E44" s="71">
        <v>1093</v>
      </c>
    </row>
    <row r="45" spans="1:5">
      <c r="A45" s="36" t="s">
        <v>40</v>
      </c>
      <c r="B45" s="80">
        <v>13</v>
      </c>
      <c r="C45" s="71">
        <v>30</v>
      </c>
      <c r="D45" s="71">
        <v>47</v>
      </c>
      <c r="E45" s="71">
        <v>60</v>
      </c>
    </row>
    <row r="46" spans="1:5">
      <c r="A46" s="36" t="s">
        <v>41</v>
      </c>
      <c r="B46" s="80">
        <v>60</v>
      </c>
      <c r="C46" s="71">
        <v>122</v>
      </c>
      <c r="D46" s="71">
        <v>180</v>
      </c>
      <c r="E46" s="71">
        <v>244</v>
      </c>
    </row>
    <row r="47" spans="1:5">
      <c r="A47" s="36" t="s">
        <v>42</v>
      </c>
      <c r="B47" s="80">
        <v>36</v>
      </c>
      <c r="C47" s="71">
        <v>110</v>
      </c>
      <c r="D47" s="71">
        <v>190</v>
      </c>
      <c r="E47" s="71">
        <v>230</v>
      </c>
    </row>
    <row r="48" spans="1:5">
      <c r="A48" s="36" t="s">
        <v>43</v>
      </c>
      <c r="B48" s="80">
        <v>4</v>
      </c>
      <c r="C48" s="71">
        <v>7</v>
      </c>
      <c r="D48" s="71">
        <v>12</v>
      </c>
      <c r="E48" s="71">
        <v>16</v>
      </c>
    </row>
    <row r="49" spans="1:5">
      <c r="A49" s="36" t="s">
        <v>44</v>
      </c>
      <c r="B49" s="80">
        <v>11</v>
      </c>
      <c r="C49" s="71">
        <v>31</v>
      </c>
      <c r="D49" s="71">
        <v>53</v>
      </c>
      <c r="E49" s="71">
        <v>68</v>
      </c>
    </row>
    <row r="50" spans="1:5">
      <c r="A50" s="36" t="s">
        <v>90</v>
      </c>
      <c r="B50" s="80">
        <v>7</v>
      </c>
      <c r="C50" s="71">
        <v>14</v>
      </c>
      <c r="D50" s="71">
        <v>20</v>
      </c>
      <c r="E50" s="71">
        <v>26</v>
      </c>
    </row>
    <row r="51" spans="1:5">
      <c r="A51" s="36" t="s">
        <v>45</v>
      </c>
      <c r="B51" s="80">
        <v>8</v>
      </c>
      <c r="C51" s="71">
        <v>14</v>
      </c>
      <c r="D51" s="71">
        <v>21</v>
      </c>
      <c r="E51" s="71">
        <v>29</v>
      </c>
    </row>
    <row r="52" spans="1:5">
      <c r="A52" s="36" t="s">
        <v>46</v>
      </c>
      <c r="B52" s="80">
        <v>3</v>
      </c>
      <c r="C52" s="71">
        <v>9</v>
      </c>
      <c r="D52" s="71">
        <v>13</v>
      </c>
      <c r="E52" s="71">
        <v>19</v>
      </c>
    </row>
    <row r="53" spans="1:5" ht="27.6">
      <c r="A53" s="36" t="s">
        <v>47</v>
      </c>
      <c r="B53" s="80">
        <v>50</v>
      </c>
      <c r="C53" s="71">
        <v>113</v>
      </c>
      <c r="D53" s="71">
        <v>190</v>
      </c>
      <c r="E53" s="71">
        <v>252</v>
      </c>
    </row>
    <row r="54" spans="1:5">
      <c r="A54" s="36" t="s">
        <v>48</v>
      </c>
      <c r="B54" s="80">
        <v>42</v>
      </c>
      <c r="C54" s="71">
        <v>95</v>
      </c>
      <c r="D54" s="71">
        <v>157</v>
      </c>
      <c r="E54" s="71">
        <v>213</v>
      </c>
    </row>
    <row r="55" spans="1:5">
      <c r="A55" s="36" t="s">
        <v>49</v>
      </c>
      <c r="B55" s="80">
        <v>23</v>
      </c>
      <c r="C55" s="71">
        <v>57</v>
      </c>
      <c r="D55" s="71">
        <v>92</v>
      </c>
      <c r="E55" s="71">
        <v>118</v>
      </c>
    </row>
    <row r="56" spans="1:5">
      <c r="A56" s="36" t="s">
        <v>50</v>
      </c>
      <c r="B56" s="80">
        <v>491</v>
      </c>
      <c r="C56" s="71">
        <v>679</v>
      </c>
      <c r="D56" s="71">
        <v>794</v>
      </c>
      <c r="E56" s="71">
        <v>1173</v>
      </c>
    </row>
    <row r="57" spans="1:5">
      <c r="A57" s="36" t="s">
        <v>91</v>
      </c>
      <c r="B57" s="80">
        <v>3</v>
      </c>
      <c r="C57" s="71">
        <v>219</v>
      </c>
      <c r="D57" s="71">
        <v>558</v>
      </c>
      <c r="E57" s="71">
        <v>611</v>
      </c>
    </row>
    <row r="58" spans="1:5">
      <c r="A58" s="36" t="s">
        <v>95</v>
      </c>
      <c r="B58" s="80">
        <v>7</v>
      </c>
      <c r="C58" s="71">
        <v>12</v>
      </c>
      <c r="D58" s="71">
        <v>18</v>
      </c>
      <c r="E58" s="71">
        <v>24</v>
      </c>
    </row>
    <row r="59" spans="1:5">
      <c r="A59" s="36" t="s">
        <v>51</v>
      </c>
      <c r="B59" s="80">
        <v>229</v>
      </c>
      <c r="C59" s="71">
        <v>2281</v>
      </c>
      <c r="D59" s="71">
        <v>4907</v>
      </c>
      <c r="E59" s="71">
        <v>5719</v>
      </c>
    </row>
    <row r="60" spans="1:5">
      <c r="A60" s="36" t="s">
        <v>52</v>
      </c>
      <c r="B60" s="80">
        <v>25</v>
      </c>
      <c r="C60" s="71">
        <v>71</v>
      </c>
      <c r="D60" s="71">
        <v>114</v>
      </c>
      <c r="E60" s="71">
        <v>154</v>
      </c>
    </row>
    <row r="61" spans="1:5">
      <c r="A61" s="36" t="s">
        <v>53</v>
      </c>
      <c r="B61" s="80">
        <v>416</v>
      </c>
      <c r="C61" s="71">
        <v>1074</v>
      </c>
      <c r="D61" s="71">
        <v>1793</v>
      </c>
      <c r="E61" s="71">
        <v>2290</v>
      </c>
    </row>
    <row r="62" spans="1:5">
      <c r="A62" s="36" t="s">
        <v>54</v>
      </c>
      <c r="B62" s="80">
        <v>737</v>
      </c>
      <c r="C62" s="71">
        <v>1559</v>
      </c>
      <c r="D62" s="71">
        <v>2498</v>
      </c>
      <c r="E62" s="71">
        <v>3361</v>
      </c>
    </row>
    <row r="63" spans="1:5">
      <c r="A63" s="36" t="s">
        <v>55</v>
      </c>
      <c r="B63" s="80">
        <v>101</v>
      </c>
      <c r="C63" s="71">
        <v>229</v>
      </c>
      <c r="D63" s="71">
        <v>368</v>
      </c>
      <c r="E63" s="71">
        <v>476</v>
      </c>
    </row>
    <row r="64" spans="1:5">
      <c r="A64" s="36" t="s">
        <v>56</v>
      </c>
      <c r="B64" s="80">
        <v>3</v>
      </c>
      <c r="C64" s="71">
        <v>31</v>
      </c>
      <c r="D64" s="71">
        <v>66</v>
      </c>
      <c r="E64" s="71">
        <v>69</v>
      </c>
    </row>
    <row r="65" spans="1:5">
      <c r="A65" s="36" t="s">
        <v>92</v>
      </c>
      <c r="B65" s="80">
        <v>13</v>
      </c>
      <c r="C65" s="71">
        <v>91</v>
      </c>
      <c r="D65" s="71">
        <v>264</v>
      </c>
      <c r="E65" s="71">
        <v>285</v>
      </c>
    </row>
    <row r="66" spans="1:5">
      <c r="A66" s="36" t="s">
        <v>57</v>
      </c>
      <c r="B66" s="80">
        <v>118</v>
      </c>
      <c r="C66" s="71">
        <v>250</v>
      </c>
      <c r="D66" s="71">
        <v>370</v>
      </c>
      <c r="E66" s="71">
        <v>494</v>
      </c>
    </row>
    <row r="67" spans="1:5">
      <c r="A67" s="36" t="s">
        <v>58</v>
      </c>
      <c r="B67" s="80">
        <v>66</v>
      </c>
      <c r="C67" s="71">
        <v>120</v>
      </c>
      <c r="D67" s="71">
        <v>176</v>
      </c>
      <c r="E67" s="71">
        <v>232</v>
      </c>
    </row>
    <row r="68" spans="1:5">
      <c r="A68" s="36" t="s">
        <v>59</v>
      </c>
      <c r="B68" s="80">
        <v>12</v>
      </c>
      <c r="C68" s="71">
        <v>25</v>
      </c>
      <c r="D68" s="71">
        <v>41</v>
      </c>
      <c r="E68" s="71">
        <v>55</v>
      </c>
    </row>
    <row r="69" spans="1:5">
      <c r="A69" s="36" t="s">
        <v>96</v>
      </c>
      <c r="B69" s="80">
        <v>5</v>
      </c>
      <c r="C69" s="71">
        <v>5</v>
      </c>
      <c r="D69" s="71">
        <v>5</v>
      </c>
      <c r="E69" s="71">
        <v>16</v>
      </c>
    </row>
    <row r="70" spans="1:5">
      <c r="A70" s="36" t="s">
        <v>60</v>
      </c>
      <c r="B70" s="80">
        <v>410</v>
      </c>
      <c r="C70" s="71">
        <v>858</v>
      </c>
      <c r="D70" s="71">
        <v>1343</v>
      </c>
      <c r="E70" s="71">
        <v>1798</v>
      </c>
    </row>
    <row r="71" spans="1:5">
      <c r="A71" s="36" t="s">
        <v>61</v>
      </c>
      <c r="B71" s="80">
        <v>79</v>
      </c>
      <c r="C71" s="71">
        <v>189</v>
      </c>
      <c r="D71" s="71">
        <v>320</v>
      </c>
      <c r="E71" s="71">
        <v>420</v>
      </c>
    </row>
    <row r="72" spans="1:5">
      <c r="A72" s="36" t="s">
        <v>63</v>
      </c>
      <c r="B72" s="80">
        <v>15</v>
      </c>
      <c r="C72" s="71">
        <v>36</v>
      </c>
      <c r="D72" s="71">
        <v>55</v>
      </c>
      <c r="E72" s="71">
        <v>80</v>
      </c>
    </row>
    <row r="73" spans="1:5">
      <c r="A73" s="37" t="s">
        <v>64</v>
      </c>
      <c r="B73" s="81">
        <v>26</v>
      </c>
      <c r="C73" s="72">
        <v>47</v>
      </c>
      <c r="D73" s="72">
        <v>88</v>
      </c>
      <c r="E73" s="72">
        <v>145</v>
      </c>
    </row>
    <row r="74" spans="1:5">
      <c r="A74" s="38"/>
      <c r="B74" s="39"/>
      <c r="C74" s="40"/>
      <c r="D74" s="40"/>
    </row>
    <row r="75" spans="1:5">
      <c r="A75" s="38"/>
      <c r="B75" s="41"/>
      <c r="C75" s="40"/>
      <c r="D75" s="29"/>
    </row>
    <row r="76" spans="1:5">
      <c r="C76" s="29"/>
    </row>
  </sheetData>
  <mergeCells count="4">
    <mergeCell ref="A2:E2"/>
    <mergeCell ref="A1:B1"/>
    <mergeCell ref="A4:A5"/>
    <mergeCell ref="B4:E4"/>
  </mergeCells>
  <conditionalFormatting sqref="E6">
    <cfRule type="cellIs" dxfId="11" priority="1" operator="lessThan">
      <formula>1</formula>
    </cfRule>
  </conditionalFormatting>
  <conditionalFormatting sqref="D6">
    <cfRule type="cellIs" dxfId="10" priority="2" operator="lessThan">
      <formula>1</formula>
    </cfRule>
  </conditionalFormatting>
  <hyperlinks>
    <hyperlink ref="A1" location="Содержание!A1" display="          К содержанию" xr:uid="{00000000-0004-0000-0F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8.5546875" style="26" customWidth="1"/>
    <col min="2" max="5" width="21.44140625" style="26" customWidth="1"/>
    <col min="6" max="6" width="9.109375" style="26"/>
    <col min="7" max="7" width="14.5546875" style="26" bestFit="1" customWidth="1"/>
    <col min="8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E3" s="32" t="s">
        <v>1</v>
      </c>
    </row>
    <row r="4" spans="1:10">
      <c r="A4" s="138"/>
      <c r="B4" s="136">
        <v>2019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7762</v>
      </c>
      <c r="C6" s="70">
        <v>19891</v>
      </c>
      <c r="D6" s="70">
        <v>35200</v>
      </c>
      <c r="E6" s="70">
        <v>45330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803</v>
      </c>
      <c r="C8" s="71">
        <v>1852</v>
      </c>
      <c r="D8" s="71">
        <v>3855</v>
      </c>
      <c r="E8" s="71">
        <v>4787</v>
      </c>
    </row>
    <row r="9" spans="1:10">
      <c r="A9" s="44" t="s">
        <v>6</v>
      </c>
      <c r="B9" s="80">
        <v>62</v>
      </c>
      <c r="C9" s="71">
        <v>125</v>
      </c>
      <c r="D9" s="71">
        <v>189</v>
      </c>
      <c r="E9" s="71">
        <v>255</v>
      </c>
    </row>
    <row r="10" spans="1:10">
      <c r="A10" s="44" t="s">
        <v>7</v>
      </c>
      <c r="B10" s="80">
        <v>130</v>
      </c>
      <c r="C10" s="71">
        <v>328</v>
      </c>
      <c r="D10" s="71">
        <v>577</v>
      </c>
      <c r="E10" s="71">
        <v>736</v>
      </c>
    </row>
    <row r="11" spans="1:10">
      <c r="A11" s="44" t="s">
        <v>9</v>
      </c>
      <c r="B11" s="80">
        <v>94</v>
      </c>
      <c r="C11" s="71">
        <v>228</v>
      </c>
      <c r="D11" s="71">
        <v>406</v>
      </c>
      <c r="E11" s="71">
        <v>544</v>
      </c>
    </row>
    <row r="12" spans="1:10">
      <c r="A12" s="44" t="s">
        <v>93</v>
      </c>
      <c r="B12" s="80">
        <v>9</v>
      </c>
      <c r="C12" s="71">
        <v>15</v>
      </c>
      <c r="D12" s="71">
        <v>17</v>
      </c>
      <c r="E12" s="71">
        <v>27</v>
      </c>
    </row>
    <row r="13" spans="1:10">
      <c r="A13" s="44" t="s">
        <v>11</v>
      </c>
      <c r="B13" s="80">
        <v>23</v>
      </c>
      <c r="C13" s="71">
        <v>51</v>
      </c>
      <c r="D13" s="71">
        <v>78</v>
      </c>
      <c r="E13" s="71">
        <v>102</v>
      </c>
    </row>
    <row r="14" spans="1:10">
      <c r="A14" s="44" t="s">
        <v>12</v>
      </c>
      <c r="B14" s="80">
        <v>25</v>
      </c>
      <c r="C14" s="71">
        <v>143</v>
      </c>
      <c r="D14" s="71">
        <v>355</v>
      </c>
      <c r="E14" s="71">
        <v>373</v>
      </c>
    </row>
    <row r="15" spans="1:10">
      <c r="A15" s="44" t="s">
        <v>14</v>
      </c>
      <c r="B15" s="80">
        <v>41</v>
      </c>
      <c r="C15" s="71">
        <v>96</v>
      </c>
      <c r="D15" s="71">
        <v>143</v>
      </c>
      <c r="E15" s="71">
        <v>195</v>
      </c>
    </row>
    <row r="16" spans="1:10">
      <c r="A16" s="44" t="s">
        <v>15</v>
      </c>
      <c r="B16" s="80">
        <v>189</v>
      </c>
      <c r="C16" s="71">
        <v>300</v>
      </c>
      <c r="D16" s="71">
        <v>405</v>
      </c>
      <c r="E16" s="71">
        <v>572</v>
      </c>
    </row>
    <row r="17" spans="1:5">
      <c r="A17" s="44" t="s">
        <v>16</v>
      </c>
      <c r="B17" s="80">
        <v>307</v>
      </c>
      <c r="C17" s="71">
        <v>628</v>
      </c>
      <c r="D17" s="71">
        <v>977</v>
      </c>
      <c r="E17" s="71">
        <v>1318</v>
      </c>
    </row>
    <row r="18" spans="1:5">
      <c r="A18" s="44" t="s">
        <v>66</v>
      </c>
      <c r="B18" s="80">
        <v>5</v>
      </c>
      <c r="C18" s="71">
        <v>9</v>
      </c>
      <c r="D18" s="71">
        <v>12</v>
      </c>
      <c r="E18" s="71">
        <v>17</v>
      </c>
    </row>
    <row r="19" spans="1:5">
      <c r="A19" s="44" t="s">
        <v>17</v>
      </c>
      <c r="B19" s="80">
        <v>23</v>
      </c>
      <c r="C19" s="71">
        <v>264</v>
      </c>
      <c r="D19" s="71">
        <v>686</v>
      </c>
      <c r="E19" s="71">
        <v>750</v>
      </c>
    </row>
    <row r="20" spans="1:5">
      <c r="A20" s="44" t="s">
        <v>18</v>
      </c>
      <c r="B20" s="80">
        <v>208</v>
      </c>
      <c r="C20" s="71">
        <v>630</v>
      </c>
      <c r="D20" s="71">
        <v>990</v>
      </c>
      <c r="E20" s="71">
        <v>1170</v>
      </c>
    </row>
    <row r="21" spans="1:5">
      <c r="A21" s="44" t="s">
        <v>19</v>
      </c>
      <c r="B21" s="80">
        <v>6</v>
      </c>
      <c r="C21" s="71">
        <v>14</v>
      </c>
      <c r="D21" s="71">
        <v>22</v>
      </c>
      <c r="E21" s="71">
        <v>30</v>
      </c>
    </row>
    <row r="22" spans="1:5">
      <c r="A22" s="44" t="s">
        <v>84</v>
      </c>
      <c r="B22" s="80">
        <v>61</v>
      </c>
      <c r="C22" s="71">
        <v>93</v>
      </c>
      <c r="D22" s="71">
        <v>133</v>
      </c>
      <c r="E22" s="71">
        <v>195</v>
      </c>
    </row>
    <row r="23" spans="1:5">
      <c r="A23" s="44" t="s">
        <v>20</v>
      </c>
      <c r="B23" s="80">
        <v>6</v>
      </c>
      <c r="C23" s="71">
        <v>12</v>
      </c>
      <c r="D23" s="71">
        <v>17</v>
      </c>
      <c r="E23" s="71">
        <v>26</v>
      </c>
    </row>
    <row r="24" spans="1:5">
      <c r="A24" s="44" t="s">
        <v>21</v>
      </c>
      <c r="B24" s="80">
        <v>83</v>
      </c>
      <c r="C24" s="71">
        <v>173</v>
      </c>
      <c r="D24" s="71">
        <v>263</v>
      </c>
      <c r="E24" s="71">
        <v>362</v>
      </c>
    </row>
    <row r="25" spans="1:5">
      <c r="A25" s="44" t="s">
        <v>22</v>
      </c>
      <c r="B25" s="80">
        <v>93</v>
      </c>
      <c r="C25" s="71">
        <v>104</v>
      </c>
      <c r="D25" s="71">
        <v>110</v>
      </c>
      <c r="E25" s="71">
        <v>189</v>
      </c>
    </row>
    <row r="26" spans="1:5">
      <c r="A26" s="44" t="s">
        <v>67</v>
      </c>
      <c r="B26" s="80">
        <v>9</v>
      </c>
      <c r="C26" s="71">
        <v>12</v>
      </c>
      <c r="D26" s="71">
        <v>16</v>
      </c>
      <c r="E26" s="71">
        <v>28</v>
      </c>
    </row>
    <row r="27" spans="1:5">
      <c r="A27" s="44" t="s">
        <v>85</v>
      </c>
      <c r="B27" s="80">
        <v>15</v>
      </c>
      <c r="C27" s="71">
        <v>26</v>
      </c>
      <c r="D27" s="71">
        <v>31</v>
      </c>
      <c r="E27" s="71">
        <v>53</v>
      </c>
    </row>
    <row r="28" spans="1:5">
      <c r="A28" s="44" t="s">
        <v>25</v>
      </c>
      <c r="B28" s="80">
        <v>146</v>
      </c>
      <c r="C28" s="71">
        <v>436</v>
      </c>
      <c r="D28" s="71">
        <v>846</v>
      </c>
      <c r="E28" s="71">
        <v>1007</v>
      </c>
    </row>
    <row r="29" spans="1:5">
      <c r="A29" s="44" t="s">
        <v>26</v>
      </c>
      <c r="B29" s="80">
        <v>260</v>
      </c>
      <c r="C29" s="71">
        <v>594</v>
      </c>
      <c r="D29" s="71">
        <v>1012</v>
      </c>
      <c r="E29" s="71">
        <v>1277</v>
      </c>
    </row>
    <row r="30" spans="1:5">
      <c r="A30" s="44" t="s">
        <v>27</v>
      </c>
      <c r="B30" s="80">
        <v>528</v>
      </c>
      <c r="C30" s="71">
        <v>1371</v>
      </c>
      <c r="D30" s="71">
        <v>2471</v>
      </c>
      <c r="E30" s="71">
        <v>3163</v>
      </c>
    </row>
    <row r="31" spans="1:5">
      <c r="A31" s="44" t="s">
        <v>86</v>
      </c>
      <c r="B31" s="80">
        <v>34</v>
      </c>
      <c r="C31" s="71">
        <v>59</v>
      </c>
      <c r="D31" s="71">
        <v>86</v>
      </c>
      <c r="E31" s="71">
        <v>123</v>
      </c>
    </row>
    <row r="32" spans="1:5">
      <c r="A32" s="44" t="s">
        <v>87</v>
      </c>
      <c r="B32" s="80">
        <v>60</v>
      </c>
      <c r="C32" s="71">
        <v>343</v>
      </c>
      <c r="D32" s="71">
        <v>716</v>
      </c>
      <c r="E32" s="71">
        <v>860</v>
      </c>
    </row>
    <row r="33" spans="1:5">
      <c r="A33" s="44" t="s">
        <v>29</v>
      </c>
      <c r="B33" s="80">
        <v>41</v>
      </c>
      <c r="C33" s="71">
        <v>118</v>
      </c>
      <c r="D33" s="71">
        <v>194</v>
      </c>
      <c r="E33" s="71">
        <v>239</v>
      </c>
    </row>
    <row r="34" spans="1:5">
      <c r="A34" s="44" t="s">
        <v>30</v>
      </c>
      <c r="B34" s="80">
        <v>484</v>
      </c>
      <c r="C34" s="71">
        <v>1077</v>
      </c>
      <c r="D34" s="71">
        <v>1712</v>
      </c>
      <c r="E34" s="71">
        <v>2334</v>
      </c>
    </row>
    <row r="35" spans="1:5">
      <c r="A35" s="44" t="s">
        <v>32</v>
      </c>
      <c r="B35" s="80">
        <v>39</v>
      </c>
      <c r="C35" s="71">
        <v>62</v>
      </c>
      <c r="D35" s="71">
        <v>86</v>
      </c>
      <c r="E35" s="71">
        <v>152</v>
      </c>
    </row>
    <row r="36" spans="1:5">
      <c r="A36" s="44" t="s">
        <v>33</v>
      </c>
      <c r="B36" s="80">
        <v>78</v>
      </c>
      <c r="C36" s="71">
        <v>205</v>
      </c>
      <c r="D36" s="71">
        <v>361</v>
      </c>
      <c r="E36" s="71">
        <v>462</v>
      </c>
    </row>
    <row r="37" spans="1:5">
      <c r="A37" s="44" t="s">
        <v>34</v>
      </c>
      <c r="B37" s="80">
        <v>121</v>
      </c>
      <c r="C37" s="71">
        <v>289</v>
      </c>
      <c r="D37" s="71">
        <v>510</v>
      </c>
      <c r="E37" s="71">
        <v>647</v>
      </c>
    </row>
    <row r="38" spans="1:5">
      <c r="A38" s="44" t="s">
        <v>88</v>
      </c>
      <c r="B38" s="80">
        <v>17</v>
      </c>
      <c r="C38" s="71">
        <v>28</v>
      </c>
      <c r="D38" s="71">
        <v>38</v>
      </c>
      <c r="E38" s="71">
        <v>52</v>
      </c>
    </row>
    <row r="39" spans="1:5">
      <c r="A39" s="44" t="s">
        <v>35</v>
      </c>
      <c r="B39" s="80">
        <v>14</v>
      </c>
      <c r="C39" s="71">
        <v>25</v>
      </c>
      <c r="D39" s="71">
        <v>32</v>
      </c>
      <c r="E39" s="71">
        <v>48</v>
      </c>
    </row>
    <row r="40" spans="1:5">
      <c r="A40" s="44" t="s">
        <v>36</v>
      </c>
      <c r="B40" s="80">
        <v>23</v>
      </c>
      <c r="C40" s="71">
        <v>52</v>
      </c>
      <c r="D40" s="71">
        <v>98</v>
      </c>
      <c r="E40" s="71">
        <v>130</v>
      </c>
    </row>
    <row r="41" spans="1:5">
      <c r="A41" s="44" t="s">
        <v>37</v>
      </c>
      <c r="B41" s="80">
        <v>54</v>
      </c>
      <c r="C41" s="71">
        <v>118</v>
      </c>
      <c r="D41" s="71">
        <v>181</v>
      </c>
      <c r="E41" s="71">
        <v>242</v>
      </c>
    </row>
    <row r="42" spans="1:5">
      <c r="A42" s="44" t="s">
        <v>38</v>
      </c>
      <c r="B42" s="80">
        <v>23</v>
      </c>
      <c r="C42" s="71">
        <v>50</v>
      </c>
      <c r="D42" s="71">
        <v>80</v>
      </c>
      <c r="E42" s="71">
        <v>111</v>
      </c>
    </row>
    <row r="43" spans="1:5">
      <c r="A43" s="44" t="s">
        <v>138</v>
      </c>
      <c r="B43" s="80">
        <v>316</v>
      </c>
      <c r="C43" s="71">
        <v>501</v>
      </c>
      <c r="D43" s="71">
        <v>596</v>
      </c>
      <c r="E43" s="71">
        <v>968</v>
      </c>
    </row>
    <row r="44" spans="1:5">
      <c r="A44" s="44" t="s">
        <v>39</v>
      </c>
      <c r="B44" s="80">
        <v>247</v>
      </c>
      <c r="C44" s="71">
        <v>527</v>
      </c>
      <c r="D44" s="71">
        <v>834</v>
      </c>
      <c r="E44" s="71">
        <v>1118</v>
      </c>
    </row>
    <row r="45" spans="1:5">
      <c r="A45" s="44" t="s">
        <v>40</v>
      </c>
      <c r="B45" s="80">
        <v>11</v>
      </c>
      <c r="C45" s="71">
        <v>28</v>
      </c>
      <c r="D45" s="71">
        <v>47</v>
      </c>
      <c r="E45" s="71">
        <v>64</v>
      </c>
    </row>
    <row r="46" spans="1:5">
      <c r="A46" s="44" t="s">
        <v>41</v>
      </c>
      <c r="B46" s="80">
        <v>61</v>
      </c>
      <c r="C46" s="71">
        <v>132</v>
      </c>
      <c r="D46" s="71">
        <v>200</v>
      </c>
      <c r="E46" s="71">
        <v>271</v>
      </c>
    </row>
    <row r="47" spans="1:5">
      <c r="A47" s="44" t="s">
        <v>42</v>
      </c>
      <c r="B47" s="80">
        <v>31</v>
      </c>
      <c r="C47" s="71">
        <v>98</v>
      </c>
      <c r="D47" s="71">
        <v>171</v>
      </c>
      <c r="E47" s="71">
        <v>210</v>
      </c>
    </row>
    <row r="48" spans="1:5">
      <c r="A48" s="44" t="s">
        <v>43</v>
      </c>
      <c r="B48" s="80">
        <v>4</v>
      </c>
      <c r="C48" s="71">
        <v>10</v>
      </c>
      <c r="D48" s="71">
        <v>15</v>
      </c>
      <c r="E48" s="71">
        <v>20</v>
      </c>
    </row>
    <row r="49" spans="1:5">
      <c r="A49" s="44" t="s">
        <v>44</v>
      </c>
      <c r="B49" s="80">
        <v>17</v>
      </c>
      <c r="C49" s="71">
        <v>44</v>
      </c>
      <c r="D49" s="71">
        <v>75</v>
      </c>
      <c r="E49" s="71">
        <v>98</v>
      </c>
    </row>
    <row r="50" spans="1:5">
      <c r="A50" s="44" t="s">
        <v>90</v>
      </c>
      <c r="B50" s="80">
        <v>6</v>
      </c>
      <c r="C50" s="71">
        <v>11</v>
      </c>
      <c r="D50" s="71">
        <v>17</v>
      </c>
      <c r="E50" s="71">
        <v>24</v>
      </c>
    </row>
    <row r="51" spans="1:5">
      <c r="A51" s="44" t="s">
        <v>45</v>
      </c>
      <c r="B51" s="80">
        <v>7</v>
      </c>
      <c r="C51" s="71">
        <v>16</v>
      </c>
      <c r="D51" s="71">
        <v>23</v>
      </c>
      <c r="E51" s="71">
        <v>35</v>
      </c>
    </row>
    <row r="52" spans="1:5">
      <c r="A52" s="44" t="s">
        <v>46</v>
      </c>
      <c r="B52" s="80">
        <v>5</v>
      </c>
      <c r="C52" s="71">
        <v>13</v>
      </c>
      <c r="D52" s="71">
        <v>20</v>
      </c>
      <c r="E52" s="71">
        <v>26</v>
      </c>
    </row>
    <row r="53" spans="1:5" ht="27.6">
      <c r="A53" s="44" t="s">
        <v>47</v>
      </c>
      <c r="B53" s="80">
        <v>57</v>
      </c>
      <c r="C53" s="71">
        <v>124</v>
      </c>
      <c r="D53" s="71">
        <v>203</v>
      </c>
      <c r="E53" s="71">
        <v>279</v>
      </c>
    </row>
    <row r="54" spans="1:5">
      <c r="A54" s="44" t="s">
        <v>48</v>
      </c>
      <c r="B54" s="80">
        <v>40</v>
      </c>
      <c r="C54" s="71">
        <v>96</v>
      </c>
      <c r="D54" s="71">
        <v>162</v>
      </c>
      <c r="E54" s="71">
        <v>220</v>
      </c>
    </row>
    <row r="55" spans="1:5">
      <c r="A55" s="44" t="s">
        <v>49</v>
      </c>
      <c r="B55" s="80">
        <v>24</v>
      </c>
      <c r="C55" s="71">
        <v>64</v>
      </c>
      <c r="D55" s="71">
        <v>104</v>
      </c>
      <c r="E55" s="71">
        <v>132</v>
      </c>
    </row>
    <row r="56" spans="1:5">
      <c r="A56" s="44" t="s">
        <v>50</v>
      </c>
      <c r="B56" s="80">
        <v>494</v>
      </c>
      <c r="C56" s="71">
        <v>654</v>
      </c>
      <c r="D56" s="71">
        <v>763</v>
      </c>
      <c r="E56" s="71">
        <v>1180</v>
      </c>
    </row>
    <row r="57" spans="1:5">
      <c r="A57" s="44" t="s">
        <v>91</v>
      </c>
      <c r="B57" s="80">
        <v>1</v>
      </c>
      <c r="C57" s="71">
        <v>221</v>
      </c>
      <c r="D57" s="71">
        <v>591</v>
      </c>
      <c r="E57" s="71">
        <v>652</v>
      </c>
    </row>
    <row r="58" spans="1:5">
      <c r="A58" s="44" t="s">
        <v>95</v>
      </c>
      <c r="B58" s="80">
        <v>6</v>
      </c>
      <c r="C58" s="71">
        <v>10</v>
      </c>
      <c r="D58" s="71">
        <v>17</v>
      </c>
      <c r="E58" s="71">
        <v>23</v>
      </c>
    </row>
    <row r="59" spans="1:5">
      <c r="A59" s="44" t="s">
        <v>51</v>
      </c>
      <c r="B59" s="80">
        <v>341</v>
      </c>
      <c r="C59" s="71">
        <v>2649</v>
      </c>
      <c r="D59" s="71">
        <v>5675</v>
      </c>
      <c r="E59" s="71">
        <v>6756</v>
      </c>
    </row>
    <row r="60" spans="1:5">
      <c r="A60" s="44" t="s">
        <v>52</v>
      </c>
      <c r="B60" s="80">
        <v>36</v>
      </c>
      <c r="C60" s="71">
        <v>96</v>
      </c>
      <c r="D60" s="71">
        <v>151</v>
      </c>
      <c r="E60" s="71">
        <v>196</v>
      </c>
    </row>
    <row r="61" spans="1:5">
      <c r="A61" s="44" t="s">
        <v>53</v>
      </c>
      <c r="B61" s="80">
        <v>380</v>
      </c>
      <c r="C61" s="71">
        <v>1057</v>
      </c>
      <c r="D61" s="71">
        <v>1857</v>
      </c>
      <c r="E61" s="71">
        <v>2527</v>
      </c>
    </row>
    <row r="62" spans="1:5">
      <c r="A62" s="44" t="s">
        <v>54</v>
      </c>
      <c r="B62" s="80">
        <v>731</v>
      </c>
      <c r="C62" s="71">
        <v>1644</v>
      </c>
      <c r="D62" s="71">
        <v>2695</v>
      </c>
      <c r="E62" s="71">
        <v>3653</v>
      </c>
    </row>
    <row r="63" spans="1:5">
      <c r="A63" s="44" t="s">
        <v>55</v>
      </c>
      <c r="B63" s="80">
        <v>102</v>
      </c>
      <c r="C63" s="71">
        <v>254</v>
      </c>
      <c r="D63" s="71">
        <v>422</v>
      </c>
      <c r="E63" s="71">
        <v>537</v>
      </c>
    </row>
    <row r="64" spans="1:5">
      <c r="A64" s="44" t="s">
        <v>56</v>
      </c>
      <c r="B64" s="80">
        <v>3</v>
      </c>
      <c r="C64" s="71">
        <v>21</v>
      </c>
      <c r="D64" s="71">
        <v>60</v>
      </c>
      <c r="E64" s="71">
        <v>63</v>
      </c>
    </row>
    <row r="65" spans="1:9">
      <c r="A65" s="44" t="s">
        <v>92</v>
      </c>
      <c r="B65" s="80">
        <v>17</v>
      </c>
      <c r="C65" s="71">
        <v>137</v>
      </c>
      <c r="D65" s="71">
        <v>326</v>
      </c>
      <c r="E65" s="71">
        <v>356</v>
      </c>
    </row>
    <row r="66" spans="1:9">
      <c r="A66" s="44" t="s">
        <v>57</v>
      </c>
      <c r="B66" s="80">
        <v>105</v>
      </c>
      <c r="C66" s="71">
        <v>245</v>
      </c>
      <c r="D66" s="71">
        <v>376</v>
      </c>
      <c r="E66" s="71">
        <v>525</v>
      </c>
    </row>
    <row r="67" spans="1:9">
      <c r="A67" s="44" t="s">
        <v>58</v>
      </c>
      <c r="B67" s="80">
        <v>69</v>
      </c>
      <c r="C67" s="71">
        <v>122</v>
      </c>
      <c r="D67" s="71">
        <v>182</v>
      </c>
      <c r="E67" s="71">
        <v>240</v>
      </c>
    </row>
    <row r="68" spans="1:9">
      <c r="A68" s="44" t="s">
        <v>59</v>
      </c>
      <c r="B68" s="80">
        <v>13</v>
      </c>
      <c r="C68" s="71">
        <v>28</v>
      </c>
      <c r="D68" s="71">
        <v>45</v>
      </c>
      <c r="E68" s="71">
        <v>58</v>
      </c>
    </row>
    <row r="69" spans="1:9">
      <c r="A69" s="44" t="s">
        <v>96</v>
      </c>
      <c r="B69" s="80">
        <v>19</v>
      </c>
      <c r="C69" s="71">
        <v>20</v>
      </c>
      <c r="D69" s="71">
        <v>20</v>
      </c>
      <c r="E69" s="71">
        <v>43</v>
      </c>
    </row>
    <row r="70" spans="1:9">
      <c r="A70" s="44" t="s">
        <v>60</v>
      </c>
      <c r="B70" s="80">
        <v>389</v>
      </c>
      <c r="C70" s="71">
        <v>847</v>
      </c>
      <c r="D70" s="71">
        <v>1348</v>
      </c>
      <c r="E70" s="71">
        <v>1808</v>
      </c>
    </row>
    <row r="71" spans="1:9">
      <c r="A71" s="44" t="s">
        <v>61</v>
      </c>
      <c r="B71" s="80">
        <v>66</v>
      </c>
      <c r="C71" s="71">
        <v>170</v>
      </c>
      <c r="D71" s="71">
        <v>294</v>
      </c>
      <c r="E71" s="71">
        <v>392</v>
      </c>
    </row>
    <row r="72" spans="1:9">
      <c r="A72" s="44" t="s">
        <v>63</v>
      </c>
      <c r="B72" s="80">
        <v>19</v>
      </c>
      <c r="C72" s="71">
        <v>46</v>
      </c>
      <c r="D72" s="71">
        <v>73</v>
      </c>
      <c r="E72" s="71">
        <v>106</v>
      </c>
    </row>
    <row r="73" spans="1:9">
      <c r="A73" s="45" t="s">
        <v>64</v>
      </c>
      <c r="B73" s="81">
        <v>31</v>
      </c>
      <c r="C73" s="72">
        <v>76</v>
      </c>
      <c r="D73" s="72">
        <v>133</v>
      </c>
      <c r="E73" s="72">
        <v>174</v>
      </c>
      <c r="F73" s="29"/>
      <c r="G73" s="29"/>
      <c r="H73" s="29"/>
      <c r="I73" s="29"/>
    </row>
    <row r="74" spans="1:9">
      <c r="A74" s="38"/>
      <c r="B74" s="40"/>
    </row>
    <row r="75" spans="1:9">
      <c r="A75" s="38"/>
      <c r="B75" s="38"/>
    </row>
  </sheetData>
  <mergeCells count="4">
    <mergeCell ref="A2:E2"/>
    <mergeCell ref="A1:B1"/>
    <mergeCell ref="B4:E4"/>
    <mergeCell ref="A4:A5"/>
  </mergeCells>
  <conditionalFormatting sqref="E6">
    <cfRule type="cellIs" dxfId="9" priority="1" operator="lessThan">
      <formula>1</formula>
    </cfRule>
  </conditionalFormatting>
  <conditionalFormatting sqref="D6">
    <cfRule type="cellIs" dxfId="8" priority="2" operator="lessThan">
      <formula>1</formula>
    </cfRule>
  </conditionalFormatting>
  <hyperlinks>
    <hyperlink ref="A1" location="Содержание!A1" display="          К содержанию" xr:uid="{00000000-0004-0000-10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88671875" style="26" customWidth="1"/>
    <col min="6" max="6" width="9.109375" style="26"/>
    <col min="7" max="9" width="14.5546875" style="26" bestFit="1" customWidth="1"/>
    <col min="10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C3" s="32"/>
      <c r="E3" s="32" t="s">
        <v>1</v>
      </c>
    </row>
    <row r="4" spans="1:10">
      <c r="A4" s="138"/>
      <c r="B4" s="136">
        <v>2020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7002.1530000000002</v>
      </c>
      <c r="C6" s="70">
        <v>7118.2839999999997</v>
      </c>
      <c r="D6" s="70">
        <v>9874.7199999999993</v>
      </c>
      <c r="E6" s="70">
        <v>12360.742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813.34199999999998</v>
      </c>
      <c r="C8" s="71">
        <v>833.56600000000003</v>
      </c>
      <c r="D8" s="71">
        <v>1855.883</v>
      </c>
      <c r="E8" s="71">
        <v>2805.3629999999998</v>
      </c>
    </row>
    <row r="9" spans="1:10">
      <c r="A9" s="44" t="s">
        <v>6</v>
      </c>
      <c r="B9" s="80">
        <v>59.207000000000001</v>
      </c>
      <c r="C9" s="71">
        <v>59.39</v>
      </c>
      <c r="D9" s="71">
        <v>60.649000000000001</v>
      </c>
      <c r="E9" s="71">
        <v>64.546000000000006</v>
      </c>
    </row>
    <row r="10" spans="1:10">
      <c r="A10" s="44" t="s">
        <v>7</v>
      </c>
      <c r="B10" s="80">
        <v>114.16200000000001</v>
      </c>
      <c r="C10" s="71">
        <v>114.316</v>
      </c>
      <c r="D10" s="71">
        <v>115.59</v>
      </c>
      <c r="E10" s="71">
        <v>115.946</v>
      </c>
    </row>
    <row r="11" spans="1:10">
      <c r="A11" s="44" t="s">
        <v>9</v>
      </c>
      <c r="B11" s="80">
        <v>102.8</v>
      </c>
      <c r="C11" s="71">
        <v>104.465</v>
      </c>
      <c r="D11" s="71">
        <v>118.529</v>
      </c>
      <c r="E11" s="71">
        <v>145.654</v>
      </c>
    </row>
    <row r="12" spans="1:10">
      <c r="A12" s="44" t="s">
        <v>93</v>
      </c>
      <c r="B12" s="80">
        <v>8.173</v>
      </c>
      <c r="C12" s="71">
        <v>8.1750000000000007</v>
      </c>
      <c r="D12" s="71">
        <v>8.1790000000000003</v>
      </c>
      <c r="E12" s="71">
        <v>8.1790000000000003</v>
      </c>
    </row>
    <row r="13" spans="1:10">
      <c r="A13" s="44" t="s">
        <v>11</v>
      </c>
      <c r="B13" s="80">
        <v>16.111000000000001</v>
      </c>
      <c r="C13" s="71">
        <v>16.114999999999998</v>
      </c>
      <c r="D13" s="71">
        <v>16.123000000000001</v>
      </c>
      <c r="E13" s="71">
        <v>16.215</v>
      </c>
    </row>
    <row r="14" spans="1:10">
      <c r="A14" s="44" t="s">
        <v>12</v>
      </c>
      <c r="B14" s="80">
        <v>20.928000000000001</v>
      </c>
      <c r="C14" s="71">
        <v>21.605</v>
      </c>
      <c r="D14" s="71">
        <v>22.564</v>
      </c>
      <c r="E14" s="71">
        <v>22.614999999999998</v>
      </c>
    </row>
    <row r="15" spans="1:10">
      <c r="A15" s="44" t="s">
        <v>14</v>
      </c>
      <c r="B15" s="80">
        <v>38.228000000000002</v>
      </c>
      <c r="C15" s="71">
        <v>38.237000000000002</v>
      </c>
      <c r="D15" s="71">
        <v>38.450000000000003</v>
      </c>
      <c r="E15" s="71">
        <v>39.488</v>
      </c>
    </row>
    <row r="16" spans="1:10">
      <c r="A16" s="44" t="s">
        <v>15</v>
      </c>
      <c r="B16" s="80">
        <v>182.63</v>
      </c>
      <c r="C16" s="71">
        <v>182.636</v>
      </c>
      <c r="D16" s="71">
        <v>182.68299999999999</v>
      </c>
      <c r="E16" s="71">
        <v>182.89400000000001</v>
      </c>
    </row>
    <row r="17" spans="1:5">
      <c r="A17" s="44" t="s">
        <v>16</v>
      </c>
      <c r="B17" s="80">
        <v>238.262</v>
      </c>
      <c r="C17" s="71">
        <v>242.18600000000001</v>
      </c>
      <c r="D17" s="71">
        <v>250.608</v>
      </c>
      <c r="E17" s="71">
        <v>264.06099999999998</v>
      </c>
    </row>
    <row r="18" spans="1:5">
      <c r="A18" s="44" t="s">
        <v>66</v>
      </c>
      <c r="B18" s="80">
        <v>1.9139999999999999</v>
      </c>
      <c r="C18" s="71">
        <v>1.9239999999999999</v>
      </c>
      <c r="D18" s="71">
        <v>1.9350000000000001</v>
      </c>
      <c r="E18" s="71">
        <v>1.9359999999999999</v>
      </c>
    </row>
    <row r="19" spans="1:5">
      <c r="A19" s="44" t="s">
        <v>17</v>
      </c>
      <c r="B19" s="80">
        <v>18.526</v>
      </c>
      <c r="C19" s="71">
        <v>18.832999999999998</v>
      </c>
      <c r="D19" s="71">
        <v>20.658999999999999</v>
      </c>
      <c r="E19" s="71">
        <v>22.09</v>
      </c>
    </row>
    <row r="20" spans="1:5">
      <c r="A20" s="44" t="s">
        <v>18</v>
      </c>
      <c r="B20" s="80">
        <v>95.504000000000005</v>
      </c>
      <c r="C20" s="71">
        <v>96.623999999999995</v>
      </c>
      <c r="D20" s="71">
        <v>102.244</v>
      </c>
      <c r="E20" s="71">
        <v>108.15900000000001</v>
      </c>
    </row>
    <row r="21" spans="1:5">
      <c r="A21" s="44" t="s">
        <v>19</v>
      </c>
      <c r="B21" s="80">
        <v>5.15</v>
      </c>
      <c r="C21" s="71">
        <v>5.15</v>
      </c>
      <c r="D21" s="71">
        <v>5.1760000000000002</v>
      </c>
      <c r="E21" s="71">
        <v>5.2649999999999997</v>
      </c>
    </row>
    <row r="22" spans="1:5">
      <c r="A22" s="44" t="s">
        <v>84</v>
      </c>
      <c r="B22" s="80">
        <v>64.581999999999994</v>
      </c>
      <c r="C22" s="71">
        <v>64.581999999999994</v>
      </c>
      <c r="D22" s="71">
        <v>64.581999999999994</v>
      </c>
      <c r="E22" s="71">
        <v>64.581999999999994</v>
      </c>
    </row>
    <row r="23" spans="1:5">
      <c r="A23" s="44" t="s">
        <v>20</v>
      </c>
      <c r="B23" s="80">
        <v>5.0709999999999997</v>
      </c>
      <c r="C23" s="71">
        <v>5.2229999999999999</v>
      </c>
      <c r="D23" s="71">
        <v>6.5220000000000002</v>
      </c>
      <c r="E23" s="71">
        <v>14.384</v>
      </c>
    </row>
    <row r="24" spans="1:5">
      <c r="A24" s="44" t="s">
        <v>21</v>
      </c>
      <c r="B24" s="80">
        <v>59.052999999999997</v>
      </c>
      <c r="C24" s="71">
        <v>60.33</v>
      </c>
      <c r="D24" s="71">
        <v>63.121000000000002</v>
      </c>
      <c r="E24" s="71">
        <v>67.706999999999994</v>
      </c>
    </row>
    <row r="25" spans="1:5">
      <c r="A25" s="44" t="s">
        <v>22</v>
      </c>
      <c r="B25" s="80">
        <v>77.968000000000004</v>
      </c>
      <c r="C25" s="71">
        <v>77.98</v>
      </c>
      <c r="D25" s="71">
        <v>78.105000000000004</v>
      </c>
      <c r="E25" s="71">
        <v>78.447000000000003</v>
      </c>
    </row>
    <row r="26" spans="1:5">
      <c r="A26" s="44" t="s">
        <v>67</v>
      </c>
      <c r="B26" s="80">
        <v>11.823</v>
      </c>
      <c r="C26" s="71">
        <v>11.83</v>
      </c>
      <c r="D26" s="71">
        <v>11.832000000000001</v>
      </c>
      <c r="E26" s="71">
        <v>11.851000000000001</v>
      </c>
    </row>
    <row r="27" spans="1:5">
      <c r="A27" s="44" t="s">
        <v>85</v>
      </c>
      <c r="B27" s="80">
        <v>15.356</v>
      </c>
      <c r="C27" s="71">
        <v>15.367000000000001</v>
      </c>
      <c r="D27" s="71">
        <v>15.404</v>
      </c>
      <c r="E27" s="71">
        <v>15.411</v>
      </c>
    </row>
    <row r="28" spans="1:5">
      <c r="A28" s="44" t="s">
        <v>25</v>
      </c>
      <c r="B28" s="80">
        <v>105.004</v>
      </c>
      <c r="C28" s="71">
        <v>106.003</v>
      </c>
      <c r="D28" s="71">
        <v>110.432</v>
      </c>
      <c r="E28" s="71">
        <v>115.649</v>
      </c>
    </row>
    <row r="29" spans="1:5">
      <c r="A29" s="44" t="s">
        <v>26</v>
      </c>
      <c r="B29" s="80">
        <v>181.374</v>
      </c>
      <c r="C29" s="71">
        <v>182.49799999999999</v>
      </c>
      <c r="D29" s="71">
        <v>186.792</v>
      </c>
      <c r="E29" s="71">
        <v>193.14400000000001</v>
      </c>
    </row>
    <row r="30" spans="1:5">
      <c r="A30" s="44" t="s">
        <v>27</v>
      </c>
      <c r="B30" s="80">
        <v>477.61099999999999</v>
      </c>
      <c r="C30" s="71">
        <v>487.91699999999997</v>
      </c>
      <c r="D30" s="71">
        <v>563.89200000000005</v>
      </c>
      <c r="E30" s="71">
        <v>616.00599999999997</v>
      </c>
    </row>
    <row r="31" spans="1:5">
      <c r="A31" s="44" t="s">
        <v>86</v>
      </c>
      <c r="B31" s="80">
        <v>39.841999999999999</v>
      </c>
      <c r="C31" s="71">
        <v>39.847999999999999</v>
      </c>
      <c r="D31" s="71">
        <v>39.857999999999997</v>
      </c>
      <c r="E31" s="71">
        <v>39.86</v>
      </c>
    </row>
    <row r="32" spans="1:5">
      <c r="A32" s="44" t="s">
        <v>87</v>
      </c>
      <c r="B32" s="80">
        <v>39.622999999999998</v>
      </c>
      <c r="C32" s="71">
        <v>40.283999999999999</v>
      </c>
      <c r="D32" s="71">
        <v>43.308999999999997</v>
      </c>
      <c r="E32" s="71">
        <v>46.515000000000001</v>
      </c>
    </row>
    <row r="33" spans="1:5">
      <c r="A33" s="44" t="s">
        <v>29</v>
      </c>
      <c r="B33" s="80">
        <v>33.094999999999999</v>
      </c>
      <c r="C33" s="71">
        <v>33.448</v>
      </c>
      <c r="D33" s="71">
        <v>44.628999999999998</v>
      </c>
      <c r="E33" s="71">
        <v>75.108999999999995</v>
      </c>
    </row>
    <row r="34" spans="1:5">
      <c r="A34" s="44" t="s">
        <v>30</v>
      </c>
      <c r="B34" s="80">
        <v>141.71799999999999</v>
      </c>
      <c r="C34" s="71">
        <v>141.80099999999999</v>
      </c>
      <c r="D34" s="71">
        <v>142.13200000000001</v>
      </c>
      <c r="E34" s="71">
        <v>142.465</v>
      </c>
    </row>
    <row r="35" spans="1:5">
      <c r="A35" s="44" t="s">
        <v>32</v>
      </c>
      <c r="B35" s="80">
        <v>55.831000000000003</v>
      </c>
      <c r="C35" s="71">
        <v>55.831000000000003</v>
      </c>
      <c r="D35" s="71">
        <v>55.831000000000003</v>
      </c>
      <c r="E35" s="71">
        <v>65.424000000000007</v>
      </c>
    </row>
    <row r="36" spans="1:5">
      <c r="A36" s="44" t="s">
        <v>33</v>
      </c>
      <c r="B36" s="80">
        <v>89.632000000000005</v>
      </c>
      <c r="C36" s="71">
        <v>91.091999999999999</v>
      </c>
      <c r="D36" s="71">
        <v>98.722999999999999</v>
      </c>
      <c r="E36" s="71">
        <v>102.837</v>
      </c>
    </row>
    <row r="37" spans="1:5">
      <c r="A37" s="44" t="s">
        <v>34</v>
      </c>
      <c r="B37" s="80">
        <v>102.93</v>
      </c>
      <c r="C37" s="71">
        <v>103.955</v>
      </c>
      <c r="D37" s="71">
        <v>117.679</v>
      </c>
      <c r="E37" s="71">
        <v>130.923</v>
      </c>
    </row>
    <row r="38" spans="1:5">
      <c r="A38" s="44" t="s">
        <v>88</v>
      </c>
      <c r="B38" s="80">
        <v>17.009</v>
      </c>
      <c r="C38" s="71">
        <v>17.018000000000001</v>
      </c>
      <c r="D38" s="71">
        <v>18.855</v>
      </c>
      <c r="E38" s="71">
        <v>42.143000000000001</v>
      </c>
    </row>
    <row r="39" spans="1:5">
      <c r="A39" s="44" t="s">
        <v>35</v>
      </c>
      <c r="B39" s="80">
        <v>14.198</v>
      </c>
      <c r="C39" s="71">
        <v>14.198</v>
      </c>
      <c r="D39" s="71">
        <v>14.198</v>
      </c>
      <c r="E39" s="71">
        <v>14.198</v>
      </c>
    </row>
    <row r="40" spans="1:5">
      <c r="A40" s="44" t="s">
        <v>36</v>
      </c>
      <c r="B40" s="80">
        <v>14.023</v>
      </c>
      <c r="C40" s="71">
        <v>14.38</v>
      </c>
      <c r="D40" s="71">
        <v>15.036</v>
      </c>
      <c r="E40" s="71">
        <v>15.071999999999999</v>
      </c>
    </row>
    <row r="41" spans="1:5">
      <c r="A41" s="44" t="s">
        <v>37</v>
      </c>
      <c r="B41" s="80">
        <v>45.561999999999998</v>
      </c>
      <c r="C41" s="71">
        <v>45.822000000000003</v>
      </c>
      <c r="D41" s="71">
        <v>48.296999999999997</v>
      </c>
      <c r="E41" s="71">
        <v>53.93</v>
      </c>
    </row>
    <row r="42" spans="1:5">
      <c r="A42" s="44" t="s">
        <v>38</v>
      </c>
      <c r="B42" s="80">
        <v>21.853000000000002</v>
      </c>
      <c r="C42" s="71">
        <v>22.157</v>
      </c>
      <c r="D42" s="71">
        <v>22.364999999999998</v>
      </c>
      <c r="E42" s="71">
        <v>22.568000000000001</v>
      </c>
    </row>
    <row r="43" spans="1:5">
      <c r="A43" s="44" t="s">
        <v>138</v>
      </c>
      <c r="B43" s="80">
        <v>310.18200000000002</v>
      </c>
      <c r="C43" s="71">
        <v>310.22500000000002</v>
      </c>
      <c r="D43" s="71">
        <v>316.13200000000001</v>
      </c>
      <c r="E43" s="71">
        <v>359.95499999999998</v>
      </c>
    </row>
    <row r="44" spans="1:5">
      <c r="A44" s="44" t="s">
        <v>39</v>
      </c>
      <c r="B44" s="80">
        <v>208.32</v>
      </c>
      <c r="C44" s="71">
        <v>208.684</v>
      </c>
      <c r="D44" s="71">
        <v>214.56100000000001</v>
      </c>
      <c r="E44" s="71">
        <v>219.209</v>
      </c>
    </row>
    <row r="45" spans="1:5">
      <c r="A45" s="44" t="s">
        <v>40</v>
      </c>
      <c r="B45" s="80">
        <v>11.122999999999999</v>
      </c>
      <c r="C45" s="71">
        <v>11.141999999999999</v>
      </c>
      <c r="D45" s="71">
        <v>11.148999999999999</v>
      </c>
      <c r="E45" s="71">
        <v>11.164999999999999</v>
      </c>
    </row>
    <row r="46" spans="1:5">
      <c r="A46" s="44" t="s">
        <v>41</v>
      </c>
      <c r="B46" s="80">
        <v>40.021000000000001</v>
      </c>
      <c r="C46" s="71">
        <v>40.414999999999999</v>
      </c>
      <c r="D46" s="71">
        <v>41.097000000000001</v>
      </c>
      <c r="E46" s="71">
        <v>42.264000000000003</v>
      </c>
    </row>
    <row r="47" spans="1:5">
      <c r="A47" s="44" t="s">
        <v>42</v>
      </c>
      <c r="B47" s="80">
        <v>25.75</v>
      </c>
      <c r="C47" s="71">
        <v>28.149000000000001</v>
      </c>
      <c r="D47" s="71">
        <v>42.587000000000003</v>
      </c>
      <c r="E47" s="71">
        <v>50.417000000000002</v>
      </c>
    </row>
    <row r="48" spans="1:5">
      <c r="A48" s="44" t="s">
        <v>43</v>
      </c>
      <c r="B48" s="80">
        <v>2.3769999999999998</v>
      </c>
      <c r="C48" s="71">
        <v>2.3769999999999998</v>
      </c>
      <c r="D48" s="71">
        <v>2.3769999999999998</v>
      </c>
      <c r="E48" s="71">
        <v>2.3889999999999998</v>
      </c>
    </row>
    <row r="49" spans="1:5">
      <c r="A49" s="44" t="s">
        <v>44</v>
      </c>
      <c r="B49" s="80">
        <v>19.091999999999999</v>
      </c>
      <c r="C49" s="71">
        <v>20.021999999999998</v>
      </c>
      <c r="D49" s="71">
        <v>20.498000000000001</v>
      </c>
      <c r="E49" s="71">
        <v>24.609000000000002</v>
      </c>
    </row>
    <row r="50" spans="1:5">
      <c r="A50" s="44" t="s">
        <v>90</v>
      </c>
      <c r="B50" s="80">
        <v>4.5</v>
      </c>
      <c r="C50" s="71">
        <v>4.5</v>
      </c>
      <c r="D50" s="71">
        <v>4.5049999999999999</v>
      </c>
      <c r="E50" s="71">
        <v>4.7270000000000003</v>
      </c>
    </row>
    <row r="51" spans="1:5">
      <c r="A51" s="44" t="s">
        <v>45</v>
      </c>
      <c r="B51" s="80">
        <v>8.907</v>
      </c>
      <c r="C51" s="71">
        <v>8.9109999999999996</v>
      </c>
      <c r="D51" s="71">
        <v>8.9239999999999995</v>
      </c>
      <c r="E51" s="71">
        <v>8.9269999999999996</v>
      </c>
    </row>
    <row r="52" spans="1:5">
      <c r="A52" s="44" t="s">
        <v>46</v>
      </c>
      <c r="B52" s="80">
        <v>4.8179999999999996</v>
      </c>
      <c r="C52" s="71">
        <v>4.8380000000000001</v>
      </c>
      <c r="D52" s="71">
        <v>4.8550000000000004</v>
      </c>
      <c r="E52" s="71">
        <v>4.8959999999999999</v>
      </c>
    </row>
    <row r="53" spans="1:5" ht="27.6">
      <c r="A53" s="44" t="s">
        <v>47</v>
      </c>
      <c r="B53" s="80">
        <v>59.975999999999999</v>
      </c>
      <c r="C53" s="71">
        <v>60.945999999999998</v>
      </c>
      <c r="D53" s="71">
        <v>82.241</v>
      </c>
      <c r="E53" s="71">
        <v>101.24</v>
      </c>
    </row>
    <row r="54" spans="1:5">
      <c r="A54" s="44" t="s">
        <v>48</v>
      </c>
      <c r="B54" s="80">
        <v>38.308999999999997</v>
      </c>
      <c r="C54" s="71">
        <v>41.488</v>
      </c>
      <c r="D54" s="71">
        <v>48.112000000000002</v>
      </c>
      <c r="E54" s="71">
        <v>62.115000000000002</v>
      </c>
    </row>
    <row r="55" spans="1:5">
      <c r="A55" s="44" t="s">
        <v>49</v>
      </c>
      <c r="B55" s="80">
        <v>20.936</v>
      </c>
      <c r="C55" s="71">
        <v>21.114000000000001</v>
      </c>
      <c r="D55" s="71">
        <v>24.344000000000001</v>
      </c>
      <c r="E55" s="71">
        <v>28.908999999999999</v>
      </c>
    </row>
    <row r="56" spans="1:5">
      <c r="A56" s="44" t="s">
        <v>50</v>
      </c>
      <c r="B56" s="80">
        <v>483.15899999999999</v>
      </c>
      <c r="C56" s="71">
        <v>483.19</v>
      </c>
      <c r="D56" s="71">
        <v>483.31400000000002</v>
      </c>
      <c r="E56" s="71">
        <v>483.464</v>
      </c>
    </row>
    <row r="57" spans="1:5">
      <c r="A57" s="44" t="s">
        <v>91</v>
      </c>
      <c r="B57" s="80">
        <v>0.24</v>
      </c>
      <c r="C57" s="71">
        <v>0.26700000000000002</v>
      </c>
      <c r="D57" s="71">
        <v>0.27900000000000003</v>
      </c>
      <c r="E57" s="71">
        <v>0.29399999999999998</v>
      </c>
    </row>
    <row r="58" spans="1:5">
      <c r="A58" s="44" t="s">
        <v>95</v>
      </c>
      <c r="B58" s="80">
        <v>3.581</v>
      </c>
      <c r="C58" s="71">
        <v>3.593</v>
      </c>
      <c r="D58" s="71">
        <v>3.6629999999999998</v>
      </c>
      <c r="E58" s="71">
        <v>3.7559999999999998</v>
      </c>
    </row>
    <row r="59" spans="1:5">
      <c r="A59" s="44" t="s">
        <v>51</v>
      </c>
      <c r="B59" s="80">
        <v>313.42399999999998</v>
      </c>
      <c r="C59" s="71">
        <v>314.178</v>
      </c>
      <c r="D59" s="71">
        <v>1359.0029999999999</v>
      </c>
      <c r="E59" s="71">
        <v>2089.768</v>
      </c>
    </row>
    <row r="60" spans="1:5">
      <c r="A60" s="44" t="s">
        <v>52</v>
      </c>
      <c r="B60" s="80">
        <v>29.56</v>
      </c>
      <c r="C60" s="71">
        <v>29.867000000000001</v>
      </c>
      <c r="D60" s="71">
        <v>31.318999999999999</v>
      </c>
      <c r="E60" s="71">
        <v>38.640999999999998</v>
      </c>
    </row>
    <row r="61" spans="1:5">
      <c r="A61" s="44" t="s">
        <v>53</v>
      </c>
      <c r="B61" s="80">
        <v>558.28</v>
      </c>
      <c r="C61" s="71">
        <v>602.62599999999998</v>
      </c>
      <c r="D61" s="71">
        <v>992.32600000000002</v>
      </c>
      <c r="E61" s="71">
        <v>1282.421</v>
      </c>
    </row>
    <row r="62" spans="1:5">
      <c r="A62" s="44" t="s">
        <v>54</v>
      </c>
      <c r="B62" s="80">
        <v>736.245</v>
      </c>
      <c r="C62" s="71">
        <v>738.52700000000004</v>
      </c>
      <c r="D62" s="71">
        <v>754.70500000000004</v>
      </c>
      <c r="E62" s="71">
        <v>775.19299999999998</v>
      </c>
    </row>
    <row r="63" spans="1:5">
      <c r="A63" s="44" t="s">
        <v>55</v>
      </c>
      <c r="B63" s="80">
        <v>80.938000000000002</v>
      </c>
      <c r="C63" s="71">
        <v>82.14</v>
      </c>
      <c r="D63" s="71">
        <v>86.820999999999998</v>
      </c>
      <c r="E63" s="71">
        <v>92.894000000000005</v>
      </c>
    </row>
    <row r="64" spans="1:5">
      <c r="A64" s="44" t="s">
        <v>56</v>
      </c>
      <c r="B64" s="80">
        <v>1.615</v>
      </c>
      <c r="C64" s="71">
        <v>1.65</v>
      </c>
      <c r="D64" s="71">
        <v>2.3039999999999998</v>
      </c>
      <c r="E64" s="71">
        <v>2.452</v>
      </c>
    </row>
    <row r="65" spans="1:5">
      <c r="A65" s="44" t="s">
        <v>92</v>
      </c>
      <c r="B65" s="80">
        <v>17.626999999999999</v>
      </c>
      <c r="C65" s="71">
        <v>17.722000000000001</v>
      </c>
      <c r="D65" s="71">
        <v>18.155000000000001</v>
      </c>
      <c r="E65" s="71">
        <v>18.189</v>
      </c>
    </row>
    <row r="66" spans="1:5">
      <c r="A66" s="44" t="s">
        <v>57</v>
      </c>
      <c r="B66" s="80">
        <v>105.452</v>
      </c>
      <c r="C66" s="71">
        <v>106.014</v>
      </c>
      <c r="D66" s="71">
        <v>107.842</v>
      </c>
      <c r="E66" s="71">
        <v>111.607</v>
      </c>
    </row>
    <row r="67" spans="1:5">
      <c r="A67" s="44" t="s">
        <v>58</v>
      </c>
      <c r="B67" s="80">
        <v>55.838000000000001</v>
      </c>
      <c r="C67" s="71">
        <v>56.069000000000003</v>
      </c>
      <c r="D67" s="71">
        <v>60.493000000000002</v>
      </c>
      <c r="E67" s="71">
        <v>69.207999999999998</v>
      </c>
    </row>
    <row r="68" spans="1:5">
      <c r="A68" s="44" t="s">
        <v>59</v>
      </c>
      <c r="B68" s="80">
        <v>12.859</v>
      </c>
      <c r="C68" s="71">
        <v>12.865</v>
      </c>
      <c r="D68" s="71">
        <v>12.885</v>
      </c>
      <c r="E68" s="71">
        <v>12.888999999999999</v>
      </c>
    </row>
    <row r="69" spans="1:5">
      <c r="A69" s="44" t="s">
        <v>96</v>
      </c>
      <c r="B69" s="80">
        <v>26.609000000000002</v>
      </c>
      <c r="C69" s="71">
        <v>26.609000000000002</v>
      </c>
      <c r="D69" s="71">
        <v>26.631</v>
      </c>
      <c r="E69" s="71">
        <v>26.638999999999999</v>
      </c>
    </row>
    <row r="70" spans="1:5">
      <c r="A70" s="44" t="s">
        <v>60</v>
      </c>
      <c r="B70" s="80">
        <v>376.79599999999999</v>
      </c>
      <c r="C70" s="71">
        <v>379.24299999999999</v>
      </c>
      <c r="D70" s="71">
        <v>390.339</v>
      </c>
      <c r="E70" s="71">
        <v>400.65300000000002</v>
      </c>
    </row>
    <row r="71" spans="1:5">
      <c r="A71" s="44" t="s">
        <v>61</v>
      </c>
      <c r="B71" s="80">
        <v>69.626999999999995</v>
      </c>
      <c r="C71" s="71">
        <v>71.576999999999998</v>
      </c>
      <c r="D71" s="71">
        <v>97.585999999999999</v>
      </c>
      <c r="E71" s="71">
        <v>181.22499999999999</v>
      </c>
    </row>
    <row r="72" spans="1:5">
      <c r="A72" s="44" t="s">
        <v>63</v>
      </c>
      <c r="B72" s="80">
        <v>18.702999999999999</v>
      </c>
      <c r="C72" s="71">
        <v>18.811</v>
      </c>
      <c r="D72" s="71">
        <v>18.916</v>
      </c>
      <c r="E72" s="71">
        <v>20.201000000000001</v>
      </c>
    </row>
    <row r="73" spans="1:5">
      <c r="A73" s="45" t="s">
        <v>64</v>
      </c>
      <c r="B73" s="81">
        <v>29.193999999996777</v>
      </c>
      <c r="C73" s="72">
        <v>35.738999999999578</v>
      </c>
      <c r="D73" s="72">
        <v>45.891000000001441</v>
      </c>
      <c r="E73" s="72">
        <v>99.790000000000902</v>
      </c>
    </row>
    <row r="74" spans="1:5">
      <c r="A74" s="38"/>
      <c r="B74" s="40"/>
      <c r="C74" s="40"/>
    </row>
    <row r="75" spans="1:5">
      <c r="A75" s="38"/>
      <c r="B75" s="38"/>
      <c r="C75" s="38"/>
    </row>
  </sheetData>
  <mergeCells count="4">
    <mergeCell ref="A2:E2"/>
    <mergeCell ref="A1:B1"/>
    <mergeCell ref="B4:E4"/>
    <mergeCell ref="A4:A5"/>
  </mergeCells>
  <conditionalFormatting sqref="E6">
    <cfRule type="cellIs" dxfId="7" priority="1" operator="lessThan">
      <formula>1</formula>
    </cfRule>
  </conditionalFormatting>
  <conditionalFormatting sqref="D6">
    <cfRule type="cellIs" dxfId="6" priority="2" operator="lessThan">
      <formula>1</formula>
    </cfRule>
  </conditionalFormatting>
  <hyperlinks>
    <hyperlink ref="A1" location="Содержание!A1" display="          К содержанию" xr:uid="{00000000-0004-0000-11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5"/>
  <sheetViews>
    <sheetView zoomScaleNormal="100" workbookViewId="0">
      <pane ySplit="5" topLeftCell="A33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109375" style="26" customWidth="1"/>
    <col min="6" max="6" width="9.109375" style="26"/>
    <col min="7" max="8" width="14.5546875" style="26" bestFit="1" customWidth="1"/>
    <col min="9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2" t="s">
        <v>82</v>
      </c>
      <c r="B2" s="142"/>
      <c r="C2" s="142"/>
      <c r="D2" s="142"/>
      <c r="E2" s="142"/>
    </row>
    <row r="3" spans="1:10" ht="15.6">
      <c r="A3" s="56"/>
      <c r="B3"/>
      <c r="C3"/>
      <c r="D3"/>
      <c r="E3" s="49" t="s">
        <v>1</v>
      </c>
    </row>
    <row r="4" spans="1:10">
      <c r="A4" s="129"/>
      <c r="B4" s="132">
        <v>2021</v>
      </c>
      <c r="C4" s="132"/>
      <c r="D4" s="132"/>
      <c r="E4" s="133"/>
    </row>
    <row r="5" spans="1:10" ht="28.5" customHeight="1">
      <c r="A5" s="130"/>
      <c r="B5" s="57" t="s">
        <v>120</v>
      </c>
      <c r="C5" s="57" t="s">
        <v>131</v>
      </c>
      <c r="D5" s="57" t="s">
        <v>123</v>
      </c>
      <c r="E5" s="50" t="s">
        <v>129</v>
      </c>
    </row>
    <row r="6" spans="1:10">
      <c r="A6" s="58" t="s">
        <v>2</v>
      </c>
      <c r="B6" s="79">
        <v>2252.422</v>
      </c>
      <c r="C6" s="70">
        <v>5853.7209999999995</v>
      </c>
      <c r="D6" s="70">
        <v>13734.815000000001</v>
      </c>
      <c r="E6" s="70">
        <v>19199.066999999999</v>
      </c>
      <c r="G6" s="83"/>
      <c r="H6" s="83"/>
      <c r="I6" s="83"/>
      <c r="J6" s="83"/>
    </row>
    <row r="7" spans="1:10">
      <c r="A7" s="59" t="s">
        <v>83</v>
      </c>
      <c r="B7" s="80"/>
      <c r="C7" s="71"/>
      <c r="D7" s="71"/>
      <c r="E7" s="71"/>
    </row>
    <row r="8" spans="1:10">
      <c r="A8" s="60" t="s">
        <v>65</v>
      </c>
      <c r="B8" s="80">
        <v>782.86900000000003</v>
      </c>
      <c r="C8" s="71">
        <v>2017.4490000000001</v>
      </c>
      <c r="D8" s="71">
        <v>4122.45</v>
      </c>
      <c r="E8" s="71">
        <v>5140.875</v>
      </c>
    </row>
    <row r="9" spans="1:10">
      <c r="A9" s="60" t="s">
        <v>6</v>
      </c>
      <c r="B9" s="80">
        <v>6.2539999999999996</v>
      </c>
      <c r="C9" s="71">
        <v>19.288</v>
      </c>
      <c r="D9" s="71">
        <v>39.979999999999997</v>
      </c>
      <c r="E9" s="71">
        <v>56.41</v>
      </c>
    </row>
    <row r="10" spans="1:10">
      <c r="A10" s="60" t="s">
        <v>7</v>
      </c>
      <c r="B10" s="80">
        <v>6.8570000000000002</v>
      </c>
      <c r="C10" s="71">
        <v>42.357999999999997</v>
      </c>
      <c r="D10" s="71">
        <v>104.12</v>
      </c>
      <c r="E10" s="71">
        <v>158.39099999999999</v>
      </c>
    </row>
    <row r="11" spans="1:10">
      <c r="A11" s="60" t="s">
        <v>9</v>
      </c>
      <c r="B11" s="80">
        <v>37.686999999999998</v>
      </c>
      <c r="C11" s="71">
        <v>143.11099999999999</v>
      </c>
      <c r="D11" s="71">
        <v>302.435</v>
      </c>
      <c r="E11" s="71">
        <v>432.42899999999997</v>
      </c>
    </row>
    <row r="12" spans="1:10">
      <c r="A12" s="60" t="s">
        <v>93</v>
      </c>
      <c r="B12" s="80">
        <v>1E-3</v>
      </c>
      <c r="C12" s="71">
        <v>1E-3</v>
      </c>
      <c r="D12" s="71">
        <v>1E-3</v>
      </c>
      <c r="E12" s="71">
        <v>2.621</v>
      </c>
    </row>
    <row r="13" spans="1:10">
      <c r="A13" s="60" t="s">
        <v>11</v>
      </c>
      <c r="B13" s="80">
        <v>1.119</v>
      </c>
      <c r="C13" s="71">
        <v>3.7410000000000001</v>
      </c>
      <c r="D13" s="71">
        <v>11.349</v>
      </c>
      <c r="E13" s="71">
        <v>14.69</v>
      </c>
    </row>
    <row r="14" spans="1:10">
      <c r="A14" s="60" t="s">
        <v>12</v>
      </c>
      <c r="B14" s="80">
        <v>0.14899999999999999</v>
      </c>
      <c r="C14" s="71">
        <v>1.829</v>
      </c>
      <c r="D14" s="71">
        <v>68.412999999999997</v>
      </c>
      <c r="E14" s="71">
        <v>85.546999999999997</v>
      </c>
    </row>
    <row r="15" spans="1:10">
      <c r="A15" s="60" t="s">
        <v>14</v>
      </c>
      <c r="B15" s="80">
        <v>1.522</v>
      </c>
      <c r="C15" s="71">
        <v>4.2699999999999996</v>
      </c>
      <c r="D15" s="71">
        <v>18.434000000000001</v>
      </c>
      <c r="E15" s="71">
        <v>70.988</v>
      </c>
    </row>
    <row r="16" spans="1:10">
      <c r="A16" s="60" t="s">
        <v>15</v>
      </c>
      <c r="B16" s="80">
        <v>8.5000000000000006E-2</v>
      </c>
      <c r="C16" s="71">
        <v>0.17599999999999999</v>
      </c>
      <c r="D16" s="71">
        <v>0.315</v>
      </c>
      <c r="E16" s="71">
        <v>1.056</v>
      </c>
    </row>
    <row r="17" spans="1:5">
      <c r="A17" s="60" t="s">
        <v>16</v>
      </c>
      <c r="B17" s="80">
        <v>30.989000000000001</v>
      </c>
      <c r="C17" s="71">
        <v>91.504000000000005</v>
      </c>
      <c r="D17" s="71">
        <v>187.006</v>
      </c>
      <c r="E17" s="71">
        <v>262.67500000000001</v>
      </c>
    </row>
    <row r="18" spans="1:5">
      <c r="A18" s="60" t="s">
        <v>66</v>
      </c>
      <c r="B18" s="80">
        <v>0</v>
      </c>
      <c r="C18" s="71">
        <v>1E-3</v>
      </c>
      <c r="D18" s="71">
        <v>4.0000000000000001E-3</v>
      </c>
      <c r="E18" s="71">
        <v>1.2999999999999999E-2</v>
      </c>
    </row>
    <row r="19" spans="1:5">
      <c r="A19" s="60" t="s">
        <v>17</v>
      </c>
      <c r="B19" s="80">
        <v>3.7839999999999998</v>
      </c>
      <c r="C19" s="71">
        <v>29.763000000000002</v>
      </c>
      <c r="D19" s="71">
        <v>170.41200000000001</v>
      </c>
      <c r="E19" s="71">
        <v>223.73699999999999</v>
      </c>
    </row>
    <row r="20" spans="1:5">
      <c r="A20" s="60" t="s">
        <v>18</v>
      </c>
      <c r="B20" s="80">
        <v>3.9940000000000002</v>
      </c>
      <c r="C20" s="71">
        <v>24.120999999999999</v>
      </c>
      <c r="D20" s="71">
        <v>79.433000000000007</v>
      </c>
      <c r="E20" s="71">
        <v>119.36499999999999</v>
      </c>
    </row>
    <row r="21" spans="1:5">
      <c r="A21" s="60" t="s">
        <v>19</v>
      </c>
      <c r="B21" s="80">
        <v>1.0999999999999999E-2</v>
      </c>
      <c r="C21" s="71">
        <v>0.873</v>
      </c>
      <c r="D21" s="71">
        <v>3.1190000000000002</v>
      </c>
      <c r="E21" s="71">
        <v>4.9809999999999999</v>
      </c>
    </row>
    <row r="22" spans="1:5">
      <c r="A22" s="60" t="s">
        <v>84</v>
      </c>
      <c r="B22" s="80">
        <v>0</v>
      </c>
      <c r="C22" s="71">
        <v>0</v>
      </c>
      <c r="D22" s="71">
        <v>27.189</v>
      </c>
      <c r="E22" s="71">
        <v>165.791</v>
      </c>
    </row>
    <row r="23" spans="1:5">
      <c r="A23" s="60" t="s">
        <v>20</v>
      </c>
      <c r="B23" s="80">
        <v>15.381</v>
      </c>
      <c r="C23" s="71">
        <v>109.307</v>
      </c>
      <c r="D23" s="71">
        <v>259.93799999999999</v>
      </c>
      <c r="E23" s="71">
        <v>933.09900000000005</v>
      </c>
    </row>
    <row r="24" spans="1:5">
      <c r="A24" s="60" t="s">
        <v>21</v>
      </c>
      <c r="B24" s="80">
        <v>3.21</v>
      </c>
      <c r="C24" s="71">
        <v>14.34</v>
      </c>
      <c r="D24" s="71">
        <v>25.713000000000001</v>
      </c>
      <c r="E24" s="71">
        <v>44.067999999999998</v>
      </c>
    </row>
    <row r="25" spans="1:5">
      <c r="A25" s="60" t="s">
        <v>22</v>
      </c>
      <c r="B25" s="80">
        <v>1.1020000000000001</v>
      </c>
      <c r="C25" s="71">
        <v>2.3279999999999998</v>
      </c>
      <c r="D25" s="71">
        <v>4.5609999999999999</v>
      </c>
      <c r="E25" s="71">
        <v>10.308999999999999</v>
      </c>
    </row>
    <row r="26" spans="1:5">
      <c r="A26" s="60" t="s">
        <v>67</v>
      </c>
      <c r="B26" s="80">
        <v>0</v>
      </c>
      <c r="C26" s="71">
        <v>0</v>
      </c>
      <c r="D26" s="71">
        <v>0.03</v>
      </c>
      <c r="E26" s="71">
        <v>6.8000000000000005E-2</v>
      </c>
    </row>
    <row r="27" spans="1:5">
      <c r="A27" s="60" t="s">
        <v>85</v>
      </c>
      <c r="B27" s="80">
        <v>0.112</v>
      </c>
      <c r="C27" s="71">
        <v>0.38800000000000001</v>
      </c>
      <c r="D27" s="71">
        <v>0.39400000000000002</v>
      </c>
      <c r="E27" s="71">
        <v>2.6749999999999998</v>
      </c>
    </row>
    <row r="28" spans="1:5">
      <c r="A28" s="60" t="s">
        <v>25</v>
      </c>
      <c r="B28" s="80">
        <v>9.7569999999999997</v>
      </c>
      <c r="C28" s="71">
        <v>27.911999999999999</v>
      </c>
      <c r="D28" s="71">
        <v>57.436999999999998</v>
      </c>
      <c r="E28" s="71">
        <v>83.302000000000007</v>
      </c>
    </row>
    <row r="29" spans="1:5">
      <c r="A29" s="60" t="s">
        <v>26</v>
      </c>
      <c r="B29" s="80">
        <v>10.468999999999999</v>
      </c>
      <c r="C29" s="71">
        <v>35.729999999999997</v>
      </c>
      <c r="D29" s="71">
        <v>83.606999999999999</v>
      </c>
      <c r="E29" s="71">
        <v>123.012</v>
      </c>
    </row>
    <row r="30" spans="1:5">
      <c r="A30" s="60" t="s">
        <v>27</v>
      </c>
      <c r="B30" s="80">
        <v>58.470999999999997</v>
      </c>
      <c r="C30" s="71">
        <v>181.51900000000001</v>
      </c>
      <c r="D30" s="71">
        <v>331.73899999999998</v>
      </c>
      <c r="E30" s="71">
        <v>494.16199999999998</v>
      </c>
    </row>
    <row r="31" spans="1:5">
      <c r="A31" s="60" t="s">
        <v>86</v>
      </c>
      <c r="B31" s="80">
        <v>3.0259999999999998</v>
      </c>
      <c r="C31" s="71">
        <v>10.782999999999999</v>
      </c>
      <c r="D31" s="71">
        <v>19.835000000000001</v>
      </c>
      <c r="E31" s="71">
        <v>34.887</v>
      </c>
    </row>
    <row r="32" spans="1:5">
      <c r="A32" s="60" t="s">
        <v>87</v>
      </c>
      <c r="B32" s="80">
        <v>5.3479999999999999</v>
      </c>
      <c r="C32" s="71">
        <v>165.041</v>
      </c>
      <c r="D32" s="71">
        <v>430.12700000000001</v>
      </c>
      <c r="E32" s="71">
        <v>536.01300000000003</v>
      </c>
    </row>
    <row r="33" spans="1:5">
      <c r="A33" s="60" t="s">
        <v>29</v>
      </c>
      <c r="B33" s="80">
        <v>36.497999999999998</v>
      </c>
      <c r="C33" s="71">
        <v>110.57299999999999</v>
      </c>
      <c r="D33" s="71">
        <v>184.3</v>
      </c>
      <c r="E33" s="71">
        <v>233.47300000000001</v>
      </c>
    </row>
    <row r="34" spans="1:5">
      <c r="A34" s="60" t="s">
        <v>30</v>
      </c>
      <c r="B34" s="80">
        <v>0.33900000000000002</v>
      </c>
      <c r="C34" s="71">
        <v>0.65</v>
      </c>
      <c r="D34" s="71">
        <v>1.518</v>
      </c>
      <c r="E34" s="71">
        <v>2.0190000000000001</v>
      </c>
    </row>
    <row r="35" spans="1:5">
      <c r="A35" s="60" t="s">
        <v>32</v>
      </c>
      <c r="B35" s="80">
        <v>19.937000000000001</v>
      </c>
      <c r="C35" s="71">
        <v>68.355000000000004</v>
      </c>
      <c r="D35" s="71">
        <v>103.946</v>
      </c>
      <c r="E35" s="71">
        <v>135.495</v>
      </c>
    </row>
    <row r="36" spans="1:5">
      <c r="A36" s="60" t="s">
        <v>33</v>
      </c>
      <c r="B36" s="80">
        <v>2.3109999999999999</v>
      </c>
      <c r="C36" s="71">
        <v>13.013</v>
      </c>
      <c r="D36" s="71">
        <v>33.476999999999997</v>
      </c>
      <c r="E36" s="71">
        <v>47.375999999999998</v>
      </c>
    </row>
    <row r="37" spans="1:5">
      <c r="A37" s="60" t="s">
        <v>34</v>
      </c>
      <c r="B37" s="80">
        <v>16.231000000000002</v>
      </c>
      <c r="C37" s="71">
        <v>44.878999999999998</v>
      </c>
      <c r="D37" s="71">
        <v>85.421999999999997</v>
      </c>
      <c r="E37" s="71">
        <v>107.884</v>
      </c>
    </row>
    <row r="38" spans="1:5">
      <c r="A38" s="60" t="s">
        <v>88</v>
      </c>
      <c r="B38" s="80">
        <v>40.613</v>
      </c>
      <c r="C38" s="71">
        <v>88.236000000000004</v>
      </c>
      <c r="D38" s="71">
        <v>122.571</v>
      </c>
      <c r="E38" s="71">
        <v>161.18199999999999</v>
      </c>
    </row>
    <row r="39" spans="1:5">
      <c r="A39" s="60" t="s">
        <v>35</v>
      </c>
      <c r="B39" s="80">
        <v>0</v>
      </c>
      <c r="C39" s="71">
        <v>6.3780000000000001</v>
      </c>
      <c r="D39" s="71">
        <v>21.975999999999999</v>
      </c>
      <c r="E39" s="71">
        <v>42.768999999999998</v>
      </c>
    </row>
    <row r="40" spans="1:5">
      <c r="A40" s="60" t="s">
        <v>36</v>
      </c>
      <c r="B40" s="80">
        <v>3.4000000000000002E-2</v>
      </c>
      <c r="C40" s="71">
        <v>0.16900000000000001</v>
      </c>
      <c r="D40" s="71">
        <v>1.2310000000000001</v>
      </c>
      <c r="E40" s="71">
        <v>1.792</v>
      </c>
    </row>
    <row r="41" spans="1:5">
      <c r="A41" s="60" t="s">
        <v>37</v>
      </c>
      <c r="B41" s="80">
        <v>9.3810000000000002</v>
      </c>
      <c r="C41" s="71">
        <v>28.036999999999999</v>
      </c>
      <c r="D41" s="71">
        <v>62.26</v>
      </c>
      <c r="E41" s="71">
        <v>89.941999999999993</v>
      </c>
    </row>
    <row r="42" spans="1:5">
      <c r="A42" s="60" t="s">
        <v>38</v>
      </c>
      <c r="B42" s="80">
        <v>0.19600000000000001</v>
      </c>
      <c r="C42" s="71">
        <v>0.76800000000000002</v>
      </c>
      <c r="D42" s="71">
        <v>3.6629999999999998</v>
      </c>
      <c r="E42" s="71">
        <v>6.5780000000000003</v>
      </c>
    </row>
    <row r="43" spans="1:5">
      <c r="A43" s="60" t="s">
        <v>138</v>
      </c>
      <c r="B43" s="80">
        <v>109.88800000000001</v>
      </c>
      <c r="C43" s="71">
        <v>279.2</v>
      </c>
      <c r="D43" s="71">
        <v>352.88499999999999</v>
      </c>
      <c r="E43" s="71">
        <v>580.14</v>
      </c>
    </row>
    <row r="44" spans="1:5">
      <c r="A44" s="60" t="s">
        <v>39</v>
      </c>
      <c r="B44" s="80">
        <v>6.6269999999999998</v>
      </c>
      <c r="C44" s="71">
        <v>24.541</v>
      </c>
      <c r="D44" s="71">
        <v>52.95</v>
      </c>
      <c r="E44" s="71">
        <v>77.105000000000004</v>
      </c>
    </row>
    <row r="45" spans="1:5">
      <c r="A45" s="60" t="s">
        <v>40</v>
      </c>
      <c r="B45" s="80">
        <v>1.4E-2</v>
      </c>
      <c r="C45" s="71">
        <v>0.80800000000000005</v>
      </c>
      <c r="D45" s="71">
        <v>3.2389999999999999</v>
      </c>
      <c r="E45" s="71">
        <v>5.5919999999999996</v>
      </c>
    </row>
    <row r="46" spans="1:5">
      <c r="A46" s="60" t="s">
        <v>41</v>
      </c>
      <c r="B46" s="80">
        <v>1.677</v>
      </c>
      <c r="C46" s="71">
        <v>4.0220000000000002</v>
      </c>
      <c r="D46" s="71">
        <v>7.7649999999999997</v>
      </c>
      <c r="E46" s="71">
        <v>11.81</v>
      </c>
    </row>
    <row r="47" spans="1:5">
      <c r="A47" s="60" t="s">
        <v>42</v>
      </c>
      <c r="B47" s="80">
        <v>9.7089999999999996</v>
      </c>
      <c r="C47" s="71">
        <v>52.756999999999998</v>
      </c>
      <c r="D47" s="71">
        <v>105.973</v>
      </c>
      <c r="E47" s="71">
        <v>144.947</v>
      </c>
    </row>
    <row r="48" spans="1:5">
      <c r="A48" s="60" t="s">
        <v>43</v>
      </c>
      <c r="B48" s="80">
        <v>4.1000000000000002E-2</v>
      </c>
      <c r="C48" s="71">
        <v>1.5229999999999999</v>
      </c>
      <c r="D48" s="71">
        <v>4.7389999999999999</v>
      </c>
      <c r="E48" s="71">
        <v>6.4630000000000001</v>
      </c>
    </row>
    <row r="49" spans="1:5">
      <c r="A49" s="60" t="s">
        <v>44</v>
      </c>
      <c r="B49" s="80">
        <v>7.3339999999999996</v>
      </c>
      <c r="C49" s="71">
        <v>33.268000000000001</v>
      </c>
      <c r="D49" s="71">
        <v>74.195999999999998</v>
      </c>
      <c r="E49" s="71">
        <v>97.597999999999999</v>
      </c>
    </row>
    <row r="50" spans="1:5">
      <c r="A50" s="60" t="s">
        <v>90</v>
      </c>
      <c r="B50" s="80">
        <v>1.0209999999999999</v>
      </c>
      <c r="C50" s="71">
        <v>2.718</v>
      </c>
      <c r="D50" s="71">
        <v>4.2569999999999997</v>
      </c>
      <c r="E50" s="71">
        <v>8.3409999999999993</v>
      </c>
    </row>
    <row r="51" spans="1:5">
      <c r="A51" s="60" t="s">
        <v>45</v>
      </c>
      <c r="B51" s="80">
        <v>5.0000000000000001E-3</v>
      </c>
      <c r="C51" s="71">
        <v>6.6000000000000003E-2</v>
      </c>
      <c r="D51" s="71">
        <v>7.8E-2</v>
      </c>
      <c r="E51" s="71">
        <v>0.08</v>
      </c>
    </row>
    <row r="52" spans="1:5">
      <c r="A52" s="60" t="s">
        <v>46</v>
      </c>
      <c r="B52" s="80">
        <v>0.42399999999999999</v>
      </c>
      <c r="C52" s="71">
        <v>2.1869999999999998</v>
      </c>
      <c r="D52" s="71">
        <v>5.3840000000000003</v>
      </c>
      <c r="E52" s="71">
        <v>9.8320000000000007</v>
      </c>
    </row>
    <row r="53" spans="1:5" ht="27.6">
      <c r="A53" s="60" t="s">
        <v>47</v>
      </c>
      <c r="B53" s="80">
        <v>7.1130000000000004</v>
      </c>
      <c r="C53" s="71">
        <v>17.826000000000001</v>
      </c>
      <c r="D53" s="71">
        <v>35.142000000000003</v>
      </c>
      <c r="E53" s="71">
        <v>51.622</v>
      </c>
    </row>
    <row r="54" spans="1:5">
      <c r="A54" s="60" t="s">
        <v>48</v>
      </c>
      <c r="B54" s="80">
        <v>20.812000000000001</v>
      </c>
      <c r="C54" s="71">
        <v>53.783000000000001</v>
      </c>
      <c r="D54" s="71">
        <v>101.38</v>
      </c>
      <c r="E54" s="71">
        <v>134.88200000000001</v>
      </c>
    </row>
    <row r="55" spans="1:5">
      <c r="A55" s="60" t="s">
        <v>49</v>
      </c>
      <c r="B55" s="80">
        <v>5.0270000000000001</v>
      </c>
      <c r="C55" s="71">
        <v>15.118</v>
      </c>
      <c r="D55" s="71">
        <v>30.48</v>
      </c>
      <c r="E55" s="71">
        <v>64.78</v>
      </c>
    </row>
    <row r="56" spans="1:5">
      <c r="A56" s="60" t="s">
        <v>50</v>
      </c>
      <c r="B56" s="80">
        <v>0.83399999999999996</v>
      </c>
      <c r="C56" s="71">
        <v>1.5329999999999999</v>
      </c>
      <c r="D56" s="71">
        <v>1.9350000000000001</v>
      </c>
      <c r="E56" s="71">
        <v>17.72</v>
      </c>
    </row>
    <row r="57" spans="1:5">
      <c r="A57" s="60" t="s">
        <v>91</v>
      </c>
      <c r="B57" s="80">
        <v>0</v>
      </c>
      <c r="C57" s="71">
        <v>27.992999999999999</v>
      </c>
      <c r="D57" s="71">
        <v>81.12</v>
      </c>
      <c r="E57" s="71">
        <v>87.382000000000005</v>
      </c>
    </row>
    <row r="58" spans="1:5">
      <c r="A58" s="60" t="s">
        <v>95</v>
      </c>
      <c r="B58" s="80">
        <v>0.108</v>
      </c>
      <c r="C58" s="71">
        <v>0.318</v>
      </c>
      <c r="D58" s="71">
        <v>0.44700000000000001</v>
      </c>
      <c r="E58" s="71">
        <v>0.60499999999999998</v>
      </c>
    </row>
    <row r="59" spans="1:5">
      <c r="A59" s="60" t="s">
        <v>51</v>
      </c>
      <c r="B59" s="80">
        <v>439.19299999999998</v>
      </c>
      <c r="C59" s="71">
        <v>753.86099999999999</v>
      </c>
      <c r="D59" s="71">
        <v>3453.22</v>
      </c>
      <c r="E59" s="71">
        <v>4726.0129999999999</v>
      </c>
    </row>
    <row r="60" spans="1:5">
      <c r="A60" s="60" t="s">
        <v>52</v>
      </c>
      <c r="B60" s="80">
        <v>11.564</v>
      </c>
      <c r="C60" s="71">
        <v>59.676000000000002</v>
      </c>
      <c r="D60" s="71">
        <v>113.315</v>
      </c>
      <c r="E60" s="71">
        <v>152.97800000000001</v>
      </c>
    </row>
    <row r="61" spans="1:5">
      <c r="A61" s="60" t="s">
        <v>53</v>
      </c>
      <c r="B61" s="80">
        <v>308.64600000000002</v>
      </c>
      <c r="C61" s="71">
        <v>775.81700000000001</v>
      </c>
      <c r="D61" s="71">
        <v>1495.579</v>
      </c>
      <c r="E61" s="71">
        <v>1968.9949999999999</v>
      </c>
    </row>
    <row r="62" spans="1:5">
      <c r="A62" s="60" t="s">
        <v>54</v>
      </c>
      <c r="B62" s="80">
        <v>22.721</v>
      </c>
      <c r="C62" s="71">
        <v>58.530999999999999</v>
      </c>
      <c r="D62" s="71">
        <v>141.702</v>
      </c>
      <c r="E62" s="71">
        <v>232.881</v>
      </c>
    </row>
    <row r="63" spans="1:5">
      <c r="A63" s="60" t="s">
        <v>55</v>
      </c>
      <c r="B63" s="80">
        <v>9.4369999999999994</v>
      </c>
      <c r="C63" s="71">
        <v>24.19</v>
      </c>
      <c r="D63" s="71">
        <v>52.387</v>
      </c>
      <c r="E63" s="71">
        <v>74.17</v>
      </c>
    </row>
    <row r="64" spans="1:5">
      <c r="A64" s="60" t="s">
        <v>56</v>
      </c>
      <c r="B64" s="80">
        <v>0.22900000000000001</v>
      </c>
      <c r="C64" s="71">
        <v>15.218</v>
      </c>
      <c r="D64" s="71">
        <v>29.684000000000001</v>
      </c>
      <c r="E64" s="71">
        <v>45.545999999999999</v>
      </c>
    </row>
    <row r="65" spans="1:5">
      <c r="A65" s="60" t="s">
        <v>92</v>
      </c>
      <c r="B65" s="80">
        <v>3.7999999999999999E-2</v>
      </c>
      <c r="C65" s="71">
        <v>0.42399999999999999</v>
      </c>
      <c r="D65" s="71">
        <v>0.85299999999999998</v>
      </c>
      <c r="E65" s="71">
        <v>0.92600000000000005</v>
      </c>
    </row>
    <row r="66" spans="1:5">
      <c r="A66" s="60" t="s">
        <v>57</v>
      </c>
      <c r="B66" s="80">
        <v>5.9740000000000002</v>
      </c>
      <c r="C66" s="71">
        <v>14.382999999999999</v>
      </c>
      <c r="D66" s="71">
        <v>22.411000000000001</v>
      </c>
      <c r="E66" s="71">
        <v>30.228999999999999</v>
      </c>
    </row>
    <row r="67" spans="1:5">
      <c r="A67" s="60" t="s">
        <v>58</v>
      </c>
      <c r="B67" s="80">
        <v>10.705</v>
      </c>
      <c r="C67" s="71">
        <v>24.65</v>
      </c>
      <c r="D67" s="71">
        <v>43.926000000000002</v>
      </c>
      <c r="E67" s="71">
        <v>60.914999999999999</v>
      </c>
    </row>
    <row r="68" spans="1:5">
      <c r="A68" s="60" t="s">
        <v>59</v>
      </c>
      <c r="B68" s="80">
        <v>1.23</v>
      </c>
      <c r="C68" s="71">
        <v>3.645</v>
      </c>
      <c r="D68" s="71">
        <v>8.0690000000000008</v>
      </c>
      <c r="E68" s="71">
        <v>10.544</v>
      </c>
    </row>
    <row r="69" spans="1:5">
      <c r="A69" s="60" t="s">
        <v>96</v>
      </c>
      <c r="B69" s="80">
        <v>0</v>
      </c>
      <c r="C69" s="71">
        <v>0</v>
      </c>
      <c r="D69" s="71">
        <v>0.48899999999999999</v>
      </c>
      <c r="E69" s="71">
        <v>8.1669999999999998</v>
      </c>
    </row>
    <row r="70" spans="1:5">
      <c r="A70" s="60" t="s">
        <v>60</v>
      </c>
      <c r="B70" s="80">
        <v>12.535</v>
      </c>
      <c r="C70" s="71">
        <v>41.220999999999997</v>
      </c>
      <c r="D70" s="71">
        <v>114.477</v>
      </c>
      <c r="E70" s="71">
        <v>206.66399999999999</v>
      </c>
    </row>
    <row r="71" spans="1:5">
      <c r="A71" s="60" t="s">
        <v>61</v>
      </c>
      <c r="B71" s="80">
        <v>61.097999999999999</v>
      </c>
      <c r="C71" s="71">
        <v>155.971</v>
      </c>
      <c r="D71" s="71">
        <v>270.28500000000003</v>
      </c>
      <c r="E71" s="71">
        <v>358.661</v>
      </c>
    </row>
    <row r="72" spans="1:5">
      <c r="A72" s="60" t="s">
        <v>63</v>
      </c>
      <c r="B72" s="80">
        <v>0.76300000000000001</v>
      </c>
      <c r="C72" s="71">
        <v>1.6839999999999999</v>
      </c>
      <c r="D72" s="71">
        <v>4.57</v>
      </c>
      <c r="E72" s="71">
        <v>5.7439999999999998</v>
      </c>
    </row>
    <row r="73" spans="1:5">
      <c r="A73" s="61" t="s">
        <v>64</v>
      </c>
      <c r="B73" s="81">
        <v>89.918000000000006</v>
      </c>
      <c r="C73" s="72">
        <v>119.898</v>
      </c>
      <c r="D73" s="72">
        <v>153.47300000000499</v>
      </c>
      <c r="E73" s="72">
        <v>188.06100000000151</v>
      </c>
    </row>
    <row r="74" spans="1:5">
      <c r="A74" s="38"/>
      <c r="B74" s="40"/>
    </row>
    <row r="75" spans="1:5">
      <c r="A75" s="38"/>
      <c r="B75" s="38"/>
    </row>
  </sheetData>
  <mergeCells count="4">
    <mergeCell ref="A1:B1"/>
    <mergeCell ref="A2:E2"/>
    <mergeCell ref="B4:E4"/>
    <mergeCell ref="A4:A5"/>
  </mergeCells>
  <conditionalFormatting sqref="E6">
    <cfRule type="cellIs" dxfId="5" priority="1" operator="lessThan">
      <formula>1</formula>
    </cfRule>
  </conditionalFormatting>
  <conditionalFormatting sqref="D6">
    <cfRule type="cellIs" dxfId="4" priority="2" operator="lessThan">
      <formula>1</formula>
    </cfRule>
  </conditionalFormatting>
  <hyperlinks>
    <hyperlink ref="A1" location="Содержание!A1" display="          К содержанию" xr:uid="{00000000-0004-0000-1200-000000000000}"/>
  </hyperlink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pane ySplit="5" topLeftCell="A7" activePane="bottomLeft" state="frozen"/>
      <selection activeCell="A28" sqref="A28"/>
      <selection pane="bottomLeft" activeCell="E8" sqref="E8"/>
    </sheetView>
  </sheetViews>
  <sheetFormatPr defaultRowHeight="14.4"/>
  <cols>
    <col min="1" max="1" width="29" customWidth="1"/>
    <col min="2" max="4" width="23.6640625" customWidth="1"/>
    <col min="5" max="5" width="9.21875" bestFit="1" customWidth="1"/>
  </cols>
  <sheetData>
    <row r="1" spans="1:5" ht="33" customHeight="1">
      <c r="A1" s="114" t="s">
        <v>116</v>
      </c>
      <c r="B1" s="114"/>
    </row>
    <row r="2" spans="1:5" ht="39" customHeight="1">
      <c r="A2" s="112" t="s">
        <v>0</v>
      </c>
      <c r="B2" s="112"/>
      <c r="C2" s="112"/>
      <c r="D2" s="112"/>
    </row>
    <row r="3" spans="1:5">
      <c r="A3" s="23"/>
      <c r="B3" s="113"/>
      <c r="C3" s="113"/>
      <c r="D3" s="24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>
        <v>10731</v>
      </c>
      <c r="C6" s="70">
        <v>19141</v>
      </c>
      <c r="D6" s="70">
        <v>25438</v>
      </c>
      <c r="E6" s="108">
        <f>SUM(B6:D6)</f>
        <v>55310</v>
      </c>
    </row>
    <row r="7" spans="1:5">
      <c r="A7" s="6" t="s">
        <v>75</v>
      </c>
      <c r="B7" s="71"/>
      <c r="C7" s="71"/>
      <c r="D7" s="71"/>
      <c r="E7" s="108">
        <f>SUM(B7:D7)</f>
        <v>0</v>
      </c>
    </row>
    <row r="8" spans="1:5">
      <c r="A8" s="7" t="s">
        <v>53</v>
      </c>
      <c r="B8" s="71">
        <v>3484</v>
      </c>
      <c r="C8" s="71">
        <v>6310</v>
      </c>
      <c r="D8" s="71" t="s">
        <v>76</v>
      </c>
      <c r="E8" s="108">
        <f t="shared" ref="E8:E33" si="0">SUM(B8:D8)</f>
        <v>9794</v>
      </c>
    </row>
    <row r="9" spans="1:5">
      <c r="A9" s="7" t="s">
        <v>27</v>
      </c>
      <c r="B9" s="71">
        <v>1551</v>
      </c>
      <c r="C9" s="71">
        <v>2723</v>
      </c>
      <c r="D9" s="71" t="s">
        <v>77</v>
      </c>
      <c r="E9" s="108">
        <f t="shared" si="0"/>
        <v>4274</v>
      </c>
    </row>
    <row r="10" spans="1:5">
      <c r="A10" s="7" t="s">
        <v>39</v>
      </c>
      <c r="B10" s="71">
        <v>896</v>
      </c>
      <c r="C10" s="71">
        <v>1363</v>
      </c>
      <c r="D10" s="71" t="s">
        <v>78</v>
      </c>
      <c r="E10" s="108">
        <f t="shared" si="0"/>
        <v>2259</v>
      </c>
    </row>
    <row r="11" spans="1:5">
      <c r="A11" s="7" t="s">
        <v>54</v>
      </c>
      <c r="B11" s="71">
        <v>666</v>
      </c>
      <c r="C11" s="71">
        <v>1039</v>
      </c>
      <c r="D11" s="71" t="s">
        <v>79</v>
      </c>
      <c r="E11" s="108">
        <f t="shared" si="0"/>
        <v>1705</v>
      </c>
    </row>
    <row r="12" spans="1:5">
      <c r="A12" s="7" t="s">
        <v>52</v>
      </c>
      <c r="B12" s="71">
        <v>278</v>
      </c>
      <c r="C12" s="71">
        <v>605</v>
      </c>
      <c r="D12" s="71">
        <v>874</v>
      </c>
      <c r="E12" s="108">
        <f t="shared" si="0"/>
        <v>1757</v>
      </c>
    </row>
    <row r="13" spans="1:5">
      <c r="A13" s="7" t="s">
        <v>30</v>
      </c>
      <c r="B13" s="71">
        <v>340</v>
      </c>
      <c r="C13" s="71">
        <v>709</v>
      </c>
      <c r="D13" s="71">
        <v>874</v>
      </c>
      <c r="E13" s="108">
        <f t="shared" si="0"/>
        <v>1923</v>
      </c>
    </row>
    <row r="14" spans="1:5">
      <c r="A14" s="7" t="s">
        <v>7</v>
      </c>
      <c r="B14" s="71">
        <v>347</v>
      </c>
      <c r="C14" s="71">
        <v>606</v>
      </c>
      <c r="D14" s="71">
        <v>818</v>
      </c>
      <c r="E14" s="108">
        <f t="shared" si="0"/>
        <v>1771</v>
      </c>
    </row>
    <row r="15" spans="1:5">
      <c r="A15" s="7" t="s">
        <v>42</v>
      </c>
      <c r="B15" s="71">
        <v>287</v>
      </c>
      <c r="C15" s="71">
        <v>485</v>
      </c>
      <c r="D15" s="71">
        <v>618</v>
      </c>
      <c r="E15" s="108">
        <f t="shared" si="0"/>
        <v>1390</v>
      </c>
    </row>
    <row r="16" spans="1:5">
      <c r="A16" s="7" t="s">
        <v>9</v>
      </c>
      <c r="B16" s="71">
        <v>244</v>
      </c>
      <c r="C16" s="71">
        <v>443</v>
      </c>
      <c r="D16" s="71">
        <v>601</v>
      </c>
      <c r="E16" s="108">
        <f t="shared" si="0"/>
        <v>1288</v>
      </c>
    </row>
    <row r="17" spans="1:5">
      <c r="A17" s="7" t="s">
        <v>16</v>
      </c>
      <c r="B17" s="71">
        <v>247</v>
      </c>
      <c r="C17" s="71">
        <v>502</v>
      </c>
      <c r="D17" s="71">
        <v>584</v>
      </c>
      <c r="E17" s="108">
        <f t="shared" si="0"/>
        <v>1333</v>
      </c>
    </row>
    <row r="18" spans="1:5">
      <c r="A18" s="7" t="s">
        <v>49</v>
      </c>
      <c r="B18" s="71">
        <v>166</v>
      </c>
      <c r="C18" s="71">
        <v>359</v>
      </c>
      <c r="D18" s="71">
        <v>482</v>
      </c>
      <c r="E18" s="108">
        <f t="shared" si="0"/>
        <v>1007</v>
      </c>
    </row>
    <row r="19" spans="1:5">
      <c r="A19" s="7" t="s">
        <v>34</v>
      </c>
      <c r="B19" s="71">
        <v>220</v>
      </c>
      <c r="C19" s="71">
        <v>339</v>
      </c>
      <c r="D19" s="71">
        <v>425</v>
      </c>
      <c r="E19" s="108">
        <f t="shared" si="0"/>
        <v>984</v>
      </c>
    </row>
    <row r="20" spans="1:5">
      <c r="A20" s="7" t="s">
        <v>65</v>
      </c>
      <c r="B20" s="71">
        <v>125</v>
      </c>
      <c r="C20" s="71">
        <v>225</v>
      </c>
      <c r="D20" s="71">
        <v>357</v>
      </c>
      <c r="E20" s="108">
        <f t="shared" si="0"/>
        <v>707</v>
      </c>
    </row>
    <row r="21" spans="1:5">
      <c r="A21" s="7" t="s">
        <v>29</v>
      </c>
      <c r="B21" s="71">
        <v>83</v>
      </c>
      <c r="C21" s="71">
        <v>227</v>
      </c>
      <c r="D21" s="71">
        <v>339</v>
      </c>
      <c r="E21" s="108">
        <f t="shared" si="0"/>
        <v>649</v>
      </c>
    </row>
    <row r="22" spans="1:5">
      <c r="A22" s="7" t="s">
        <v>60</v>
      </c>
      <c r="B22" s="71">
        <v>149</v>
      </c>
      <c r="C22" s="71">
        <v>237</v>
      </c>
      <c r="D22" s="71">
        <v>331</v>
      </c>
      <c r="E22" s="108">
        <f t="shared" si="0"/>
        <v>717</v>
      </c>
    </row>
    <row r="23" spans="1:5">
      <c r="A23" s="7" t="s">
        <v>10</v>
      </c>
      <c r="B23" s="71">
        <v>101</v>
      </c>
      <c r="C23" s="71">
        <v>239</v>
      </c>
      <c r="D23" s="71">
        <v>319</v>
      </c>
      <c r="E23" s="108">
        <f t="shared" si="0"/>
        <v>659</v>
      </c>
    </row>
    <row r="24" spans="1:5">
      <c r="A24" s="7" t="s">
        <v>33</v>
      </c>
      <c r="B24" s="71">
        <v>144</v>
      </c>
      <c r="C24" s="71">
        <v>223</v>
      </c>
      <c r="D24" s="71">
        <v>295</v>
      </c>
      <c r="E24" s="108">
        <f t="shared" si="0"/>
        <v>662</v>
      </c>
    </row>
    <row r="25" spans="1:5">
      <c r="A25" s="7" t="s">
        <v>51</v>
      </c>
      <c r="B25" s="71">
        <v>109</v>
      </c>
      <c r="C25" s="71">
        <v>193</v>
      </c>
      <c r="D25" s="71">
        <v>263</v>
      </c>
      <c r="E25" s="108">
        <f t="shared" si="0"/>
        <v>565</v>
      </c>
    </row>
    <row r="26" spans="1:5">
      <c r="A26" s="7" t="s">
        <v>48</v>
      </c>
      <c r="B26" s="71">
        <v>113</v>
      </c>
      <c r="C26" s="71">
        <v>216</v>
      </c>
      <c r="D26" s="71">
        <v>245</v>
      </c>
      <c r="E26" s="108">
        <f t="shared" si="0"/>
        <v>574</v>
      </c>
    </row>
    <row r="27" spans="1:5">
      <c r="A27" s="7" t="s">
        <v>80</v>
      </c>
      <c r="B27" s="71">
        <v>102</v>
      </c>
      <c r="C27" s="71">
        <v>183</v>
      </c>
      <c r="D27" s="71">
        <v>215</v>
      </c>
      <c r="E27" s="108">
        <f t="shared" si="0"/>
        <v>500</v>
      </c>
    </row>
    <row r="28" spans="1:5">
      <c r="A28" s="7" t="s">
        <v>26</v>
      </c>
      <c r="B28" s="71">
        <v>92</v>
      </c>
      <c r="C28" s="71">
        <v>167</v>
      </c>
      <c r="D28" s="71">
        <v>207</v>
      </c>
      <c r="E28" s="108">
        <f t="shared" si="0"/>
        <v>466</v>
      </c>
    </row>
    <row r="29" spans="1:5">
      <c r="A29" s="7" t="s">
        <v>55</v>
      </c>
      <c r="B29" s="71">
        <v>103</v>
      </c>
      <c r="C29" s="71">
        <v>163</v>
      </c>
      <c r="D29" s="71">
        <v>199</v>
      </c>
      <c r="E29" s="108">
        <f t="shared" si="0"/>
        <v>465</v>
      </c>
    </row>
    <row r="30" spans="1:5">
      <c r="A30" s="7" t="s">
        <v>36</v>
      </c>
      <c r="B30" s="71">
        <v>61</v>
      </c>
      <c r="C30" s="71">
        <v>104</v>
      </c>
      <c r="D30" s="71">
        <v>158</v>
      </c>
      <c r="E30" s="108">
        <f t="shared" si="0"/>
        <v>323</v>
      </c>
    </row>
    <row r="31" spans="1:5">
      <c r="A31" s="7" t="s">
        <v>21</v>
      </c>
      <c r="B31" s="71">
        <v>57</v>
      </c>
      <c r="C31" s="71">
        <v>117</v>
      </c>
      <c r="D31" s="71">
        <v>150</v>
      </c>
      <c r="E31" s="108">
        <f t="shared" si="0"/>
        <v>324</v>
      </c>
    </row>
    <row r="32" spans="1:5">
      <c r="A32" s="7" t="s">
        <v>81</v>
      </c>
      <c r="B32" s="71">
        <v>51</v>
      </c>
      <c r="C32" s="71">
        <v>96</v>
      </c>
      <c r="D32" s="71">
        <v>114</v>
      </c>
      <c r="E32" s="108">
        <f t="shared" si="0"/>
        <v>261</v>
      </c>
    </row>
    <row r="33" spans="1:5">
      <c r="A33" s="9" t="s">
        <v>64</v>
      </c>
      <c r="B33" s="72">
        <v>716</v>
      </c>
      <c r="C33" s="72">
        <v>1272</v>
      </c>
      <c r="D33" s="72">
        <v>1648</v>
      </c>
      <c r="E33" s="108">
        <f t="shared" si="0"/>
        <v>3636</v>
      </c>
    </row>
  </sheetData>
  <mergeCells count="5">
    <mergeCell ref="A2:D2"/>
    <mergeCell ref="B3:C3"/>
    <mergeCell ref="A1:B1"/>
    <mergeCell ref="B4:D4"/>
    <mergeCell ref="A4:A5"/>
  </mergeCells>
  <conditionalFormatting sqref="D6">
    <cfRule type="cellIs" dxfId="27" priority="1" operator="lessThan">
      <formula>1</formula>
    </cfRule>
  </conditionalFormatting>
  <hyperlinks>
    <hyperlink ref="A1" location="Содержание!A1" display="          К содержанию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5"/>
  <sheetViews>
    <sheetView workbookViewId="0">
      <selection sqref="A1:B1"/>
    </sheetView>
  </sheetViews>
  <sheetFormatPr defaultRowHeight="14.4"/>
  <cols>
    <col min="1" max="1" width="45.88671875" customWidth="1"/>
    <col min="2" max="2" width="21" customWidth="1"/>
    <col min="3" max="3" width="18.5546875" customWidth="1"/>
    <col min="4" max="4" width="21" customWidth="1"/>
    <col min="5" max="5" width="21.88671875" customWidth="1"/>
    <col min="7" max="7" width="14.5546875" bestFit="1" customWidth="1"/>
    <col min="8" max="8" width="14.6640625" bestFit="1" customWidth="1"/>
    <col min="9" max="9" width="15.5546875" bestFit="1" customWidth="1"/>
    <col min="10" max="10" width="15.6640625" bestFit="1" customWidth="1"/>
    <col min="11" max="11" width="15.5546875" bestFit="1" customWidth="1"/>
  </cols>
  <sheetData>
    <row r="1" spans="1:14" s="26" customFormat="1" ht="33" customHeight="1">
      <c r="A1" s="114" t="s">
        <v>116</v>
      </c>
      <c r="B1" s="114"/>
      <c r="F1"/>
      <c r="G1"/>
      <c r="H1"/>
      <c r="I1"/>
      <c r="J1"/>
      <c r="K1"/>
      <c r="L1"/>
      <c r="M1"/>
      <c r="N1"/>
    </row>
    <row r="2" spans="1:14" ht="46.5" customHeight="1">
      <c r="A2" s="142" t="s">
        <v>82</v>
      </c>
      <c r="B2" s="142"/>
      <c r="C2" s="142"/>
      <c r="D2" s="142"/>
      <c r="E2" s="142"/>
    </row>
    <row r="3" spans="1:14" ht="15.6">
      <c r="A3" s="56"/>
      <c r="E3" s="49" t="s">
        <v>1</v>
      </c>
    </row>
    <row r="4" spans="1:14">
      <c r="A4" s="143"/>
      <c r="B4" s="132">
        <v>2022</v>
      </c>
      <c r="C4" s="132"/>
      <c r="D4" s="132"/>
      <c r="E4" s="133"/>
    </row>
    <row r="5" spans="1:14" ht="27" customHeight="1">
      <c r="A5" s="144"/>
      <c r="B5" s="57" t="s">
        <v>120</v>
      </c>
      <c r="C5" s="57" t="s">
        <v>131</v>
      </c>
      <c r="D5" s="57" t="s">
        <v>123</v>
      </c>
      <c r="E5" s="50" t="s">
        <v>136</v>
      </c>
      <c r="H5" s="82"/>
      <c r="I5" s="82"/>
      <c r="J5" s="82"/>
      <c r="K5" s="82"/>
    </row>
    <row r="6" spans="1:14">
      <c r="A6" s="58" t="s">
        <v>2</v>
      </c>
      <c r="B6" s="79">
        <v>3382.9830000000002</v>
      </c>
      <c r="C6" s="70">
        <v>7965.6790000000001</v>
      </c>
      <c r="D6" s="70">
        <v>17148.584999999999</v>
      </c>
      <c r="E6" s="70">
        <v>22486.541000000001</v>
      </c>
      <c r="G6" s="82"/>
      <c r="H6" s="82"/>
      <c r="I6" s="82"/>
      <c r="J6" s="82"/>
    </row>
    <row r="7" spans="1:14">
      <c r="A7" s="59" t="s">
        <v>83</v>
      </c>
      <c r="B7" s="80"/>
      <c r="C7" s="71"/>
      <c r="D7" s="71"/>
      <c r="E7" s="71"/>
    </row>
    <row r="8" spans="1:14">
      <c r="A8" s="60" t="s">
        <v>65</v>
      </c>
      <c r="B8" s="80">
        <v>740.26199999999994</v>
      </c>
      <c r="C8" s="71">
        <v>1931.9649999999999</v>
      </c>
      <c r="D8" s="71">
        <v>4395.8959999999997</v>
      </c>
      <c r="E8" s="71">
        <v>5401.6139999999996</v>
      </c>
    </row>
    <row r="9" spans="1:14">
      <c r="A9" s="60" t="s">
        <v>6</v>
      </c>
      <c r="B9" s="80">
        <v>10.63</v>
      </c>
      <c r="C9" s="71">
        <v>10.798</v>
      </c>
      <c r="D9" s="71">
        <v>10.8</v>
      </c>
      <c r="E9" s="71">
        <v>10.801</v>
      </c>
    </row>
    <row r="10" spans="1:14">
      <c r="A10" s="60" t="s">
        <v>7</v>
      </c>
      <c r="B10" s="80">
        <v>40.984999999999999</v>
      </c>
      <c r="C10" s="71">
        <v>94.417000000000002</v>
      </c>
      <c r="D10" s="71">
        <v>222.67</v>
      </c>
      <c r="E10" s="71">
        <v>337.03899999999999</v>
      </c>
    </row>
    <row r="11" spans="1:14">
      <c r="A11" s="60" t="s">
        <v>9</v>
      </c>
      <c r="B11" s="80">
        <v>124.366</v>
      </c>
      <c r="C11" s="71">
        <v>293.14800000000002</v>
      </c>
      <c r="D11" s="71">
        <v>542.18899999999996</v>
      </c>
      <c r="E11" s="71">
        <v>789.09799999999996</v>
      </c>
    </row>
    <row r="12" spans="1:14">
      <c r="A12" s="60" t="s">
        <v>93</v>
      </c>
      <c r="B12" s="80">
        <v>2.7679999999999998</v>
      </c>
      <c r="C12" s="71">
        <v>7.5540000000000003</v>
      </c>
      <c r="D12" s="71">
        <v>16.501999999999999</v>
      </c>
      <c r="E12" s="71">
        <v>28.422000000000001</v>
      </c>
    </row>
    <row r="13" spans="1:14">
      <c r="A13" s="60" t="s">
        <v>11</v>
      </c>
      <c r="B13" s="80">
        <v>2.5299999999999998</v>
      </c>
      <c r="C13" s="71">
        <v>2.5310000000000001</v>
      </c>
      <c r="D13" s="71">
        <v>2.5350000000000001</v>
      </c>
      <c r="E13" s="71">
        <v>2.5350000000000001</v>
      </c>
    </row>
    <row r="14" spans="1:14">
      <c r="A14" s="60" t="s">
        <v>12</v>
      </c>
      <c r="B14" s="80">
        <v>16.54</v>
      </c>
      <c r="C14" s="71">
        <v>16.54</v>
      </c>
      <c r="D14" s="71">
        <v>16.54</v>
      </c>
      <c r="E14" s="71">
        <v>16.54</v>
      </c>
    </row>
    <row r="15" spans="1:14">
      <c r="A15" s="60" t="s">
        <v>14</v>
      </c>
      <c r="B15" s="80">
        <v>34.987000000000002</v>
      </c>
      <c r="C15" s="71">
        <v>34.987000000000002</v>
      </c>
      <c r="D15" s="71">
        <v>34.991</v>
      </c>
      <c r="E15" s="71">
        <v>34.994999999999997</v>
      </c>
    </row>
    <row r="16" spans="1:14">
      <c r="A16" s="60" t="s">
        <v>15</v>
      </c>
      <c r="B16" s="80">
        <v>4.5940000000000003</v>
      </c>
      <c r="C16" s="71">
        <v>4.5990000000000002</v>
      </c>
      <c r="D16" s="71">
        <v>4.6310000000000002</v>
      </c>
      <c r="E16" s="71">
        <v>4.657</v>
      </c>
    </row>
    <row r="17" spans="1:5">
      <c r="A17" s="60" t="s">
        <v>16</v>
      </c>
      <c r="B17" s="80">
        <v>49.183999999999997</v>
      </c>
      <c r="C17" s="71">
        <v>49.186999999999998</v>
      </c>
      <c r="D17" s="71">
        <v>49.191000000000003</v>
      </c>
      <c r="E17" s="71">
        <v>49.198</v>
      </c>
    </row>
    <row r="18" spans="1:5">
      <c r="A18" s="60" t="s">
        <v>66</v>
      </c>
      <c r="B18" s="80">
        <v>8.9999999999999993E-3</v>
      </c>
      <c r="C18" s="71">
        <v>8.9999999999999993E-3</v>
      </c>
      <c r="D18" s="71">
        <v>8.9999999999999993E-3</v>
      </c>
      <c r="E18" s="71">
        <v>8.9999999999999993E-3</v>
      </c>
    </row>
    <row r="19" spans="1:5">
      <c r="A19" s="60" t="s">
        <v>17</v>
      </c>
      <c r="B19" s="80">
        <v>15.11</v>
      </c>
      <c r="C19" s="71">
        <v>15.11</v>
      </c>
      <c r="D19" s="71">
        <v>15.132</v>
      </c>
      <c r="E19" s="71">
        <v>15.137</v>
      </c>
    </row>
    <row r="20" spans="1:5">
      <c r="A20" s="60" t="s">
        <v>18</v>
      </c>
      <c r="B20" s="80">
        <v>29.917999999999999</v>
      </c>
      <c r="C20" s="71">
        <v>181.36699999999999</v>
      </c>
      <c r="D20" s="71">
        <v>631.27</v>
      </c>
      <c r="E20" s="71">
        <v>830.48400000000004</v>
      </c>
    </row>
    <row r="21" spans="1:5">
      <c r="A21" s="60" t="s">
        <v>19</v>
      </c>
      <c r="B21" s="80">
        <v>1.153</v>
      </c>
      <c r="C21" s="71">
        <v>1.153</v>
      </c>
      <c r="D21" s="71">
        <v>1.1539999999999999</v>
      </c>
      <c r="E21" s="71">
        <v>1.1539999999999999</v>
      </c>
    </row>
    <row r="22" spans="1:5">
      <c r="A22" s="60" t="s">
        <v>84</v>
      </c>
      <c r="B22" s="80">
        <v>88.031999999999996</v>
      </c>
      <c r="C22" s="71">
        <v>88.031999999999996</v>
      </c>
      <c r="D22" s="71">
        <v>88.031999999999996</v>
      </c>
      <c r="E22" s="71">
        <v>88.031999999999996</v>
      </c>
    </row>
    <row r="23" spans="1:5">
      <c r="A23" s="60" t="s">
        <v>20</v>
      </c>
      <c r="B23" s="80">
        <v>334.06</v>
      </c>
      <c r="C23" s="71">
        <v>406.858</v>
      </c>
      <c r="D23" s="71">
        <v>578.76199999999994</v>
      </c>
      <c r="E23" s="71">
        <v>900.53099999999995</v>
      </c>
    </row>
    <row r="24" spans="1:5">
      <c r="A24" s="60" t="s">
        <v>21</v>
      </c>
      <c r="B24" s="80">
        <v>20.423999999999999</v>
      </c>
      <c r="C24" s="71">
        <v>41.701000000000001</v>
      </c>
      <c r="D24" s="71">
        <v>62.411000000000001</v>
      </c>
      <c r="E24" s="71">
        <v>94.570999999999998</v>
      </c>
    </row>
    <row r="25" spans="1:5">
      <c r="A25" s="60" t="s">
        <v>22</v>
      </c>
      <c r="B25" s="80">
        <v>7.9909999999999997</v>
      </c>
      <c r="C25" s="71">
        <v>9.8699999999999992</v>
      </c>
      <c r="D25" s="71">
        <v>16.579000000000001</v>
      </c>
      <c r="E25" s="71">
        <v>49.62</v>
      </c>
    </row>
    <row r="26" spans="1:5">
      <c r="A26" s="60" t="s">
        <v>67</v>
      </c>
      <c r="B26" s="80">
        <v>2E-3</v>
      </c>
      <c r="C26" s="71">
        <v>2E-3</v>
      </c>
      <c r="D26" s="71">
        <v>3.0000000000000001E-3</v>
      </c>
      <c r="E26" s="71">
        <v>4.9000000000000002E-2</v>
      </c>
    </row>
    <row r="27" spans="1:5">
      <c r="A27" s="60" t="s">
        <v>85</v>
      </c>
      <c r="B27" s="80">
        <v>0.59799999999999998</v>
      </c>
      <c r="C27" s="71">
        <v>0.59799999999999998</v>
      </c>
      <c r="D27" s="71">
        <v>0.69499999999999995</v>
      </c>
      <c r="E27" s="71">
        <v>0.74299999999999999</v>
      </c>
    </row>
    <row r="28" spans="1:5">
      <c r="A28" s="60" t="s">
        <v>25</v>
      </c>
      <c r="B28" s="80">
        <v>18.875</v>
      </c>
      <c r="C28" s="71">
        <v>18.875</v>
      </c>
      <c r="D28" s="71">
        <v>18.879000000000001</v>
      </c>
      <c r="E28" s="71">
        <v>18.879000000000001</v>
      </c>
    </row>
    <row r="29" spans="1:5">
      <c r="A29" s="60" t="s">
        <v>26</v>
      </c>
      <c r="B29" s="80">
        <v>19.937000000000001</v>
      </c>
      <c r="C29" s="71">
        <v>19.957999999999998</v>
      </c>
      <c r="D29" s="71">
        <v>19.966000000000001</v>
      </c>
      <c r="E29" s="71">
        <v>19.968</v>
      </c>
    </row>
    <row r="30" spans="1:5">
      <c r="A30" s="60" t="s">
        <v>27</v>
      </c>
      <c r="B30" s="80">
        <v>140.06399999999999</v>
      </c>
      <c r="C30" s="71">
        <v>654.19399999999996</v>
      </c>
      <c r="D30" s="71">
        <v>1838.1189999999999</v>
      </c>
      <c r="E30" s="71">
        <v>2443.7150000000001</v>
      </c>
    </row>
    <row r="31" spans="1:5">
      <c r="A31" s="60" t="s">
        <v>86</v>
      </c>
      <c r="B31" s="80">
        <v>16.158999999999999</v>
      </c>
      <c r="C31" s="71">
        <v>29.312999999999999</v>
      </c>
      <c r="D31" s="71">
        <v>42.106000000000002</v>
      </c>
      <c r="E31" s="71">
        <v>60.12</v>
      </c>
    </row>
    <row r="32" spans="1:5">
      <c r="A32" s="60" t="s">
        <v>87</v>
      </c>
      <c r="B32" s="80">
        <v>17.481000000000002</v>
      </c>
      <c r="C32" s="71">
        <v>17.561</v>
      </c>
      <c r="D32" s="71">
        <v>17.611000000000001</v>
      </c>
      <c r="E32" s="71">
        <v>17.611000000000001</v>
      </c>
    </row>
    <row r="33" spans="1:5">
      <c r="A33" s="60" t="s">
        <v>29</v>
      </c>
      <c r="B33" s="80">
        <v>40.588999999999999</v>
      </c>
      <c r="C33" s="71">
        <v>153.05199999999999</v>
      </c>
      <c r="D33" s="71">
        <v>305.08100000000002</v>
      </c>
      <c r="E33" s="71">
        <v>399.73500000000001</v>
      </c>
    </row>
    <row r="34" spans="1:5">
      <c r="A34" s="60" t="s">
        <v>30</v>
      </c>
      <c r="B34" s="80">
        <v>1.319</v>
      </c>
      <c r="C34" s="71">
        <v>1.6930000000000001</v>
      </c>
      <c r="D34" s="71">
        <v>4.1879999999999997</v>
      </c>
      <c r="E34" s="71">
        <v>17.446000000000002</v>
      </c>
    </row>
    <row r="35" spans="1:5">
      <c r="A35" s="60" t="s">
        <v>32</v>
      </c>
      <c r="B35" s="80">
        <v>32.966999999999999</v>
      </c>
      <c r="C35" s="71">
        <v>32.966999999999999</v>
      </c>
      <c r="D35" s="71">
        <v>32.966999999999999</v>
      </c>
      <c r="E35" s="71">
        <v>45.655999999999999</v>
      </c>
    </row>
    <row r="36" spans="1:5">
      <c r="A36" s="60" t="s">
        <v>33</v>
      </c>
      <c r="B36" s="80">
        <v>12.159000000000001</v>
      </c>
      <c r="C36" s="71">
        <v>27.632999999999999</v>
      </c>
      <c r="D36" s="71">
        <v>54.735999999999997</v>
      </c>
      <c r="E36" s="71">
        <v>67.450999999999993</v>
      </c>
    </row>
    <row r="37" spans="1:5">
      <c r="A37" s="60" t="s">
        <v>34</v>
      </c>
      <c r="B37" s="80">
        <v>22.853999999999999</v>
      </c>
      <c r="C37" s="71">
        <v>64.691999999999993</v>
      </c>
      <c r="D37" s="71">
        <v>145.94900000000001</v>
      </c>
      <c r="E37" s="71">
        <v>178.989</v>
      </c>
    </row>
    <row r="38" spans="1:5">
      <c r="A38" s="60" t="s">
        <v>88</v>
      </c>
      <c r="B38" s="80">
        <v>39.963000000000001</v>
      </c>
      <c r="C38" s="71">
        <v>50.280999999999999</v>
      </c>
      <c r="D38" s="71">
        <v>79.085999999999999</v>
      </c>
      <c r="E38" s="71">
        <v>114.029</v>
      </c>
    </row>
    <row r="39" spans="1:5">
      <c r="A39" s="60" t="s">
        <v>35</v>
      </c>
      <c r="B39" s="80">
        <v>22.795999999999999</v>
      </c>
      <c r="C39" s="71">
        <v>22.795999999999999</v>
      </c>
      <c r="D39" s="71">
        <v>22.795999999999999</v>
      </c>
      <c r="E39" s="71">
        <v>22.795999999999999</v>
      </c>
    </row>
    <row r="40" spans="1:5">
      <c r="A40" s="60" t="s">
        <v>36</v>
      </c>
      <c r="B40" s="80">
        <v>1.359</v>
      </c>
      <c r="C40" s="71">
        <v>30.125</v>
      </c>
      <c r="D40" s="71">
        <v>92.019000000000005</v>
      </c>
      <c r="E40" s="71">
        <v>138.30099999999999</v>
      </c>
    </row>
    <row r="41" spans="1:5">
      <c r="A41" s="60" t="s">
        <v>37</v>
      </c>
      <c r="B41" s="80">
        <v>17.111000000000001</v>
      </c>
      <c r="C41" s="71">
        <v>17.113</v>
      </c>
      <c r="D41" s="71">
        <v>17.113</v>
      </c>
      <c r="E41" s="71">
        <v>17.113</v>
      </c>
    </row>
    <row r="42" spans="1:5">
      <c r="A42" s="60" t="s">
        <v>38</v>
      </c>
      <c r="B42" s="80">
        <v>2.839</v>
      </c>
      <c r="C42" s="71">
        <v>5.2089999999999996</v>
      </c>
      <c r="D42" s="71">
        <v>12.135999999999999</v>
      </c>
      <c r="E42" s="71">
        <v>21.62</v>
      </c>
    </row>
    <row r="43" spans="1:5">
      <c r="A43" s="60" t="s">
        <v>138</v>
      </c>
      <c r="B43" s="80">
        <v>250.399</v>
      </c>
      <c r="C43" s="71">
        <v>443.77499999999998</v>
      </c>
      <c r="D43" s="71">
        <v>708.63400000000001</v>
      </c>
      <c r="E43" s="71">
        <v>1159.048</v>
      </c>
    </row>
    <row r="44" spans="1:5">
      <c r="A44" s="60" t="s">
        <v>39</v>
      </c>
      <c r="B44" s="80">
        <v>21.238</v>
      </c>
      <c r="C44" s="71">
        <v>38.722000000000001</v>
      </c>
      <c r="D44" s="71">
        <v>81.650000000000006</v>
      </c>
      <c r="E44" s="71">
        <v>104.45</v>
      </c>
    </row>
    <row r="45" spans="1:5">
      <c r="A45" s="60" t="s">
        <v>40</v>
      </c>
      <c r="B45" s="80">
        <v>1.8</v>
      </c>
      <c r="C45" s="71">
        <v>1.8</v>
      </c>
      <c r="D45" s="71">
        <v>1.8</v>
      </c>
      <c r="E45" s="71">
        <v>1.8</v>
      </c>
    </row>
    <row r="46" spans="1:5">
      <c r="A46" s="60" t="s">
        <v>41</v>
      </c>
      <c r="B46" s="80">
        <v>2.46</v>
      </c>
      <c r="C46" s="71">
        <v>2.4780000000000002</v>
      </c>
      <c r="D46" s="71">
        <v>3.5259999999999998</v>
      </c>
      <c r="E46" s="71">
        <v>7.2969999999999997</v>
      </c>
    </row>
    <row r="47" spans="1:5">
      <c r="A47" s="60" t="s">
        <v>42</v>
      </c>
      <c r="B47" s="80">
        <v>17.152999999999999</v>
      </c>
      <c r="C47" s="71">
        <v>17.152999999999999</v>
      </c>
      <c r="D47" s="71">
        <v>17.152999999999999</v>
      </c>
      <c r="E47" s="71">
        <v>17.152999999999999</v>
      </c>
    </row>
    <row r="48" spans="1:5">
      <c r="A48" s="60" t="s">
        <v>43</v>
      </c>
      <c r="B48" s="80">
        <v>0.58199999999999996</v>
      </c>
      <c r="C48" s="71">
        <v>0.58199999999999996</v>
      </c>
      <c r="D48" s="71">
        <v>0.58199999999999996</v>
      </c>
      <c r="E48" s="71">
        <v>0.58199999999999996</v>
      </c>
    </row>
    <row r="49" spans="1:5">
      <c r="A49" s="60" t="s">
        <v>44</v>
      </c>
      <c r="B49" s="80">
        <v>22.731000000000002</v>
      </c>
      <c r="C49" s="71">
        <v>39.652999999999999</v>
      </c>
      <c r="D49" s="71">
        <v>65.454999999999998</v>
      </c>
      <c r="E49" s="71">
        <v>96.811999999999998</v>
      </c>
    </row>
    <row r="50" spans="1:5">
      <c r="A50" s="60" t="s">
        <v>90</v>
      </c>
      <c r="B50" s="80">
        <v>3.2879999999999998</v>
      </c>
      <c r="C50" s="71">
        <v>3.2879999999999998</v>
      </c>
      <c r="D50" s="71">
        <v>3.2879999999999998</v>
      </c>
      <c r="E50" s="71">
        <v>3.2879999999999998</v>
      </c>
    </row>
    <row r="51" spans="1:5">
      <c r="A51" s="60" t="s">
        <v>45</v>
      </c>
      <c r="B51" s="80">
        <v>5.0000000000000001E-3</v>
      </c>
      <c r="C51" s="71">
        <v>5.0000000000000001E-3</v>
      </c>
      <c r="D51" s="71">
        <v>7.0000000000000001E-3</v>
      </c>
      <c r="E51" s="71">
        <v>7.0000000000000001E-3</v>
      </c>
    </row>
    <row r="52" spans="1:5">
      <c r="A52" s="60" t="s">
        <v>46</v>
      </c>
      <c r="B52" s="80">
        <v>3.94</v>
      </c>
      <c r="C52" s="71">
        <v>3.94</v>
      </c>
      <c r="D52" s="71">
        <v>3.94</v>
      </c>
      <c r="E52" s="71">
        <v>3.94</v>
      </c>
    </row>
    <row r="53" spans="1:5" ht="19.5" customHeight="1">
      <c r="A53" s="60" t="s">
        <v>47</v>
      </c>
      <c r="B53" s="80">
        <v>10.372</v>
      </c>
      <c r="C53" s="71">
        <v>10.372</v>
      </c>
      <c r="D53" s="71">
        <v>10.372</v>
      </c>
      <c r="E53" s="71">
        <v>10.372</v>
      </c>
    </row>
    <row r="54" spans="1:5">
      <c r="A54" s="60" t="s">
        <v>48</v>
      </c>
      <c r="B54" s="80">
        <v>14.362</v>
      </c>
      <c r="C54" s="71">
        <v>14.362</v>
      </c>
      <c r="D54" s="71">
        <v>14.417</v>
      </c>
      <c r="E54" s="71">
        <v>14.417</v>
      </c>
    </row>
    <row r="55" spans="1:5">
      <c r="A55" s="60" t="s">
        <v>49</v>
      </c>
      <c r="B55" s="80">
        <v>29.59</v>
      </c>
      <c r="C55" s="71">
        <v>101.938</v>
      </c>
      <c r="D55" s="71">
        <v>188.54</v>
      </c>
      <c r="E55" s="71">
        <v>246.57499999999999</v>
      </c>
    </row>
    <row r="56" spans="1:5">
      <c r="A56" s="60" t="s">
        <v>50</v>
      </c>
      <c r="B56" s="80">
        <v>28.53</v>
      </c>
      <c r="C56" s="71">
        <v>28.53</v>
      </c>
      <c r="D56" s="71">
        <v>28.53</v>
      </c>
      <c r="E56" s="71">
        <v>208.28100000000001</v>
      </c>
    </row>
    <row r="57" spans="1:5">
      <c r="A57" s="60" t="s">
        <v>91</v>
      </c>
      <c r="B57" s="80">
        <v>1.4999999999999999E-2</v>
      </c>
      <c r="C57" s="71">
        <v>1.4999999999999999E-2</v>
      </c>
      <c r="D57" s="71">
        <v>3.149</v>
      </c>
      <c r="E57" s="71">
        <v>6.6760000000000002</v>
      </c>
    </row>
    <row r="58" spans="1:5">
      <c r="A58" s="60" t="s">
        <v>95</v>
      </c>
      <c r="B58" s="80">
        <v>9.1999999999999998E-2</v>
      </c>
      <c r="C58" s="71">
        <v>0.61199999999999999</v>
      </c>
      <c r="D58" s="71">
        <v>1.6539999999999999</v>
      </c>
      <c r="E58" s="71">
        <v>3.5619999999999998</v>
      </c>
    </row>
    <row r="59" spans="1:5">
      <c r="A59" s="60" t="s">
        <v>51</v>
      </c>
      <c r="B59" s="80">
        <v>338.26</v>
      </c>
      <c r="C59" s="71">
        <v>1322.4760000000001</v>
      </c>
      <c r="D59" s="71">
        <v>3407.1089999999999</v>
      </c>
      <c r="E59" s="71">
        <v>4622.2460000000001</v>
      </c>
    </row>
    <row r="60" spans="1:5">
      <c r="A60" s="60" t="s">
        <v>52</v>
      </c>
      <c r="B60" s="80">
        <v>38.625</v>
      </c>
      <c r="C60" s="71">
        <v>126.566</v>
      </c>
      <c r="D60" s="71">
        <v>241.095</v>
      </c>
      <c r="E60" s="71">
        <v>357.61900000000003</v>
      </c>
    </row>
    <row r="61" spans="1:5">
      <c r="A61" s="60" t="s">
        <v>53</v>
      </c>
      <c r="B61" s="80">
        <v>319.76799999999997</v>
      </c>
      <c r="C61" s="71">
        <v>348.46300000000002</v>
      </c>
      <c r="D61" s="71">
        <v>416.64800000000002</v>
      </c>
      <c r="E61" s="71">
        <v>416.7</v>
      </c>
    </row>
    <row r="62" spans="1:5">
      <c r="A62" s="60" t="s">
        <v>54</v>
      </c>
      <c r="B62" s="80">
        <v>100.22499999999999</v>
      </c>
      <c r="C62" s="71">
        <v>221.06700000000001</v>
      </c>
      <c r="D62" s="71">
        <v>637.06600000000003</v>
      </c>
      <c r="E62" s="71">
        <v>768.96400000000006</v>
      </c>
    </row>
    <row r="63" spans="1:5">
      <c r="A63" s="60" t="s">
        <v>55</v>
      </c>
      <c r="B63" s="80">
        <v>15.484999999999999</v>
      </c>
      <c r="C63" s="71">
        <v>15.489000000000001</v>
      </c>
      <c r="D63" s="71">
        <v>15.558999999999999</v>
      </c>
      <c r="E63" s="71">
        <v>15.558999999999999</v>
      </c>
    </row>
    <row r="64" spans="1:5">
      <c r="A64" s="60" t="s">
        <v>56</v>
      </c>
      <c r="B64" s="80">
        <v>8.7769999999999992</v>
      </c>
      <c r="C64" s="71">
        <v>8.7769999999999992</v>
      </c>
      <c r="D64" s="71">
        <v>8.7769999999999992</v>
      </c>
      <c r="E64" s="71">
        <v>8.7769999999999992</v>
      </c>
    </row>
    <row r="65" spans="1:5">
      <c r="A65" s="60" t="s">
        <v>92</v>
      </c>
      <c r="B65" s="80">
        <v>7.1999999999999995E-2</v>
      </c>
      <c r="C65" s="71">
        <v>8.5999999999999993E-2</v>
      </c>
      <c r="D65" s="71">
        <v>9.4E-2</v>
      </c>
      <c r="E65" s="71">
        <v>9.4E-2</v>
      </c>
    </row>
    <row r="66" spans="1:5">
      <c r="A66" s="60" t="s">
        <v>57</v>
      </c>
      <c r="B66" s="80">
        <v>6.2990000000000004</v>
      </c>
      <c r="C66" s="71">
        <v>6.2990000000000004</v>
      </c>
      <c r="D66" s="71">
        <v>6.3029999999999999</v>
      </c>
      <c r="E66" s="71">
        <v>6.3070000000000004</v>
      </c>
    </row>
    <row r="67" spans="1:5">
      <c r="A67" s="60" t="s">
        <v>58</v>
      </c>
      <c r="B67" s="80">
        <v>14.775</v>
      </c>
      <c r="C67" s="71">
        <v>14.775</v>
      </c>
      <c r="D67" s="71">
        <v>14.779</v>
      </c>
      <c r="E67" s="71">
        <v>14.787000000000001</v>
      </c>
    </row>
    <row r="68" spans="1:5">
      <c r="A68" s="60" t="s">
        <v>59</v>
      </c>
      <c r="B68" s="80">
        <v>1.857</v>
      </c>
      <c r="C68" s="71">
        <v>1.857</v>
      </c>
      <c r="D68" s="71">
        <v>1.857</v>
      </c>
      <c r="E68" s="71">
        <v>1.857</v>
      </c>
    </row>
    <row r="69" spans="1:5">
      <c r="A69" s="60" t="s">
        <v>96</v>
      </c>
      <c r="B69" s="80">
        <v>10.596</v>
      </c>
      <c r="C69" s="71">
        <v>15.891</v>
      </c>
      <c r="D69" s="71">
        <v>15.891</v>
      </c>
      <c r="E69" s="71">
        <v>36.905000000000001</v>
      </c>
    </row>
    <row r="70" spans="1:5">
      <c r="A70" s="60" t="s">
        <v>60</v>
      </c>
      <c r="B70" s="80">
        <v>105.318</v>
      </c>
      <c r="C70" s="71">
        <v>260.51100000000002</v>
      </c>
      <c r="D70" s="71">
        <v>488.25900000000001</v>
      </c>
      <c r="E70" s="71">
        <v>620.88699999999994</v>
      </c>
    </row>
    <row r="71" spans="1:5">
      <c r="A71" s="60" t="s">
        <v>61</v>
      </c>
      <c r="B71" s="80">
        <v>55.237000000000002</v>
      </c>
      <c r="C71" s="71">
        <v>145.80099999999999</v>
      </c>
      <c r="D71" s="71">
        <v>259.15600000000001</v>
      </c>
      <c r="E71" s="71">
        <v>341.96800000000002</v>
      </c>
    </row>
    <row r="72" spans="1:5">
      <c r="A72" s="60" t="s">
        <v>63</v>
      </c>
      <c r="B72" s="80">
        <v>0.57599999999999996</v>
      </c>
      <c r="C72" s="71">
        <v>0.63900000000000001</v>
      </c>
      <c r="D72" s="71">
        <v>0.67800000000000005</v>
      </c>
      <c r="E72" s="71">
        <v>0.69299999999999995</v>
      </c>
    </row>
    <row r="73" spans="1:5">
      <c r="A73" s="61" t="s">
        <v>64</v>
      </c>
      <c r="B73" s="81">
        <v>30</v>
      </c>
      <c r="C73" s="72">
        <v>433.86899999999901</v>
      </c>
      <c r="D73" s="72">
        <v>1109.873</v>
      </c>
      <c r="E73" s="72">
        <v>1150.25999999999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65"/>
    </row>
  </sheetData>
  <mergeCells count="5">
    <mergeCell ref="A1:B1"/>
    <mergeCell ref="A2:E2"/>
    <mergeCell ref="B4:E4"/>
    <mergeCell ref="A4:A5"/>
    <mergeCell ref="A74:E74"/>
  </mergeCells>
  <conditionalFormatting sqref="E6">
    <cfRule type="cellIs" dxfId="3" priority="1" operator="lessThan">
      <formula>1</formula>
    </cfRule>
  </conditionalFormatting>
  <conditionalFormatting sqref="D6">
    <cfRule type="cellIs" dxfId="2" priority="2" operator="lessThan">
      <formula>1</formula>
    </cfRule>
  </conditionalFormatting>
  <hyperlinks>
    <hyperlink ref="A1" location="Содержание!A1" display="          К содержанию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5"/>
  <sheetViews>
    <sheetView workbookViewId="0">
      <selection sqref="A1:B1"/>
    </sheetView>
  </sheetViews>
  <sheetFormatPr defaultRowHeight="14.4"/>
  <cols>
    <col min="1" max="1" width="48.33203125" customWidth="1"/>
    <col min="2" max="2" width="19.44140625" customWidth="1"/>
    <col min="3" max="3" width="19.5546875" customWidth="1"/>
    <col min="4" max="4" width="19.44140625" customWidth="1"/>
    <col min="5" max="5" width="19" customWidth="1"/>
    <col min="6" max="6" width="13" style="82" customWidth="1"/>
    <col min="7" max="9" width="12.6640625" customWidth="1"/>
  </cols>
  <sheetData>
    <row r="1" spans="1:11" s="26" customFormat="1" ht="33" customHeight="1">
      <c r="A1" s="114" t="s">
        <v>116</v>
      </c>
      <c r="B1" s="114"/>
      <c r="C1"/>
      <c r="D1"/>
      <c r="F1" s="83"/>
      <c r="G1"/>
      <c r="H1"/>
      <c r="I1"/>
      <c r="J1"/>
      <c r="K1"/>
    </row>
    <row r="2" spans="1:11" ht="38.25" customHeight="1">
      <c r="A2" s="142" t="s">
        <v>82</v>
      </c>
      <c r="B2" s="142"/>
      <c r="C2" s="142"/>
      <c r="D2" s="142"/>
      <c r="E2" s="142"/>
    </row>
    <row r="3" spans="1:11" ht="15.6">
      <c r="A3" s="56"/>
      <c r="E3" s="49" t="s">
        <v>1</v>
      </c>
    </row>
    <row r="4" spans="1:11" ht="18.75" customHeight="1">
      <c r="A4" s="146"/>
      <c r="B4" s="134" t="s">
        <v>134</v>
      </c>
      <c r="C4" s="134"/>
      <c r="D4" s="134"/>
      <c r="E4" s="134"/>
    </row>
    <row r="5" spans="1:11" ht="25.5" customHeight="1">
      <c r="A5" s="147"/>
      <c r="B5" s="94" t="s">
        <v>120</v>
      </c>
      <c r="C5" s="94" t="s">
        <v>131</v>
      </c>
      <c r="D5" s="93" t="s">
        <v>123</v>
      </c>
      <c r="E5" s="94" t="s">
        <v>129</v>
      </c>
    </row>
    <row r="6" spans="1:11">
      <c r="A6" s="96" t="s">
        <v>2</v>
      </c>
      <c r="B6" s="79">
        <v>4497.1459999999997</v>
      </c>
      <c r="C6" s="79">
        <v>10824.826999999999</v>
      </c>
      <c r="D6" s="103">
        <v>19724.472000000002</v>
      </c>
      <c r="E6" s="79">
        <v>25334.999</v>
      </c>
    </row>
    <row r="7" spans="1:11">
      <c r="A7" s="97" t="s">
        <v>83</v>
      </c>
      <c r="B7" s="80"/>
      <c r="C7" s="80"/>
      <c r="D7" s="104"/>
      <c r="E7" s="102"/>
    </row>
    <row r="8" spans="1:11">
      <c r="A8" s="98" t="s">
        <v>65</v>
      </c>
      <c r="B8" s="80">
        <v>877.03300000000002</v>
      </c>
      <c r="C8" s="80">
        <v>2086.203</v>
      </c>
      <c r="D8" s="105">
        <v>4575.902</v>
      </c>
      <c r="E8" s="80">
        <v>5694.0889999999999</v>
      </c>
    </row>
    <row r="9" spans="1:11">
      <c r="A9" s="98" t="s">
        <v>6</v>
      </c>
      <c r="B9" s="80">
        <v>0</v>
      </c>
      <c r="C9" s="80">
        <v>1E-3</v>
      </c>
      <c r="D9" s="100">
        <v>1E-3</v>
      </c>
      <c r="E9" s="80">
        <v>1E-3</v>
      </c>
    </row>
    <row r="10" spans="1:11">
      <c r="A10" s="98" t="s">
        <v>7</v>
      </c>
      <c r="B10" s="80">
        <v>82.438999999999993</v>
      </c>
      <c r="C10" s="80">
        <v>225.27799999999999</v>
      </c>
      <c r="D10" s="100">
        <v>368.56700000000001</v>
      </c>
      <c r="E10" s="80">
        <v>475.59899999999999</v>
      </c>
    </row>
    <row r="11" spans="1:11">
      <c r="A11" s="98" t="s">
        <v>9</v>
      </c>
      <c r="B11" s="80">
        <v>215.863</v>
      </c>
      <c r="C11" s="80">
        <v>518.428</v>
      </c>
      <c r="D11" s="100">
        <v>843.49900000000002</v>
      </c>
      <c r="E11" s="80">
        <v>1049.3320000000001</v>
      </c>
    </row>
    <row r="12" spans="1:11">
      <c r="A12" s="98" t="s">
        <v>93</v>
      </c>
      <c r="B12" s="80">
        <v>8.5530000000000008</v>
      </c>
      <c r="C12" s="80">
        <v>13.83</v>
      </c>
      <c r="D12" s="100">
        <v>19.266999999999999</v>
      </c>
      <c r="E12" s="80">
        <v>28.445</v>
      </c>
    </row>
    <row r="13" spans="1:11">
      <c r="A13" s="98" t="s">
        <v>11</v>
      </c>
      <c r="B13" s="80">
        <v>3.0000000000000001E-3</v>
      </c>
      <c r="C13" s="80">
        <v>3.0000000000000001E-3</v>
      </c>
      <c r="D13" s="100">
        <v>3.0000000000000001E-3</v>
      </c>
      <c r="E13" s="80">
        <v>3.0000000000000001E-3</v>
      </c>
    </row>
    <row r="14" spans="1:11">
      <c r="A14" s="98" t="s">
        <v>12</v>
      </c>
      <c r="B14" s="80">
        <v>0</v>
      </c>
      <c r="C14" s="80">
        <v>4.0000000000000001E-3</v>
      </c>
      <c r="D14" s="100">
        <v>8.0000000000000002E-3</v>
      </c>
      <c r="E14" s="80">
        <v>1.0999999999999999E-2</v>
      </c>
    </row>
    <row r="15" spans="1:11">
      <c r="A15" s="98" t="s">
        <v>14</v>
      </c>
      <c r="B15" s="80">
        <v>0</v>
      </c>
      <c r="C15" s="80">
        <v>0</v>
      </c>
      <c r="D15" s="100">
        <v>0</v>
      </c>
      <c r="E15" s="80">
        <v>0</v>
      </c>
    </row>
    <row r="16" spans="1:11">
      <c r="A16" s="98" t="s">
        <v>15</v>
      </c>
      <c r="B16" s="80">
        <v>0</v>
      </c>
      <c r="C16" s="80">
        <v>0.39100000000000001</v>
      </c>
      <c r="D16" s="100">
        <v>1.988</v>
      </c>
      <c r="E16" s="80">
        <v>3.6459999999999999</v>
      </c>
    </row>
    <row r="17" spans="1:5">
      <c r="A17" s="98" t="s">
        <v>16</v>
      </c>
      <c r="B17" s="80">
        <v>3.0000000000000001E-3</v>
      </c>
      <c r="C17" s="80">
        <v>4.0000000000000001E-3</v>
      </c>
      <c r="D17" s="100">
        <v>8.9999999999999993E-3</v>
      </c>
      <c r="E17" s="80">
        <v>8.9999999999999993E-3</v>
      </c>
    </row>
    <row r="18" spans="1:5">
      <c r="A18" s="98" t="s">
        <v>66</v>
      </c>
      <c r="B18" s="80">
        <v>0</v>
      </c>
      <c r="C18" s="80">
        <v>0</v>
      </c>
      <c r="D18" s="100">
        <v>0</v>
      </c>
      <c r="E18" s="80">
        <v>0</v>
      </c>
    </row>
    <row r="19" spans="1:5">
      <c r="A19" s="98" t="s">
        <v>17</v>
      </c>
      <c r="B19" s="80">
        <v>0</v>
      </c>
      <c r="C19" s="80">
        <v>1E-3</v>
      </c>
      <c r="D19" s="100">
        <v>1E-3</v>
      </c>
      <c r="E19" s="80">
        <v>1E-3</v>
      </c>
    </row>
    <row r="20" spans="1:5">
      <c r="A20" s="98" t="s">
        <v>18</v>
      </c>
      <c r="B20" s="80">
        <v>127.502</v>
      </c>
      <c r="C20" s="80">
        <v>379.50400000000002</v>
      </c>
      <c r="D20" s="100">
        <v>854.17700000000002</v>
      </c>
      <c r="E20" s="80">
        <v>1071.001</v>
      </c>
    </row>
    <row r="21" spans="1:5">
      <c r="A21" s="98" t="s">
        <v>19</v>
      </c>
      <c r="B21" s="80">
        <v>0</v>
      </c>
      <c r="C21" s="80">
        <v>0</v>
      </c>
      <c r="D21" s="100">
        <v>0</v>
      </c>
      <c r="E21" s="80">
        <v>0</v>
      </c>
    </row>
    <row r="22" spans="1:5">
      <c r="A22" s="98" t="s">
        <v>84</v>
      </c>
      <c r="B22" s="80">
        <v>0</v>
      </c>
      <c r="C22" s="80">
        <v>0</v>
      </c>
      <c r="D22" s="100">
        <v>0</v>
      </c>
      <c r="E22" s="80">
        <v>0</v>
      </c>
    </row>
    <row r="23" spans="1:5">
      <c r="A23" s="98" t="s">
        <v>20</v>
      </c>
      <c r="B23" s="80">
        <v>265.40499999999997</v>
      </c>
      <c r="C23" s="80">
        <v>555.37599999999998</v>
      </c>
      <c r="D23" s="100">
        <v>882.31700000000001</v>
      </c>
      <c r="E23" s="80">
        <v>1229.731</v>
      </c>
    </row>
    <row r="24" spans="1:5">
      <c r="A24" s="98" t="s">
        <v>21</v>
      </c>
      <c r="B24" s="80">
        <v>27.922999999999998</v>
      </c>
      <c r="C24" s="80">
        <v>56.692999999999998</v>
      </c>
      <c r="D24" s="100">
        <v>88.591999999999999</v>
      </c>
      <c r="E24" s="80">
        <v>107.39100000000001</v>
      </c>
    </row>
    <row r="25" spans="1:5">
      <c r="A25" s="98" t="s">
        <v>22</v>
      </c>
      <c r="B25" s="80">
        <v>40.957999999999998</v>
      </c>
      <c r="C25" s="80">
        <v>51.999000000000002</v>
      </c>
      <c r="D25" s="100">
        <v>59.677</v>
      </c>
      <c r="E25" s="80">
        <v>92.445999999999998</v>
      </c>
    </row>
    <row r="26" spans="1:5">
      <c r="A26" s="98" t="s">
        <v>67</v>
      </c>
      <c r="B26" s="80">
        <v>0</v>
      </c>
      <c r="C26" s="80">
        <v>0</v>
      </c>
      <c r="D26" s="100">
        <v>0.10100000000000001</v>
      </c>
      <c r="E26" s="80">
        <v>0.113</v>
      </c>
    </row>
    <row r="27" spans="1:5">
      <c r="A27" s="98" t="s">
        <v>85</v>
      </c>
      <c r="B27" s="80">
        <v>2.9000000000000001E-2</v>
      </c>
      <c r="C27" s="80">
        <v>3.3000000000000002E-2</v>
      </c>
      <c r="D27" s="100">
        <v>6.5000000000000002E-2</v>
      </c>
      <c r="E27" s="80">
        <v>6.5000000000000002E-2</v>
      </c>
    </row>
    <row r="28" spans="1:5">
      <c r="A28" s="98" t="s">
        <v>25</v>
      </c>
      <c r="B28" s="80">
        <v>0</v>
      </c>
      <c r="C28" s="80">
        <v>0</v>
      </c>
      <c r="D28" s="100">
        <v>0</v>
      </c>
      <c r="E28" s="80">
        <v>0</v>
      </c>
    </row>
    <row r="29" spans="1:5">
      <c r="A29" s="98" t="s">
        <v>26</v>
      </c>
      <c r="B29" s="80">
        <v>0</v>
      </c>
      <c r="C29" s="80">
        <v>0</v>
      </c>
      <c r="D29" s="100">
        <v>0</v>
      </c>
      <c r="E29" s="80">
        <v>0</v>
      </c>
    </row>
    <row r="30" spans="1:5">
      <c r="A30" s="98" t="s">
        <v>27</v>
      </c>
      <c r="B30" s="80">
        <v>495.09100000000001</v>
      </c>
      <c r="C30" s="80">
        <v>1232.6400000000001</v>
      </c>
      <c r="D30" s="100">
        <v>2171.3809999999999</v>
      </c>
      <c r="E30" s="80">
        <v>2691.777</v>
      </c>
    </row>
    <row r="31" spans="1:5">
      <c r="A31" s="98" t="s">
        <v>86</v>
      </c>
      <c r="B31" s="80">
        <v>17.628</v>
      </c>
      <c r="C31" s="80">
        <v>37.253</v>
      </c>
      <c r="D31" s="100">
        <v>60.578000000000003</v>
      </c>
      <c r="E31" s="80">
        <v>89.216999999999999</v>
      </c>
    </row>
    <row r="32" spans="1:5">
      <c r="A32" s="98" t="s">
        <v>87</v>
      </c>
      <c r="B32" s="80">
        <v>4.0000000000000001E-3</v>
      </c>
      <c r="C32" s="80">
        <v>1.2999999999999999E-2</v>
      </c>
      <c r="D32" s="100">
        <v>1.2999999999999999E-2</v>
      </c>
      <c r="E32" s="80">
        <v>1.2999999999999999E-2</v>
      </c>
    </row>
    <row r="33" spans="1:5">
      <c r="A33" s="98" t="s">
        <v>29</v>
      </c>
      <c r="B33" s="80">
        <v>64.254000000000005</v>
      </c>
      <c r="C33" s="80">
        <v>193.35599999999999</v>
      </c>
      <c r="D33" s="100">
        <v>328.53699999999998</v>
      </c>
      <c r="E33" s="80">
        <v>396.3</v>
      </c>
    </row>
    <row r="34" spans="1:5">
      <c r="A34" s="98" t="s">
        <v>30</v>
      </c>
      <c r="B34" s="80">
        <v>30.797999999999998</v>
      </c>
      <c r="C34" s="80">
        <v>174.934</v>
      </c>
      <c r="D34" s="100">
        <v>447.69900000000001</v>
      </c>
      <c r="E34" s="80">
        <v>733.67399999999998</v>
      </c>
    </row>
    <row r="35" spans="1:5">
      <c r="A35" s="98" t="s">
        <v>32</v>
      </c>
      <c r="B35" s="80">
        <v>29.055</v>
      </c>
      <c r="C35" s="80">
        <v>60.863999999999997</v>
      </c>
      <c r="D35" s="100">
        <v>113.94199999999999</v>
      </c>
      <c r="E35" s="80">
        <v>165.69499999999999</v>
      </c>
    </row>
    <row r="36" spans="1:5">
      <c r="A36" s="98" t="s">
        <v>33</v>
      </c>
      <c r="B36" s="80">
        <v>10.204000000000001</v>
      </c>
      <c r="C36" s="80">
        <v>24.184999999999999</v>
      </c>
      <c r="D36" s="100">
        <v>41.929000000000002</v>
      </c>
      <c r="E36" s="80">
        <v>49.784999999999997</v>
      </c>
    </row>
    <row r="37" spans="1:5">
      <c r="A37" s="98" t="s">
        <v>34</v>
      </c>
      <c r="B37" s="80">
        <v>38.179000000000002</v>
      </c>
      <c r="C37" s="80">
        <v>91.879000000000005</v>
      </c>
      <c r="D37" s="100">
        <v>168.28700000000001</v>
      </c>
      <c r="E37" s="80">
        <v>216.565</v>
      </c>
    </row>
    <row r="38" spans="1:5">
      <c r="A38" s="98" t="s">
        <v>88</v>
      </c>
      <c r="B38" s="80">
        <v>41.314</v>
      </c>
      <c r="C38" s="80">
        <v>67.203000000000003</v>
      </c>
      <c r="D38" s="100">
        <v>86.991</v>
      </c>
      <c r="E38" s="80">
        <v>121.089</v>
      </c>
    </row>
    <row r="39" spans="1:5">
      <c r="A39" s="98" t="s">
        <v>35</v>
      </c>
      <c r="B39" s="80">
        <v>0</v>
      </c>
      <c r="C39" s="80">
        <v>0</v>
      </c>
      <c r="D39" s="100">
        <v>0</v>
      </c>
      <c r="E39" s="80">
        <v>0</v>
      </c>
    </row>
    <row r="40" spans="1:5">
      <c r="A40" s="98" t="s">
        <v>36</v>
      </c>
      <c r="B40" s="80">
        <v>42.222000000000001</v>
      </c>
      <c r="C40" s="80">
        <v>94.073999999999998</v>
      </c>
      <c r="D40" s="100">
        <v>153.59800000000001</v>
      </c>
      <c r="E40" s="80">
        <v>191.01</v>
      </c>
    </row>
    <row r="41" spans="1:5">
      <c r="A41" s="98" t="s">
        <v>37</v>
      </c>
      <c r="B41" s="80">
        <v>0</v>
      </c>
      <c r="C41" s="80">
        <v>0</v>
      </c>
      <c r="D41" s="100">
        <v>0</v>
      </c>
      <c r="E41" s="80">
        <v>0</v>
      </c>
    </row>
    <row r="42" spans="1:5">
      <c r="A42" s="98" t="s">
        <v>38</v>
      </c>
      <c r="B42" s="80">
        <v>7.782</v>
      </c>
      <c r="C42" s="80">
        <v>15.954000000000001</v>
      </c>
      <c r="D42" s="100">
        <v>25.196999999999999</v>
      </c>
      <c r="E42" s="80">
        <v>30.510999999999999</v>
      </c>
    </row>
    <row r="43" spans="1:5" ht="16.5" customHeight="1">
      <c r="A43" s="98" t="s">
        <v>138</v>
      </c>
      <c r="B43" s="80">
        <v>477.291</v>
      </c>
      <c r="C43" s="80">
        <v>853.90200000000004</v>
      </c>
      <c r="D43" s="100">
        <v>1174.739</v>
      </c>
      <c r="E43" s="80">
        <v>1660.1030000000001</v>
      </c>
    </row>
    <row r="44" spans="1:5">
      <c r="A44" s="98" t="s">
        <v>39</v>
      </c>
      <c r="B44" s="80">
        <v>25.056999999999999</v>
      </c>
      <c r="C44" s="80">
        <v>61.963999999999999</v>
      </c>
      <c r="D44" s="100">
        <v>121.715</v>
      </c>
      <c r="E44" s="80">
        <v>159.60300000000001</v>
      </c>
    </row>
    <row r="45" spans="1:5">
      <c r="A45" s="98" t="s">
        <v>40</v>
      </c>
      <c r="B45" s="80">
        <v>0</v>
      </c>
      <c r="C45" s="80">
        <v>0</v>
      </c>
      <c r="D45" s="100">
        <v>0</v>
      </c>
      <c r="E45" s="80">
        <v>0</v>
      </c>
    </row>
    <row r="46" spans="1:5">
      <c r="A46" s="98" t="s">
        <v>41</v>
      </c>
      <c r="B46" s="80">
        <v>3.008</v>
      </c>
      <c r="C46" s="80">
        <v>6.9459999999999997</v>
      </c>
      <c r="D46" s="100">
        <v>11.105</v>
      </c>
      <c r="E46" s="80">
        <v>14.742000000000001</v>
      </c>
    </row>
    <row r="47" spans="1:5">
      <c r="A47" s="98" t="s">
        <v>42</v>
      </c>
      <c r="B47" s="80">
        <v>0</v>
      </c>
      <c r="C47" s="80">
        <v>0</v>
      </c>
      <c r="D47" s="100">
        <v>0</v>
      </c>
      <c r="E47" s="80">
        <v>0</v>
      </c>
    </row>
    <row r="48" spans="1:5">
      <c r="A48" s="98" t="s">
        <v>43</v>
      </c>
      <c r="B48" s="80">
        <v>0</v>
      </c>
      <c r="C48" s="80">
        <v>0</v>
      </c>
      <c r="D48" s="100">
        <v>0</v>
      </c>
      <c r="E48" s="80">
        <v>0</v>
      </c>
    </row>
    <row r="49" spans="1:5">
      <c r="A49" s="98" t="s">
        <v>44</v>
      </c>
      <c r="B49" s="80">
        <v>30.308</v>
      </c>
      <c r="C49" s="80">
        <v>64.986000000000004</v>
      </c>
      <c r="D49" s="100">
        <v>99.629000000000005</v>
      </c>
      <c r="E49" s="80">
        <v>134.37899999999999</v>
      </c>
    </row>
    <row r="50" spans="1:5">
      <c r="A50" s="98" t="s">
        <v>90</v>
      </c>
      <c r="B50" s="80">
        <v>0</v>
      </c>
      <c r="C50" s="80">
        <v>0</v>
      </c>
      <c r="D50" s="100">
        <v>0</v>
      </c>
      <c r="E50" s="80">
        <v>0</v>
      </c>
    </row>
    <row r="51" spans="1:5">
      <c r="A51" s="98" t="s">
        <v>45</v>
      </c>
      <c r="B51" s="80">
        <v>0</v>
      </c>
      <c r="C51" s="80">
        <v>0</v>
      </c>
      <c r="D51" s="100">
        <v>0</v>
      </c>
      <c r="E51" s="80">
        <v>0</v>
      </c>
    </row>
    <row r="52" spans="1:5">
      <c r="A52" s="98" t="s">
        <v>46</v>
      </c>
      <c r="B52" s="80">
        <v>0</v>
      </c>
      <c r="C52" s="80">
        <v>0</v>
      </c>
      <c r="D52" s="100">
        <v>0</v>
      </c>
      <c r="E52" s="80">
        <v>0</v>
      </c>
    </row>
    <row r="53" spans="1:5">
      <c r="A53" s="98" t="s">
        <v>47</v>
      </c>
      <c r="B53" s="80">
        <v>0</v>
      </c>
      <c r="C53" s="80">
        <v>0</v>
      </c>
      <c r="D53" s="100">
        <v>0</v>
      </c>
      <c r="E53" s="80">
        <v>0</v>
      </c>
    </row>
    <row r="54" spans="1:5">
      <c r="A54" s="98" t="s">
        <v>48</v>
      </c>
      <c r="B54" s="80">
        <v>0</v>
      </c>
      <c r="C54" s="80">
        <v>4.1000000000000002E-2</v>
      </c>
      <c r="D54" s="100">
        <v>9.5000000000000001E-2</v>
      </c>
      <c r="E54" s="80">
        <v>0.114</v>
      </c>
    </row>
    <row r="55" spans="1:5">
      <c r="A55" s="98" t="s">
        <v>49</v>
      </c>
      <c r="B55" s="80">
        <v>43.445999999999998</v>
      </c>
      <c r="C55" s="80">
        <v>134.20500000000001</v>
      </c>
      <c r="D55" s="100">
        <v>209.00700000000001</v>
      </c>
      <c r="E55" s="80">
        <v>254.76</v>
      </c>
    </row>
    <row r="56" spans="1:5">
      <c r="A56" s="98" t="s">
        <v>50</v>
      </c>
      <c r="B56" s="80">
        <v>395.81099999999998</v>
      </c>
      <c r="C56" s="80">
        <v>530.22</v>
      </c>
      <c r="D56" s="100">
        <v>660.71600000000001</v>
      </c>
      <c r="E56" s="80">
        <v>1021.278</v>
      </c>
    </row>
    <row r="57" spans="1:5">
      <c r="A57" s="98" t="s">
        <v>91</v>
      </c>
      <c r="B57" s="80">
        <v>0.124</v>
      </c>
      <c r="C57" s="80">
        <v>5.9219999999999997</v>
      </c>
      <c r="D57" s="100">
        <v>14.766</v>
      </c>
      <c r="E57" s="80">
        <v>17.128</v>
      </c>
    </row>
    <row r="58" spans="1:5">
      <c r="A58" s="98" t="s">
        <v>95</v>
      </c>
      <c r="B58" s="80">
        <v>1.839</v>
      </c>
      <c r="C58" s="80">
        <v>3.7669999999999999</v>
      </c>
      <c r="D58" s="100">
        <v>5.9989999999999997</v>
      </c>
      <c r="E58" s="80">
        <v>8.2989999999999995</v>
      </c>
    </row>
    <row r="59" spans="1:5">
      <c r="A59" s="98" t="s">
        <v>51</v>
      </c>
      <c r="B59" s="80">
        <v>607.89200000000005</v>
      </c>
      <c r="C59" s="80">
        <v>2191.8820000000001</v>
      </c>
      <c r="D59" s="100">
        <v>4399.4880000000003</v>
      </c>
      <c r="E59" s="80">
        <v>5371.41</v>
      </c>
    </row>
    <row r="60" spans="1:5">
      <c r="A60" s="98" t="s">
        <v>52</v>
      </c>
      <c r="B60" s="80">
        <v>81.239999999999995</v>
      </c>
      <c r="C60" s="80">
        <v>213.601</v>
      </c>
      <c r="D60" s="100">
        <v>317.137</v>
      </c>
      <c r="E60" s="80">
        <v>403.02300000000002</v>
      </c>
    </row>
    <row r="61" spans="1:5">
      <c r="A61" s="98" t="s">
        <v>53</v>
      </c>
      <c r="B61" s="80">
        <v>0.23200000000000001</v>
      </c>
      <c r="C61" s="80">
        <v>1.0569999999999999</v>
      </c>
      <c r="D61" s="100">
        <v>4.476</v>
      </c>
      <c r="E61" s="80">
        <v>9.109</v>
      </c>
    </row>
    <row r="62" spans="1:5">
      <c r="A62" s="98" t="s">
        <v>54</v>
      </c>
      <c r="B62" s="80">
        <v>134.73699999999999</v>
      </c>
      <c r="C62" s="80">
        <v>290.041</v>
      </c>
      <c r="D62" s="100">
        <v>481.68900000000002</v>
      </c>
      <c r="E62" s="80">
        <v>562.86099999999999</v>
      </c>
    </row>
    <row r="63" spans="1:5">
      <c r="A63" s="98" t="s">
        <v>55</v>
      </c>
      <c r="B63" s="80">
        <v>0</v>
      </c>
      <c r="C63" s="80">
        <v>0</v>
      </c>
      <c r="D63" s="100">
        <v>0</v>
      </c>
      <c r="E63" s="80">
        <v>0</v>
      </c>
    </row>
    <row r="64" spans="1:5">
      <c r="A64" s="98" t="s">
        <v>56</v>
      </c>
      <c r="B64" s="80">
        <v>0</v>
      </c>
      <c r="C64" s="80">
        <v>0</v>
      </c>
      <c r="D64" s="100">
        <v>0</v>
      </c>
      <c r="E64" s="80">
        <v>0</v>
      </c>
    </row>
    <row r="65" spans="1:5">
      <c r="A65" s="98" t="s">
        <v>92</v>
      </c>
      <c r="B65" s="80">
        <v>0</v>
      </c>
      <c r="C65" s="80">
        <v>0</v>
      </c>
      <c r="D65" s="100">
        <v>0</v>
      </c>
      <c r="E65" s="80">
        <v>0</v>
      </c>
    </row>
    <row r="66" spans="1:5">
      <c r="A66" s="98" t="s">
        <v>57</v>
      </c>
      <c r="B66" s="80">
        <v>0</v>
      </c>
      <c r="C66" s="80">
        <v>0</v>
      </c>
      <c r="D66" s="100">
        <v>0</v>
      </c>
      <c r="E66" s="80">
        <v>0</v>
      </c>
    </row>
    <row r="67" spans="1:5">
      <c r="A67" s="98" t="s">
        <v>58</v>
      </c>
      <c r="B67" s="80">
        <v>2E-3</v>
      </c>
      <c r="C67" s="80">
        <v>2E-3</v>
      </c>
      <c r="D67" s="100">
        <v>2E-3</v>
      </c>
      <c r="E67" s="80">
        <v>2E-3</v>
      </c>
    </row>
    <row r="68" spans="1:5">
      <c r="A68" s="98" t="s">
        <v>59</v>
      </c>
      <c r="B68" s="80">
        <v>0</v>
      </c>
      <c r="C68" s="80">
        <v>3.0000000000000001E-3</v>
      </c>
      <c r="D68" s="100">
        <v>3.0000000000000001E-3</v>
      </c>
      <c r="E68" s="80">
        <v>3.0000000000000001E-3</v>
      </c>
    </row>
    <row r="69" spans="1:5">
      <c r="A69" s="98" t="s">
        <v>96</v>
      </c>
      <c r="B69" s="80">
        <v>50.204000000000001</v>
      </c>
      <c r="C69" s="80">
        <v>72.206999999999994</v>
      </c>
      <c r="D69" s="100">
        <v>89.34</v>
      </c>
      <c r="E69" s="80">
        <v>135.93899999999999</v>
      </c>
    </row>
    <row r="70" spans="1:5">
      <c r="A70" s="98" t="s">
        <v>60</v>
      </c>
      <c r="B70" s="80">
        <v>119.631</v>
      </c>
      <c r="C70" s="80">
        <v>253.173</v>
      </c>
      <c r="D70" s="100">
        <v>413.06400000000002</v>
      </c>
      <c r="E70" s="80">
        <v>561.68299999999999</v>
      </c>
    </row>
    <row r="71" spans="1:5">
      <c r="A71" s="98" t="s">
        <v>61</v>
      </c>
      <c r="B71" s="80">
        <v>61.338000000000001</v>
      </c>
      <c r="C71" s="80">
        <v>153.25399999999999</v>
      </c>
      <c r="D71" s="100">
        <v>271.577</v>
      </c>
      <c r="E71" s="80">
        <v>358.291</v>
      </c>
    </row>
    <row r="72" spans="1:5">
      <c r="A72" s="98" t="s">
        <v>63</v>
      </c>
      <c r="B72" s="80">
        <v>1.9E-2</v>
      </c>
      <c r="C72" s="80">
        <v>0.14000000000000001</v>
      </c>
      <c r="D72" s="100">
        <v>0.40200000000000002</v>
      </c>
      <c r="E72" s="80">
        <v>0.50800000000000001</v>
      </c>
    </row>
    <row r="73" spans="1:5">
      <c r="A73" s="99" t="s">
        <v>64</v>
      </c>
      <c r="B73" s="81">
        <v>42.724999999999454</v>
      </c>
      <c r="C73" s="81">
        <v>107.410999999998</v>
      </c>
      <c r="D73" s="101">
        <v>157.19700000000739</v>
      </c>
      <c r="E73" s="81">
        <v>224.24499999999534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91"/>
      <c r="C75" s="91"/>
      <c r="D75" s="91"/>
    </row>
  </sheetData>
  <mergeCells count="5">
    <mergeCell ref="A1:B1"/>
    <mergeCell ref="A4:A5"/>
    <mergeCell ref="B4:E4"/>
    <mergeCell ref="A2:E2"/>
    <mergeCell ref="A74:E74"/>
  </mergeCells>
  <conditionalFormatting sqref="C6">
    <cfRule type="cellIs" dxfId="1" priority="3" operator="lessThan">
      <formula>1</formula>
    </cfRule>
  </conditionalFormatting>
  <conditionalFormatting sqref="B6">
    <cfRule type="cellIs" dxfId="0" priority="4" operator="lessThan">
      <formula>1</formula>
    </cfRule>
  </conditionalFormatting>
  <hyperlinks>
    <hyperlink ref="A1" location="Содержание!A1" display="          К содержанию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C1" sqref="C1"/>
    </sheetView>
  </sheetViews>
  <sheetFormatPr defaultRowHeight="14.4"/>
  <cols>
    <col min="1" max="1" width="16" customWidth="1"/>
    <col min="2" max="2" width="12.33203125" customWidth="1"/>
    <col min="3" max="3" width="12.44140625" customWidth="1"/>
    <col min="4" max="4" width="11" customWidth="1"/>
    <col min="5" max="5" width="12.33203125" customWidth="1"/>
    <col min="6" max="6" width="11.33203125" customWidth="1"/>
    <col min="7" max="7" width="12.109375" customWidth="1"/>
    <col min="8" max="8" width="10.6640625" customWidth="1"/>
    <col min="9" max="9" width="11.44140625" customWidth="1"/>
    <col min="10" max="10" width="12.109375" customWidth="1"/>
    <col min="11" max="11" width="12.88671875" customWidth="1"/>
    <col min="12" max="12" width="11.664062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24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B3" s="48"/>
      <c r="D3" s="49"/>
      <c r="F3" s="49"/>
      <c r="M3" s="49" t="s">
        <v>117</v>
      </c>
    </row>
    <row r="4" spans="1:13">
      <c r="A4" s="148"/>
      <c r="B4" s="150">
        <v>2022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4.5" customHeight="1">
      <c r="A5" s="149"/>
      <c r="B5" s="66" t="s">
        <v>118</v>
      </c>
      <c r="C5" s="66" t="s">
        <v>119</v>
      </c>
      <c r="D5" s="66" t="s">
        <v>120</v>
      </c>
      <c r="E5" s="66" t="s">
        <v>121</v>
      </c>
      <c r="F5" s="66" t="s">
        <v>125</v>
      </c>
      <c r="G5" s="66" t="s">
        <v>126</v>
      </c>
      <c r="H5" s="66" t="s">
        <v>127</v>
      </c>
      <c r="I5" s="66" t="s">
        <v>122</v>
      </c>
      <c r="J5" s="66" t="s">
        <v>123</v>
      </c>
      <c r="K5" s="66" t="s">
        <v>124</v>
      </c>
      <c r="L5" s="66" t="s">
        <v>128</v>
      </c>
      <c r="M5" s="66" t="s">
        <v>129</v>
      </c>
    </row>
    <row r="6" spans="1:13">
      <c r="A6" s="67" t="s">
        <v>2</v>
      </c>
      <c r="B6" s="68">
        <v>0.66519746832233972</v>
      </c>
      <c r="C6" s="68">
        <v>1.1746643394711254</v>
      </c>
      <c r="D6" s="68">
        <v>1.414363</v>
      </c>
      <c r="E6" s="68">
        <v>1.8628936480487335</v>
      </c>
      <c r="F6" s="68">
        <v>2.6097694780052989</v>
      </c>
      <c r="G6" s="68">
        <v>3.6513840000000002</v>
      </c>
      <c r="H6" s="68">
        <v>4.6650565750254787</v>
      </c>
      <c r="I6" s="68">
        <v>5.7548892679349732</v>
      </c>
      <c r="J6" s="68">
        <v>6.8079830000000001</v>
      </c>
      <c r="K6" s="68">
        <v>7.323009936633059</v>
      </c>
      <c r="L6" s="68">
        <v>7.7607592971766763</v>
      </c>
      <c r="M6" s="68">
        <v>8.2425100000000011</v>
      </c>
    </row>
    <row r="7" spans="1:13" ht="15.75" customHeight="1">
      <c r="A7" s="48"/>
      <c r="B7" s="48"/>
      <c r="M7" s="69"/>
    </row>
    <row r="8" spans="1:13">
      <c r="L8" s="6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C8" sqref="C8"/>
    </sheetView>
  </sheetViews>
  <sheetFormatPr defaultRowHeight="14.4"/>
  <cols>
    <col min="1" max="1" width="16" customWidth="1"/>
    <col min="2" max="2" width="14.6640625" customWidth="1"/>
    <col min="3" max="3" width="13.5546875" customWidth="1"/>
    <col min="4" max="4" width="11.88671875" customWidth="1"/>
    <col min="5" max="5" width="13.5546875" customWidth="1"/>
    <col min="6" max="6" width="11.5546875" customWidth="1"/>
    <col min="7" max="12" width="13.554687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31.5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M3" s="49" t="s">
        <v>117</v>
      </c>
    </row>
    <row r="4" spans="1:13">
      <c r="A4" s="151"/>
      <c r="B4" s="150">
        <v>2023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5.25" customHeight="1">
      <c r="A5" s="151"/>
      <c r="B5" s="92" t="s">
        <v>118</v>
      </c>
      <c r="C5" s="92" t="s">
        <v>119</v>
      </c>
      <c r="D5" s="92" t="s">
        <v>120</v>
      </c>
      <c r="E5" s="92" t="s">
        <v>130</v>
      </c>
      <c r="F5" s="92" t="s">
        <v>133</v>
      </c>
      <c r="G5" s="92" t="s">
        <v>131</v>
      </c>
      <c r="H5" s="92" t="s">
        <v>137</v>
      </c>
      <c r="I5" s="92" t="s">
        <v>122</v>
      </c>
      <c r="J5" s="92" t="s">
        <v>123</v>
      </c>
      <c r="K5" s="92" t="s">
        <v>124</v>
      </c>
      <c r="L5" s="92" t="s">
        <v>128</v>
      </c>
      <c r="M5" s="92" t="s">
        <v>129</v>
      </c>
    </row>
    <row r="6" spans="1:13">
      <c r="A6" s="67" t="s">
        <v>2</v>
      </c>
      <c r="B6" s="68">
        <v>0.48</v>
      </c>
      <c r="C6" s="68">
        <v>0.92</v>
      </c>
      <c r="D6" s="68">
        <v>1.42</v>
      </c>
      <c r="E6" s="68">
        <v>2.0099999999999998</v>
      </c>
      <c r="F6" s="68">
        <v>2.67</v>
      </c>
      <c r="G6" s="68">
        <v>3.43</v>
      </c>
      <c r="H6" s="68">
        <v>4.34</v>
      </c>
      <c r="I6" s="68">
        <v>5.27</v>
      </c>
      <c r="J6" s="68">
        <v>6.13</v>
      </c>
      <c r="K6" s="68" t="s">
        <v>140</v>
      </c>
      <c r="L6" s="68" t="s">
        <v>141</v>
      </c>
      <c r="M6" s="68" t="s">
        <v>142</v>
      </c>
    </row>
    <row r="7" spans="1:13" ht="15.75" customHeight="1"/>
  </sheetData>
  <mergeCells count="4">
    <mergeCell ref="A1:B1"/>
    <mergeCell ref="A4:A5"/>
    <mergeCell ref="B4:M4"/>
    <mergeCell ref="A2:M2"/>
  </mergeCells>
  <hyperlinks>
    <hyperlink ref="A1" location="Содержание!A1" display="          К содержанию" xr:uid="{00000000-0004-0000-1600-000000000000}"/>
  </hyperlinks>
  <pageMargins left="0.7" right="0.7" top="0.75" bottom="0.75" header="0.3" footer="0.3"/>
  <ignoredErrors>
    <ignoredError sqref="K6:M6" numberStoredAsText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E6" sqref="E6"/>
    </sheetView>
  </sheetViews>
  <sheetFormatPr defaultRowHeight="14.4"/>
  <cols>
    <col min="1" max="1" width="23.109375" customWidth="1"/>
    <col min="2" max="4" width="13" customWidth="1"/>
    <col min="5" max="5" width="13.5546875" customWidth="1"/>
  </cols>
  <sheetData>
    <row r="1" spans="1:5" ht="36.75" customHeight="1">
      <c r="A1" s="114" t="s">
        <v>116</v>
      </c>
      <c r="B1" s="114"/>
    </row>
    <row r="2" spans="1:5" ht="51.75" customHeight="1">
      <c r="A2" s="128" t="s">
        <v>0</v>
      </c>
      <c r="B2" s="128"/>
      <c r="C2" s="128"/>
      <c r="D2" s="128"/>
      <c r="E2" s="128"/>
    </row>
    <row r="3" spans="1:5" ht="15.6">
      <c r="A3" s="47"/>
      <c r="E3" s="49" t="s">
        <v>117</v>
      </c>
    </row>
    <row r="4" spans="1:5">
      <c r="A4" s="151"/>
      <c r="B4" s="150">
        <v>2024</v>
      </c>
      <c r="C4" s="150"/>
      <c r="D4" s="150"/>
      <c r="E4" s="150"/>
    </row>
    <row r="5" spans="1:5" ht="34.5" customHeight="1">
      <c r="A5" s="151"/>
      <c r="B5" s="106" t="s">
        <v>118</v>
      </c>
      <c r="C5" s="106" t="s">
        <v>119</v>
      </c>
      <c r="D5" s="106" t="s">
        <v>143</v>
      </c>
      <c r="E5" s="106" t="s">
        <v>130</v>
      </c>
    </row>
    <row r="6" spans="1:5">
      <c r="A6" s="67" t="s">
        <v>2</v>
      </c>
      <c r="B6" s="68">
        <v>0.69</v>
      </c>
      <c r="C6" s="68">
        <v>1.4</v>
      </c>
      <c r="D6" s="68">
        <v>2.0299999999999998</v>
      </c>
      <c r="E6" s="68">
        <v>2.63</v>
      </c>
    </row>
  </sheetData>
  <mergeCells count="4">
    <mergeCell ref="A1:B1"/>
    <mergeCell ref="A4:A5"/>
    <mergeCell ref="A2:E2"/>
    <mergeCell ref="B4:E4"/>
  </mergeCells>
  <hyperlinks>
    <hyperlink ref="A1" location="Содержание!A1" display="          К содержанию" xr:uid="{00000000-0004-0000-17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pane ySplit="5" topLeftCell="A13" activePane="bottomLeft" state="frozen"/>
      <selection activeCell="A9" sqref="A9"/>
      <selection pane="bottomLeft" activeCell="A19" sqref="A19"/>
    </sheetView>
  </sheetViews>
  <sheetFormatPr defaultRowHeight="14.4"/>
  <cols>
    <col min="1" max="1" width="28.33203125" customWidth="1"/>
    <col min="2" max="2" width="19.6640625" customWidth="1"/>
    <col min="3" max="4" width="22.6640625" customWidth="1"/>
    <col min="5" max="5" width="20.5546875" customWidth="1"/>
    <col min="6" max="6" width="9.21875" bestFit="1" customWidth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3"/>
      <c r="C3" s="3"/>
      <c r="D3" s="3"/>
      <c r="E3" s="4" t="s">
        <v>1</v>
      </c>
    </row>
    <row r="4" spans="1:6" ht="15.75" customHeight="1">
      <c r="A4" s="118"/>
      <c r="B4" s="115">
        <v>2015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4910</v>
      </c>
      <c r="C6" s="70">
        <v>11891</v>
      </c>
      <c r="D6" s="70">
        <v>20672</v>
      </c>
      <c r="E6" s="70">
        <v>26852</v>
      </c>
      <c r="F6" s="108">
        <f>SUM(B6:E6)</f>
        <v>64325</v>
      </c>
    </row>
    <row r="7" spans="1:6">
      <c r="A7" s="6" t="s">
        <v>75</v>
      </c>
      <c r="B7" s="71"/>
      <c r="C7" s="71"/>
      <c r="D7" s="71"/>
      <c r="E7" s="71"/>
      <c r="F7" s="108">
        <f t="shared" ref="F7:F33" si="0">SUM(B7:E7)</f>
        <v>0</v>
      </c>
    </row>
    <row r="8" spans="1:6">
      <c r="A8" s="7" t="s">
        <v>53</v>
      </c>
      <c r="B8" s="71">
        <v>1457</v>
      </c>
      <c r="C8" s="71">
        <v>3753</v>
      </c>
      <c r="D8" s="71">
        <v>6648</v>
      </c>
      <c r="E8" s="71">
        <v>8912</v>
      </c>
      <c r="F8" s="108">
        <f t="shared" si="0"/>
        <v>20770</v>
      </c>
    </row>
    <row r="9" spans="1:6">
      <c r="A9" s="7" t="s">
        <v>27</v>
      </c>
      <c r="B9" s="71">
        <v>1204</v>
      </c>
      <c r="C9" s="71">
        <v>2356</v>
      </c>
      <c r="D9" s="71">
        <v>3841</v>
      </c>
      <c r="E9" s="71">
        <v>4711</v>
      </c>
      <c r="F9" s="108">
        <f t="shared" si="0"/>
        <v>12112</v>
      </c>
    </row>
    <row r="10" spans="1:6">
      <c r="A10" s="7" t="s">
        <v>39</v>
      </c>
      <c r="B10" s="71">
        <v>415</v>
      </c>
      <c r="C10" s="71">
        <v>843</v>
      </c>
      <c r="D10" s="71">
        <v>1299</v>
      </c>
      <c r="E10" s="71">
        <v>1725</v>
      </c>
      <c r="F10" s="108">
        <f t="shared" si="0"/>
        <v>4282</v>
      </c>
    </row>
    <row r="11" spans="1:6">
      <c r="A11" s="7" t="s">
        <v>54</v>
      </c>
      <c r="B11" s="71">
        <v>324</v>
      </c>
      <c r="C11" s="71">
        <v>687</v>
      </c>
      <c r="D11" s="71">
        <v>1072</v>
      </c>
      <c r="E11" s="71">
        <v>1416</v>
      </c>
      <c r="F11" s="108">
        <f t="shared" si="0"/>
        <v>3499</v>
      </c>
    </row>
    <row r="12" spans="1:6">
      <c r="A12" s="7" t="s">
        <v>30</v>
      </c>
      <c r="B12" s="71">
        <v>135</v>
      </c>
      <c r="C12" s="71">
        <v>422</v>
      </c>
      <c r="D12" s="71">
        <v>930</v>
      </c>
      <c r="E12" s="71">
        <v>1122</v>
      </c>
      <c r="F12" s="108">
        <f t="shared" si="0"/>
        <v>2609</v>
      </c>
    </row>
    <row r="13" spans="1:6">
      <c r="A13" s="7" t="s">
        <v>7</v>
      </c>
      <c r="B13" s="71">
        <v>170</v>
      </c>
      <c r="C13" s="71">
        <v>373</v>
      </c>
      <c r="D13" s="71">
        <v>619</v>
      </c>
      <c r="E13" s="71">
        <v>856</v>
      </c>
      <c r="F13" s="108">
        <f t="shared" si="0"/>
        <v>2018</v>
      </c>
    </row>
    <row r="14" spans="1:6">
      <c r="A14" s="7" t="s">
        <v>52</v>
      </c>
      <c r="B14" s="71">
        <v>97</v>
      </c>
      <c r="C14" s="71">
        <v>362</v>
      </c>
      <c r="D14" s="71">
        <v>603</v>
      </c>
      <c r="E14" s="71">
        <v>797</v>
      </c>
      <c r="F14" s="108">
        <f t="shared" si="0"/>
        <v>1859</v>
      </c>
    </row>
    <row r="15" spans="1:6">
      <c r="A15" s="7" t="s">
        <v>16</v>
      </c>
      <c r="B15" s="71">
        <v>59</v>
      </c>
      <c r="C15" s="71">
        <v>222</v>
      </c>
      <c r="D15" s="71">
        <v>469</v>
      </c>
      <c r="E15" s="71">
        <v>553</v>
      </c>
      <c r="F15" s="108">
        <f t="shared" si="0"/>
        <v>1303</v>
      </c>
    </row>
    <row r="16" spans="1:6">
      <c r="A16" s="7" t="s">
        <v>9</v>
      </c>
      <c r="B16" s="71">
        <v>103</v>
      </c>
      <c r="C16" s="71">
        <v>228</v>
      </c>
      <c r="D16" s="71">
        <v>406</v>
      </c>
      <c r="E16" s="71">
        <v>552</v>
      </c>
      <c r="F16" s="108">
        <f t="shared" si="0"/>
        <v>1289</v>
      </c>
    </row>
    <row r="17" spans="1:6">
      <c r="A17" s="7" t="s">
        <v>42</v>
      </c>
      <c r="B17" s="71">
        <v>70</v>
      </c>
      <c r="C17" s="71">
        <v>203</v>
      </c>
      <c r="D17" s="71">
        <v>359</v>
      </c>
      <c r="E17" s="71">
        <v>491</v>
      </c>
      <c r="F17" s="108">
        <f t="shared" si="0"/>
        <v>1123</v>
      </c>
    </row>
    <row r="18" spans="1:6">
      <c r="A18" s="7" t="s">
        <v>49</v>
      </c>
      <c r="B18" s="71">
        <v>75</v>
      </c>
      <c r="C18" s="71">
        <v>199</v>
      </c>
      <c r="D18" s="71">
        <v>333</v>
      </c>
      <c r="E18" s="71">
        <v>458</v>
      </c>
      <c r="F18" s="108">
        <f t="shared" si="0"/>
        <v>1065</v>
      </c>
    </row>
    <row r="19" spans="1:6">
      <c r="A19" s="7" t="s">
        <v>4</v>
      </c>
      <c r="B19" s="71">
        <v>93</v>
      </c>
      <c r="C19" s="71">
        <v>191</v>
      </c>
      <c r="D19" s="71">
        <v>309</v>
      </c>
      <c r="E19" s="71">
        <v>417</v>
      </c>
      <c r="F19" s="108">
        <f>SUM(B19:E19)</f>
        <v>1010</v>
      </c>
    </row>
    <row r="20" spans="1:6">
      <c r="A20" s="7" t="s">
        <v>36</v>
      </c>
      <c r="B20" s="71">
        <v>82</v>
      </c>
      <c r="C20" s="71">
        <v>171</v>
      </c>
      <c r="D20" s="71">
        <v>280</v>
      </c>
      <c r="E20" s="71">
        <v>378</v>
      </c>
      <c r="F20" s="108">
        <f t="shared" si="0"/>
        <v>911</v>
      </c>
    </row>
    <row r="21" spans="1:6">
      <c r="A21" s="7" t="s">
        <v>29</v>
      </c>
      <c r="B21" s="71">
        <v>24</v>
      </c>
      <c r="C21" s="71">
        <v>132</v>
      </c>
      <c r="D21" s="71">
        <v>267</v>
      </c>
      <c r="E21" s="71">
        <v>374</v>
      </c>
      <c r="F21" s="108">
        <f t="shared" si="0"/>
        <v>797</v>
      </c>
    </row>
    <row r="22" spans="1:6">
      <c r="A22" s="7" t="s">
        <v>60</v>
      </c>
      <c r="B22" s="71">
        <v>70</v>
      </c>
      <c r="C22" s="71">
        <v>161</v>
      </c>
      <c r="D22" s="71">
        <v>263</v>
      </c>
      <c r="E22" s="71">
        <v>357</v>
      </c>
      <c r="F22" s="108">
        <f t="shared" si="0"/>
        <v>851</v>
      </c>
    </row>
    <row r="23" spans="1:6">
      <c r="A23" s="7" t="s">
        <v>33</v>
      </c>
      <c r="B23" s="71">
        <v>61</v>
      </c>
      <c r="C23" s="71">
        <v>134</v>
      </c>
      <c r="D23" s="71">
        <v>212</v>
      </c>
      <c r="E23" s="71">
        <v>278</v>
      </c>
      <c r="F23" s="108">
        <f t="shared" si="0"/>
        <v>685</v>
      </c>
    </row>
    <row r="24" spans="1:6">
      <c r="A24" s="7" t="s">
        <v>10</v>
      </c>
      <c r="B24" s="71">
        <v>25</v>
      </c>
      <c r="C24" s="71">
        <v>94</v>
      </c>
      <c r="D24" s="71">
        <v>194</v>
      </c>
      <c r="E24" s="71">
        <v>249</v>
      </c>
      <c r="F24" s="108">
        <f t="shared" si="0"/>
        <v>562</v>
      </c>
    </row>
    <row r="25" spans="1:6">
      <c r="A25" s="7" t="s">
        <v>51</v>
      </c>
      <c r="B25" s="71">
        <v>48</v>
      </c>
      <c r="C25" s="71">
        <v>114</v>
      </c>
      <c r="D25" s="71">
        <v>194</v>
      </c>
      <c r="E25" s="71">
        <v>239</v>
      </c>
      <c r="F25" s="108">
        <f t="shared" si="0"/>
        <v>595</v>
      </c>
    </row>
    <row r="26" spans="1:6">
      <c r="A26" s="7" t="s">
        <v>34</v>
      </c>
      <c r="B26" s="71">
        <v>51</v>
      </c>
      <c r="C26" s="71">
        <v>108</v>
      </c>
      <c r="D26" s="71">
        <v>174</v>
      </c>
      <c r="E26" s="71">
        <v>237</v>
      </c>
      <c r="F26" s="108">
        <f t="shared" si="0"/>
        <v>570</v>
      </c>
    </row>
    <row r="27" spans="1:6">
      <c r="A27" s="7" t="s">
        <v>48</v>
      </c>
      <c r="B27" s="71">
        <v>22</v>
      </c>
      <c r="C27" s="71">
        <v>97</v>
      </c>
      <c r="D27" s="71">
        <v>206</v>
      </c>
      <c r="E27" s="71">
        <v>233</v>
      </c>
      <c r="F27" s="108">
        <f t="shared" si="0"/>
        <v>558</v>
      </c>
    </row>
    <row r="28" spans="1:6">
      <c r="A28" s="7" t="s">
        <v>26</v>
      </c>
      <c r="B28" s="71">
        <v>29</v>
      </c>
      <c r="C28" s="71">
        <v>80</v>
      </c>
      <c r="D28" s="71">
        <v>156</v>
      </c>
      <c r="E28" s="71">
        <v>191</v>
      </c>
      <c r="F28" s="108">
        <f t="shared" si="0"/>
        <v>456</v>
      </c>
    </row>
    <row r="29" spans="1:6">
      <c r="A29" s="7" t="s">
        <v>80</v>
      </c>
      <c r="B29" s="71">
        <v>23</v>
      </c>
      <c r="C29" s="71">
        <v>80</v>
      </c>
      <c r="D29" s="71">
        <v>152</v>
      </c>
      <c r="E29" s="71">
        <v>180</v>
      </c>
      <c r="F29" s="108">
        <f t="shared" si="0"/>
        <v>435</v>
      </c>
    </row>
    <row r="30" spans="1:6">
      <c r="A30" s="7" t="s">
        <v>55</v>
      </c>
      <c r="B30" s="71">
        <v>29</v>
      </c>
      <c r="C30" s="71">
        <v>83</v>
      </c>
      <c r="D30" s="71">
        <v>138</v>
      </c>
      <c r="E30" s="71">
        <v>171</v>
      </c>
      <c r="F30" s="108">
        <f t="shared" si="0"/>
        <v>421</v>
      </c>
    </row>
    <row r="31" spans="1:6">
      <c r="A31" s="7" t="s">
        <v>21</v>
      </c>
      <c r="B31" s="71">
        <v>25</v>
      </c>
      <c r="C31" s="71">
        <v>65</v>
      </c>
      <c r="D31" s="71">
        <v>132</v>
      </c>
      <c r="E31" s="71">
        <v>162</v>
      </c>
      <c r="F31" s="108">
        <f t="shared" si="0"/>
        <v>384</v>
      </c>
    </row>
    <row r="32" spans="1:6">
      <c r="A32" s="7" t="s">
        <v>81</v>
      </c>
      <c r="B32" s="71">
        <v>15</v>
      </c>
      <c r="C32" s="71">
        <v>53</v>
      </c>
      <c r="D32" s="71">
        <v>116</v>
      </c>
      <c r="E32" s="71">
        <v>136</v>
      </c>
      <c r="F32" s="108">
        <f t="shared" si="0"/>
        <v>320</v>
      </c>
    </row>
    <row r="33" spans="1:6">
      <c r="A33" s="9" t="s">
        <v>64</v>
      </c>
      <c r="B33" s="72">
        <v>204</v>
      </c>
      <c r="C33" s="72">
        <v>678</v>
      </c>
      <c r="D33" s="72">
        <v>1301</v>
      </c>
      <c r="E33" s="72">
        <v>1655</v>
      </c>
      <c r="F33" s="108">
        <f t="shared" si="0"/>
        <v>3838</v>
      </c>
    </row>
  </sheetData>
  <mergeCells count="4">
    <mergeCell ref="A1:B1"/>
    <mergeCell ref="A2:E2"/>
    <mergeCell ref="B4:E4"/>
    <mergeCell ref="A4:A5"/>
  </mergeCells>
  <conditionalFormatting sqref="D6">
    <cfRule type="cellIs" dxfId="26" priority="2" operator="lessThan">
      <formula>1</formula>
    </cfRule>
  </conditionalFormatting>
  <conditionalFormatting sqref="E6">
    <cfRule type="cellIs" dxfId="25" priority="1" operator="lessThan">
      <formula>1</formula>
    </cfRule>
  </conditionalFormatting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30.88671875" style="3" customWidth="1"/>
    <col min="2" max="2" width="19.33203125" style="3" customWidth="1"/>
    <col min="3" max="4" width="21" style="3" customWidth="1"/>
    <col min="5" max="5" width="21" style="1" customWidth="1"/>
    <col min="6" max="16384" width="9.109375" style="1"/>
  </cols>
  <sheetData>
    <row r="1" spans="1:8" ht="33" customHeight="1">
      <c r="A1" s="114" t="s">
        <v>116</v>
      </c>
      <c r="B1" s="114"/>
    </row>
    <row r="2" spans="1:8" ht="39" customHeight="1">
      <c r="A2" s="120" t="s">
        <v>0</v>
      </c>
      <c r="B2" s="120"/>
      <c r="C2" s="120"/>
      <c r="D2" s="120"/>
      <c r="E2" s="120"/>
    </row>
    <row r="3" spans="1:8" ht="15.6">
      <c r="A3" s="2"/>
      <c r="E3" s="4" t="s">
        <v>1</v>
      </c>
    </row>
    <row r="4" spans="1:8" ht="15.75" customHeight="1">
      <c r="A4" s="118"/>
      <c r="B4" s="115">
        <v>2016</v>
      </c>
      <c r="C4" s="116"/>
      <c r="D4" s="116"/>
      <c r="E4" s="117"/>
    </row>
    <row r="5" spans="1:8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8">
      <c r="A6" s="15" t="s">
        <v>2</v>
      </c>
      <c r="B6" s="70">
        <v>4495</v>
      </c>
      <c r="C6" s="70">
        <v>11282</v>
      </c>
      <c r="D6" s="70">
        <v>19525</v>
      </c>
      <c r="E6" s="70">
        <v>24571</v>
      </c>
      <c r="F6" s="109">
        <f>SUM(B6:E6)</f>
        <v>59873</v>
      </c>
    </row>
    <row r="7" spans="1:8">
      <c r="A7" s="6" t="s">
        <v>3</v>
      </c>
      <c r="B7" s="71"/>
      <c r="C7" s="71"/>
      <c r="D7" s="71"/>
      <c r="E7" s="71"/>
      <c r="F7" s="109">
        <f t="shared" ref="F7:F68" si="0">SUM(B7:E7)</f>
        <v>0</v>
      </c>
    </row>
    <row r="8" spans="1:8">
      <c r="A8" s="7" t="s">
        <v>4</v>
      </c>
      <c r="B8" s="71">
        <v>94.858000000000004</v>
      </c>
      <c r="C8" s="71">
        <v>190.88800000000001</v>
      </c>
      <c r="D8" s="71">
        <v>299.33999999999997</v>
      </c>
      <c r="E8" s="71">
        <v>410.56599999999997</v>
      </c>
      <c r="F8" s="109">
        <f t="shared" si="0"/>
        <v>995.65200000000004</v>
      </c>
      <c r="G8" s="8"/>
    </row>
    <row r="9" spans="1:8">
      <c r="A9" s="7" t="s">
        <v>5</v>
      </c>
      <c r="B9" s="71">
        <v>2.3119999999999998</v>
      </c>
      <c r="C9" s="71">
        <v>16</v>
      </c>
      <c r="D9" s="71">
        <v>38</v>
      </c>
      <c r="E9" s="71">
        <v>41.881999999999998</v>
      </c>
      <c r="F9" s="109">
        <f t="shared" si="0"/>
        <v>98.193999999999988</v>
      </c>
    </row>
    <row r="10" spans="1:8">
      <c r="A10" s="7" t="s">
        <v>6</v>
      </c>
      <c r="B10" s="71">
        <v>6.9640000000000004</v>
      </c>
      <c r="C10" s="71">
        <v>21</v>
      </c>
      <c r="D10" s="71">
        <v>39</v>
      </c>
      <c r="E10" s="71">
        <v>49.026000000000003</v>
      </c>
      <c r="F10" s="109">
        <f t="shared" si="0"/>
        <v>115.99000000000001</v>
      </c>
    </row>
    <row r="11" spans="1:8">
      <c r="A11" s="7" t="s">
        <v>7</v>
      </c>
      <c r="B11" s="71">
        <v>216.04400000000001</v>
      </c>
      <c r="C11" s="71">
        <v>440.84800000000001</v>
      </c>
      <c r="D11" s="71">
        <v>690.40300000000002</v>
      </c>
      <c r="E11" s="71">
        <v>898.42600000000004</v>
      </c>
      <c r="F11" s="109">
        <f t="shared" si="0"/>
        <v>2245.721</v>
      </c>
    </row>
    <row r="12" spans="1:8">
      <c r="A12" s="7" t="s">
        <v>8</v>
      </c>
      <c r="B12" s="71">
        <v>1.323</v>
      </c>
      <c r="C12" s="71">
        <v>7</v>
      </c>
      <c r="D12" s="71">
        <v>17</v>
      </c>
      <c r="E12" s="71">
        <v>19.3</v>
      </c>
      <c r="F12" s="109">
        <f t="shared" si="0"/>
        <v>44.623000000000005</v>
      </c>
      <c r="H12" s="8"/>
    </row>
    <row r="13" spans="1:8">
      <c r="A13" s="7" t="s">
        <v>9</v>
      </c>
      <c r="B13" s="71">
        <v>128.321</v>
      </c>
      <c r="C13" s="71">
        <v>282.99400000000003</v>
      </c>
      <c r="D13" s="71">
        <v>459.59300000000002</v>
      </c>
      <c r="E13" s="71">
        <v>596.04100000000005</v>
      </c>
      <c r="F13" s="109">
        <f t="shared" si="0"/>
        <v>1466.9490000000001</v>
      </c>
    </row>
    <row r="14" spans="1:8">
      <c r="A14" s="7" t="s">
        <v>10</v>
      </c>
      <c r="B14" s="71">
        <v>12.936999999999999</v>
      </c>
      <c r="C14" s="71">
        <v>49.231999999999999</v>
      </c>
      <c r="D14" s="71">
        <v>90.466999999999999</v>
      </c>
      <c r="E14" s="71">
        <v>133.74</v>
      </c>
      <c r="F14" s="109">
        <f t="shared" si="0"/>
        <v>286.37599999999998</v>
      </c>
    </row>
    <row r="15" spans="1:8">
      <c r="A15" s="7" t="s">
        <v>11</v>
      </c>
      <c r="B15" s="71">
        <v>5.1150000000000002</v>
      </c>
      <c r="C15" s="71">
        <v>16</v>
      </c>
      <c r="D15" s="71">
        <v>28</v>
      </c>
      <c r="E15" s="71">
        <v>34.552999999999997</v>
      </c>
      <c r="F15" s="109">
        <f t="shared" si="0"/>
        <v>83.668000000000006</v>
      </c>
    </row>
    <row r="16" spans="1:8">
      <c r="A16" s="7" t="s">
        <v>12</v>
      </c>
      <c r="B16" s="71">
        <v>4.1440000000000001</v>
      </c>
      <c r="C16" s="71">
        <v>12</v>
      </c>
      <c r="D16" s="71">
        <v>21</v>
      </c>
      <c r="E16" s="71">
        <v>26.562999999999999</v>
      </c>
      <c r="F16" s="109">
        <f t="shared" si="0"/>
        <v>63.706999999999994</v>
      </c>
    </row>
    <row r="17" spans="1:6">
      <c r="A17" s="7" t="s">
        <v>13</v>
      </c>
      <c r="B17" s="71">
        <v>2.6059999999999999</v>
      </c>
      <c r="C17" s="71">
        <v>11</v>
      </c>
      <c r="D17" s="71">
        <v>23</v>
      </c>
      <c r="E17" s="71">
        <v>27.177</v>
      </c>
      <c r="F17" s="109">
        <f t="shared" si="0"/>
        <v>63.783000000000001</v>
      </c>
    </row>
    <row r="18" spans="1:6">
      <c r="A18" s="7" t="s">
        <v>14</v>
      </c>
      <c r="B18" s="71">
        <v>3.06</v>
      </c>
      <c r="C18" s="71">
        <v>10</v>
      </c>
      <c r="D18" s="71">
        <v>17</v>
      </c>
      <c r="E18" s="71">
        <v>20.754999999999999</v>
      </c>
      <c r="F18" s="109">
        <f t="shared" si="0"/>
        <v>50.814999999999998</v>
      </c>
    </row>
    <row r="19" spans="1:6">
      <c r="A19" s="7" t="s">
        <v>15</v>
      </c>
      <c r="B19" s="71">
        <v>6.0819999999999999</v>
      </c>
      <c r="C19" s="71">
        <v>18</v>
      </c>
      <c r="D19" s="71">
        <v>30</v>
      </c>
      <c r="E19" s="71">
        <v>36.290999999999997</v>
      </c>
      <c r="F19" s="109">
        <f t="shared" si="0"/>
        <v>90.37299999999999</v>
      </c>
    </row>
    <row r="20" spans="1:6">
      <c r="A20" s="7" t="s">
        <v>16</v>
      </c>
      <c r="B20" s="71">
        <v>57.137999999999998</v>
      </c>
      <c r="C20" s="71">
        <v>225.852</v>
      </c>
      <c r="D20" s="71">
        <v>479.44</v>
      </c>
      <c r="E20" s="71">
        <v>566.43399999999997</v>
      </c>
      <c r="F20" s="109">
        <f t="shared" si="0"/>
        <v>1328.864</v>
      </c>
    </row>
    <row r="21" spans="1:6">
      <c r="A21" s="7" t="s">
        <v>17</v>
      </c>
      <c r="B21" s="71">
        <v>4.3819999999999997</v>
      </c>
      <c r="C21" s="71">
        <v>11</v>
      </c>
      <c r="D21" s="71">
        <v>21</v>
      </c>
      <c r="E21" s="71">
        <v>27.077999999999999</v>
      </c>
      <c r="F21" s="109">
        <f t="shared" si="0"/>
        <v>63.459999999999994</v>
      </c>
    </row>
    <row r="22" spans="1:6">
      <c r="A22" s="7" t="s">
        <v>18</v>
      </c>
      <c r="B22" s="71">
        <v>10.988</v>
      </c>
      <c r="C22" s="71">
        <v>27</v>
      </c>
      <c r="D22" s="71">
        <v>46</v>
      </c>
      <c r="E22" s="71">
        <v>65.335999999999999</v>
      </c>
      <c r="F22" s="109">
        <f t="shared" si="0"/>
        <v>149.32400000000001</v>
      </c>
    </row>
    <row r="23" spans="1:6">
      <c r="A23" s="7" t="s">
        <v>19</v>
      </c>
      <c r="B23" s="71">
        <v>3.0419999999999998</v>
      </c>
      <c r="C23" s="71">
        <v>9</v>
      </c>
      <c r="D23" s="71">
        <v>16</v>
      </c>
      <c r="E23" s="71">
        <v>19.364999999999998</v>
      </c>
      <c r="F23" s="109">
        <f t="shared" si="0"/>
        <v>47.406999999999996</v>
      </c>
    </row>
    <row r="24" spans="1:6">
      <c r="A24" s="7" t="s">
        <v>20</v>
      </c>
      <c r="B24" s="71">
        <v>1.7190000000000001</v>
      </c>
      <c r="C24" s="71">
        <v>4</v>
      </c>
      <c r="D24" s="71">
        <v>8</v>
      </c>
      <c r="E24" s="71">
        <v>10.596</v>
      </c>
      <c r="F24" s="109">
        <f t="shared" si="0"/>
        <v>24.315000000000001</v>
      </c>
    </row>
    <row r="25" spans="1:6">
      <c r="A25" s="7" t="s">
        <v>21</v>
      </c>
      <c r="B25" s="71">
        <v>22.535</v>
      </c>
      <c r="C25" s="71">
        <v>68.341999999999999</v>
      </c>
      <c r="D25" s="71">
        <v>141.84399999999999</v>
      </c>
      <c r="E25" s="71">
        <v>178.63300000000001</v>
      </c>
      <c r="F25" s="109">
        <f t="shared" si="0"/>
        <v>411.35400000000004</v>
      </c>
    </row>
    <row r="26" spans="1:6">
      <c r="A26" s="7" t="s">
        <v>22</v>
      </c>
      <c r="B26" s="71">
        <v>2.883</v>
      </c>
      <c r="C26" s="71">
        <v>24</v>
      </c>
      <c r="D26" s="71">
        <v>47</v>
      </c>
      <c r="E26" s="71">
        <v>59</v>
      </c>
      <c r="F26" s="109">
        <f t="shared" si="0"/>
        <v>132.88299999999998</v>
      </c>
    </row>
    <row r="27" spans="1:6">
      <c r="A27" s="7" t="s">
        <v>23</v>
      </c>
      <c r="B27" s="71">
        <v>1.6539999999999999</v>
      </c>
      <c r="C27" s="71">
        <v>5</v>
      </c>
      <c r="D27" s="71">
        <v>9</v>
      </c>
      <c r="E27" s="71">
        <v>11</v>
      </c>
      <c r="F27" s="109">
        <f t="shared" si="0"/>
        <v>26.654</v>
      </c>
    </row>
    <row r="28" spans="1:6">
      <c r="A28" s="7" t="s">
        <v>24</v>
      </c>
      <c r="B28" s="71">
        <v>3.798</v>
      </c>
      <c r="C28" s="71">
        <v>14</v>
      </c>
      <c r="D28" s="71">
        <v>65</v>
      </c>
      <c r="E28" s="71">
        <v>70</v>
      </c>
      <c r="F28" s="109">
        <f t="shared" si="0"/>
        <v>152.798</v>
      </c>
    </row>
    <row r="29" spans="1:6">
      <c r="A29" s="7" t="s">
        <v>25</v>
      </c>
      <c r="B29" s="71">
        <v>8.7159999999999993</v>
      </c>
      <c r="C29" s="71">
        <v>32.417999999999999</v>
      </c>
      <c r="D29" s="71">
        <v>96.766000000000005</v>
      </c>
      <c r="E29" s="71">
        <v>108.9</v>
      </c>
      <c r="F29" s="109">
        <f t="shared" si="0"/>
        <v>246.8</v>
      </c>
    </row>
    <row r="30" spans="1:6">
      <c r="A30" s="7" t="s">
        <v>26</v>
      </c>
      <c r="B30" s="71">
        <v>28.07</v>
      </c>
      <c r="C30" s="71">
        <v>82.572000000000003</v>
      </c>
      <c r="D30" s="71">
        <v>156.56800000000001</v>
      </c>
      <c r="E30" s="71">
        <v>192.14</v>
      </c>
      <c r="F30" s="109">
        <f t="shared" si="0"/>
        <v>459.35</v>
      </c>
    </row>
    <row r="31" spans="1:6">
      <c r="A31" s="7" t="s">
        <v>27</v>
      </c>
      <c r="B31" s="71">
        <v>674.42899999999997</v>
      </c>
      <c r="C31" s="71">
        <v>1606.8320000000001</v>
      </c>
      <c r="D31" s="71">
        <v>2771.82</v>
      </c>
      <c r="E31" s="71">
        <v>3564.152</v>
      </c>
      <c r="F31" s="109">
        <f t="shared" si="0"/>
        <v>8617.2330000000002</v>
      </c>
    </row>
    <row r="32" spans="1:6">
      <c r="A32" s="7" t="s">
        <v>28</v>
      </c>
      <c r="B32" s="71">
        <v>2.9809999999999999</v>
      </c>
      <c r="C32" s="71">
        <v>18</v>
      </c>
      <c r="D32" s="71">
        <v>37</v>
      </c>
      <c r="E32" s="71">
        <v>40.409999999999997</v>
      </c>
      <c r="F32" s="109">
        <f t="shared" si="0"/>
        <v>98.390999999999991</v>
      </c>
    </row>
    <row r="33" spans="1:6">
      <c r="A33" s="7" t="s">
        <v>29</v>
      </c>
      <c r="B33" s="71">
        <v>62.679000000000002</v>
      </c>
      <c r="C33" s="71">
        <v>163.74199999999999</v>
      </c>
      <c r="D33" s="71">
        <v>293.13200000000001</v>
      </c>
      <c r="E33" s="71">
        <v>397.84199999999998</v>
      </c>
      <c r="F33" s="109">
        <f t="shared" si="0"/>
        <v>917.39499999999998</v>
      </c>
    </row>
    <row r="34" spans="1:6">
      <c r="A34" s="7" t="s">
        <v>30</v>
      </c>
      <c r="B34" s="71">
        <v>138.68299999999999</v>
      </c>
      <c r="C34" s="71">
        <v>457.94200000000001</v>
      </c>
      <c r="D34" s="71">
        <v>1071.585</v>
      </c>
      <c r="E34" s="71">
        <v>1288.72</v>
      </c>
      <c r="F34" s="109">
        <f t="shared" si="0"/>
        <v>2956.9300000000003</v>
      </c>
    </row>
    <row r="35" spans="1:6">
      <c r="A35" s="7" t="s">
        <v>31</v>
      </c>
      <c r="B35" s="71">
        <v>0.746</v>
      </c>
      <c r="C35" s="71">
        <v>4</v>
      </c>
      <c r="D35" s="71">
        <v>8</v>
      </c>
      <c r="E35" s="71">
        <v>9.6920000000000002</v>
      </c>
      <c r="F35" s="109">
        <f t="shared" si="0"/>
        <v>22.438000000000002</v>
      </c>
    </row>
    <row r="36" spans="1:6">
      <c r="A36" s="7" t="s">
        <v>32</v>
      </c>
      <c r="B36" s="71">
        <v>4.4119999999999999</v>
      </c>
      <c r="C36" s="71">
        <v>13</v>
      </c>
      <c r="D36" s="71">
        <v>20</v>
      </c>
      <c r="E36" s="71">
        <v>26.059000000000001</v>
      </c>
      <c r="F36" s="109">
        <f t="shared" si="0"/>
        <v>63.471000000000004</v>
      </c>
    </row>
    <row r="37" spans="1:6">
      <c r="A37" s="7" t="s">
        <v>33</v>
      </c>
      <c r="B37" s="71">
        <v>60.048000000000002</v>
      </c>
      <c r="C37" s="71">
        <v>137.95400000000001</v>
      </c>
      <c r="D37" s="71">
        <v>220.35900000000001</v>
      </c>
      <c r="E37" s="71">
        <v>288.68200000000002</v>
      </c>
      <c r="F37" s="109">
        <f t="shared" si="0"/>
        <v>707.04300000000001</v>
      </c>
    </row>
    <row r="38" spans="1:6">
      <c r="A38" s="7" t="s">
        <v>34</v>
      </c>
      <c r="B38" s="71">
        <v>55.643000000000001</v>
      </c>
      <c r="C38" s="71">
        <v>121.04600000000001</v>
      </c>
      <c r="D38" s="71">
        <v>188.441</v>
      </c>
      <c r="E38" s="71">
        <v>249.095</v>
      </c>
      <c r="F38" s="109">
        <f t="shared" si="0"/>
        <v>614.22500000000002</v>
      </c>
    </row>
    <row r="39" spans="1:6">
      <c r="A39" s="7" t="s">
        <v>35</v>
      </c>
      <c r="B39" s="71">
        <v>1.1259999999999999</v>
      </c>
      <c r="C39" s="71">
        <v>7</v>
      </c>
      <c r="D39" s="71">
        <v>18</v>
      </c>
      <c r="E39" s="71">
        <v>20.187999999999999</v>
      </c>
      <c r="F39" s="109">
        <f t="shared" si="0"/>
        <v>46.313999999999993</v>
      </c>
    </row>
    <row r="40" spans="1:6">
      <c r="A40" s="7" t="s">
        <v>36</v>
      </c>
      <c r="B40" s="71">
        <v>118.999</v>
      </c>
      <c r="C40" s="71">
        <v>263.18799999999999</v>
      </c>
      <c r="D40" s="71">
        <v>414.524</v>
      </c>
      <c r="E40" s="71">
        <v>522.02599999999995</v>
      </c>
      <c r="F40" s="109">
        <f t="shared" si="0"/>
        <v>1318.7370000000001</v>
      </c>
    </row>
    <row r="41" spans="1:6">
      <c r="A41" s="7" t="s">
        <v>37</v>
      </c>
      <c r="B41" s="71">
        <v>9.3010000000000002</v>
      </c>
      <c r="C41" s="71">
        <v>26</v>
      </c>
      <c r="D41" s="71">
        <v>45</v>
      </c>
      <c r="E41" s="71">
        <v>57.408000000000001</v>
      </c>
      <c r="F41" s="109">
        <f t="shared" si="0"/>
        <v>137.709</v>
      </c>
    </row>
    <row r="42" spans="1:6">
      <c r="A42" s="7" t="s">
        <v>38</v>
      </c>
      <c r="B42" s="71">
        <v>8.6159999999999997</v>
      </c>
      <c r="C42" s="71">
        <v>21</v>
      </c>
      <c r="D42" s="71">
        <v>34</v>
      </c>
      <c r="E42" s="71">
        <v>45.134999999999998</v>
      </c>
      <c r="F42" s="109">
        <f t="shared" si="0"/>
        <v>108.751</v>
      </c>
    </row>
    <row r="43" spans="1:6">
      <c r="A43" s="7" t="s">
        <v>39</v>
      </c>
      <c r="B43" s="71">
        <v>368.81799999999998</v>
      </c>
      <c r="C43" s="71">
        <v>731.37</v>
      </c>
      <c r="D43" s="71">
        <v>835.42700000000002</v>
      </c>
      <c r="E43" s="71">
        <v>1017.462</v>
      </c>
      <c r="F43" s="109">
        <f t="shared" si="0"/>
        <v>2953.0770000000002</v>
      </c>
    </row>
    <row r="44" spans="1:6">
      <c r="A44" s="7" t="s">
        <v>40</v>
      </c>
      <c r="B44" s="71">
        <v>1.964</v>
      </c>
      <c r="C44" s="71">
        <v>6</v>
      </c>
      <c r="D44" s="71">
        <v>13</v>
      </c>
      <c r="E44" s="71">
        <v>14.673999999999999</v>
      </c>
      <c r="F44" s="109">
        <f t="shared" si="0"/>
        <v>35.637999999999998</v>
      </c>
    </row>
    <row r="45" spans="1:6">
      <c r="A45" s="7" t="s">
        <v>41</v>
      </c>
      <c r="B45" s="71">
        <v>17.507999999999999</v>
      </c>
      <c r="C45" s="71">
        <v>67.539000000000001</v>
      </c>
      <c r="D45" s="71">
        <v>137.876</v>
      </c>
      <c r="E45" s="71">
        <v>161</v>
      </c>
      <c r="F45" s="109">
        <f t="shared" si="0"/>
        <v>383.923</v>
      </c>
    </row>
    <row r="46" spans="1:6">
      <c r="A46" s="7" t="s">
        <v>42</v>
      </c>
      <c r="B46" s="71">
        <v>82.653999999999996</v>
      </c>
      <c r="C46" s="71">
        <v>184.607</v>
      </c>
      <c r="D46" s="71">
        <v>302.28699999999998</v>
      </c>
      <c r="E46" s="71">
        <v>409</v>
      </c>
      <c r="F46" s="109">
        <f t="shared" si="0"/>
        <v>978.548</v>
      </c>
    </row>
    <row r="47" spans="1:6">
      <c r="A47" s="7" t="s">
        <v>43</v>
      </c>
      <c r="B47" s="71">
        <v>2.2549999999999999</v>
      </c>
      <c r="C47" s="71">
        <v>7</v>
      </c>
      <c r="D47" s="71">
        <v>12</v>
      </c>
      <c r="E47" s="71">
        <v>14.582000000000001</v>
      </c>
      <c r="F47" s="109">
        <f t="shared" si="0"/>
        <v>35.837000000000003</v>
      </c>
    </row>
    <row r="48" spans="1:6">
      <c r="A48" s="7" t="s">
        <v>44</v>
      </c>
      <c r="B48" s="71">
        <v>10.528</v>
      </c>
      <c r="C48" s="71">
        <v>24</v>
      </c>
      <c r="D48" s="71">
        <v>38</v>
      </c>
      <c r="E48" s="71">
        <v>50.497999999999998</v>
      </c>
      <c r="F48" s="109">
        <f t="shared" si="0"/>
        <v>123.02599999999998</v>
      </c>
    </row>
    <row r="49" spans="1:6">
      <c r="A49" s="7" t="s">
        <v>45</v>
      </c>
      <c r="B49" s="71">
        <v>3.2730000000000001</v>
      </c>
      <c r="C49" s="71">
        <v>10</v>
      </c>
      <c r="D49" s="71">
        <v>17</v>
      </c>
      <c r="E49" s="71">
        <v>20.745000000000001</v>
      </c>
      <c r="F49" s="109">
        <f t="shared" si="0"/>
        <v>51.018000000000001</v>
      </c>
    </row>
    <row r="50" spans="1:6">
      <c r="A50" s="7" t="s">
        <v>46</v>
      </c>
      <c r="B50" s="71">
        <v>1.829</v>
      </c>
      <c r="C50" s="71">
        <v>5</v>
      </c>
      <c r="D50" s="71">
        <v>7</v>
      </c>
      <c r="E50" s="71">
        <v>8.9420000000000002</v>
      </c>
      <c r="F50" s="109">
        <f t="shared" si="0"/>
        <v>22.771000000000001</v>
      </c>
    </row>
    <row r="51" spans="1:6" ht="27.6">
      <c r="A51" s="7" t="s">
        <v>47</v>
      </c>
      <c r="B51" s="71">
        <v>20.571999999999999</v>
      </c>
      <c r="C51" s="71">
        <v>79.596999999999994</v>
      </c>
      <c r="D51" s="71">
        <v>151.892</v>
      </c>
      <c r="E51" s="71">
        <v>177</v>
      </c>
      <c r="F51" s="109">
        <f t="shared" si="0"/>
        <v>429.06099999999998</v>
      </c>
    </row>
    <row r="52" spans="1:6">
      <c r="A52" s="7" t="s">
        <v>48</v>
      </c>
      <c r="B52" s="71">
        <v>20.277000000000001</v>
      </c>
      <c r="C52" s="71">
        <v>103.226</v>
      </c>
      <c r="D52" s="71">
        <v>212.60300000000001</v>
      </c>
      <c r="E52" s="71">
        <v>239</v>
      </c>
      <c r="F52" s="109">
        <f t="shared" si="0"/>
        <v>575.10599999999999</v>
      </c>
    </row>
    <row r="53" spans="1:6">
      <c r="A53" s="7" t="s">
        <v>49</v>
      </c>
      <c r="B53" s="71">
        <v>91.962000000000003</v>
      </c>
      <c r="C53" s="71">
        <v>223.97800000000001</v>
      </c>
      <c r="D53" s="71">
        <v>362.61799999999999</v>
      </c>
      <c r="E53" s="71">
        <v>410.01299999999998</v>
      </c>
      <c r="F53" s="109">
        <f t="shared" si="0"/>
        <v>1088.5709999999999</v>
      </c>
    </row>
    <row r="54" spans="1:6">
      <c r="A54" s="7" t="s">
        <v>50</v>
      </c>
      <c r="B54" s="71">
        <v>2.16</v>
      </c>
      <c r="C54" s="71">
        <v>12</v>
      </c>
      <c r="D54" s="71">
        <v>21</v>
      </c>
      <c r="E54" s="71">
        <v>28.446000000000002</v>
      </c>
      <c r="F54" s="109">
        <f t="shared" si="0"/>
        <v>63.605999999999995</v>
      </c>
    </row>
    <row r="55" spans="1:6">
      <c r="A55" s="7" t="s">
        <v>51</v>
      </c>
      <c r="B55" s="71">
        <v>5.8579999999999997</v>
      </c>
      <c r="C55" s="71">
        <v>15</v>
      </c>
      <c r="D55" s="71">
        <v>29</v>
      </c>
      <c r="E55" s="71">
        <v>42.658000000000001</v>
      </c>
      <c r="F55" s="109">
        <f t="shared" si="0"/>
        <v>92.516000000000005</v>
      </c>
    </row>
    <row r="56" spans="1:6">
      <c r="A56" s="7" t="s">
        <v>52</v>
      </c>
      <c r="B56" s="71">
        <v>99.831000000000003</v>
      </c>
      <c r="C56" s="71">
        <v>304.04599999999999</v>
      </c>
      <c r="D56" s="71">
        <v>521.78300000000002</v>
      </c>
      <c r="E56" s="71">
        <v>596.52</v>
      </c>
      <c r="F56" s="109">
        <f t="shared" si="0"/>
        <v>1522.18</v>
      </c>
    </row>
    <row r="57" spans="1:6">
      <c r="A57" s="7" t="s">
        <v>53</v>
      </c>
      <c r="B57" s="71">
        <v>1458.348</v>
      </c>
      <c r="C57" s="71">
        <v>3781.7429999999999</v>
      </c>
      <c r="D57" s="71">
        <v>6805.2380000000003</v>
      </c>
      <c r="E57" s="71">
        <v>8569.2639999999992</v>
      </c>
      <c r="F57" s="109">
        <f t="shared" si="0"/>
        <v>20614.593000000001</v>
      </c>
    </row>
    <row r="58" spans="1:6">
      <c r="A58" s="7" t="s">
        <v>54</v>
      </c>
      <c r="B58" s="71">
        <v>316.875</v>
      </c>
      <c r="C58" s="71">
        <v>700.20899999999995</v>
      </c>
      <c r="D58" s="71">
        <v>1052.3230000000001</v>
      </c>
      <c r="E58" s="71">
        <v>1319.03</v>
      </c>
      <c r="F58" s="109">
        <f t="shared" si="0"/>
        <v>3388.4369999999999</v>
      </c>
    </row>
    <row r="59" spans="1:6">
      <c r="A59" s="7" t="s">
        <v>55</v>
      </c>
      <c r="B59" s="71">
        <v>29.829000000000001</v>
      </c>
      <c r="C59" s="71">
        <v>86.361999999999995</v>
      </c>
      <c r="D59" s="71">
        <v>142.761</v>
      </c>
      <c r="E59" s="71">
        <v>176.85499999999999</v>
      </c>
      <c r="F59" s="109">
        <f t="shared" si="0"/>
        <v>435.80700000000002</v>
      </c>
    </row>
    <row r="60" spans="1:6">
      <c r="A60" s="7" t="s">
        <v>56</v>
      </c>
      <c r="B60" s="71">
        <v>1.7849999999999999</v>
      </c>
      <c r="C60" s="71">
        <v>4</v>
      </c>
      <c r="D60" s="71">
        <v>7</v>
      </c>
      <c r="E60" s="71">
        <v>9.1460000000000008</v>
      </c>
      <c r="F60" s="109">
        <f t="shared" si="0"/>
        <v>21.931000000000001</v>
      </c>
    </row>
    <row r="61" spans="1:6">
      <c r="A61" s="7" t="s">
        <v>57</v>
      </c>
      <c r="B61" s="71">
        <v>7.1260000000000003</v>
      </c>
      <c r="C61" s="71">
        <v>19</v>
      </c>
      <c r="D61" s="71">
        <v>31</v>
      </c>
      <c r="E61" s="71">
        <v>39.683999999999997</v>
      </c>
      <c r="F61" s="109">
        <f t="shared" si="0"/>
        <v>96.81</v>
      </c>
    </row>
    <row r="62" spans="1:6">
      <c r="A62" s="7" t="s">
        <v>58</v>
      </c>
      <c r="B62" s="71">
        <v>6.3410000000000002</v>
      </c>
      <c r="C62" s="71">
        <v>21</v>
      </c>
      <c r="D62" s="71">
        <v>41</v>
      </c>
      <c r="E62" s="71">
        <v>48.484999999999999</v>
      </c>
      <c r="F62" s="109">
        <f t="shared" si="0"/>
        <v>116.82600000000001</v>
      </c>
    </row>
    <row r="63" spans="1:6">
      <c r="A63" s="7" t="s">
        <v>59</v>
      </c>
      <c r="B63" s="71">
        <v>5.8860000000000001</v>
      </c>
      <c r="C63" s="71">
        <v>17</v>
      </c>
      <c r="D63" s="71">
        <v>28</v>
      </c>
      <c r="E63" s="71">
        <v>35.645000000000003</v>
      </c>
      <c r="F63" s="109">
        <f t="shared" si="0"/>
        <v>86.531000000000006</v>
      </c>
    </row>
    <row r="64" spans="1:6">
      <c r="A64" s="7" t="s">
        <v>60</v>
      </c>
      <c r="B64" s="71">
        <v>80.587000000000003</v>
      </c>
      <c r="C64" s="71">
        <v>188.62200000000001</v>
      </c>
      <c r="D64" s="71">
        <v>309.49099999999999</v>
      </c>
      <c r="E64" s="71">
        <v>414.14699999999999</v>
      </c>
      <c r="F64" s="109">
        <f t="shared" si="0"/>
        <v>992.84699999999998</v>
      </c>
    </row>
    <row r="65" spans="1:6">
      <c r="A65" s="7" t="s">
        <v>61</v>
      </c>
      <c r="B65" s="71">
        <v>20.363</v>
      </c>
      <c r="C65" s="71">
        <v>49</v>
      </c>
      <c r="D65" s="71">
        <v>81</v>
      </c>
      <c r="E65" s="71">
        <v>111.37</v>
      </c>
      <c r="F65" s="109">
        <f t="shared" si="0"/>
        <v>261.733</v>
      </c>
    </row>
    <row r="66" spans="1:6" ht="27.6">
      <c r="A66" s="7" t="s">
        <v>62</v>
      </c>
      <c r="B66" s="71">
        <v>0.67400000000000004</v>
      </c>
      <c r="C66" s="71">
        <v>3</v>
      </c>
      <c r="D66" s="71">
        <v>6</v>
      </c>
      <c r="E66" s="71">
        <v>7</v>
      </c>
      <c r="F66" s="109">
        <f t="shared" si="0"/>
        <v>16.673999999999999</v>
      </c>
    </row>
    <row r="67" spans="1:6">
      <c r="A67" s="7" t="s">
        <v>63</v>
      </c>
      <c r="B67" s="71">
        <v>11.847</v>
      </c>
      <c r="C67" s="71">
        <v>35</v>
      </c>
      <c r="D67" s="71">
        <v>69</v>
      </c>
      <c r="E67" s="71">
        <v>84.631</v>
      </c>
      <c r="F67" s="109">
        <f t="shared" si="0"/>
        <v>200.47800000000001</v>
      </c>
    </row>
    <row r="68" spans="1:6">
      <c r="A68" s="9" t="s">
        <v>64</v>
      </c>
      <c r="B68" s="72">
        <v>59</v>
      </c>
      <c r="C68" s="72">
        <v>186</v>
      </c>
      <c r="D68" s="72">
        <v>329</v>
      </c>
      <c r="E68" s="72">
        <v>453</v>
      </c>
      <c r="F68" s="109">
        <f t="shared" si="0"/>
        <v>1027</v>
      </c>
    </row>
    <row r="69" spans="1:6">
      <c r="B69" s="10"/>
      <c r="C69" s="10"/>
      <c r="D69" s="10"/>
      <c r="E69" s="8"/>
    </row>
    <row r="70" spans="1:6">
      <c r="B70" s="10"/>
      <c r="C70" s="10"/>
      <c r="D70" s="10"/>
      <c r="E70" s="8"/>
    </row>
    <row r="71" spans="1:6">
      <c r="B71" s="10"/>
      <c r="C71" s="10"/>
      <c r="D71" s="10"/>
      <c r="E71" s="8"/>
    </row>
  </sheetData>
  <mergeCells count="4">
    <mergeCell ref="A2:E2"/>
    <mergeCell ref="A1:B1"/>
    <mergeCell ref="B4:E4"/>
    <mergeCell ref="A4:A5"/>
  </mergeCells>
  <conditionalFormatting sqref="D6">
    <cfRule type="cellIs" dxfId="24" priority="2" operator="lessThan">
      <formula>1</formula>
    </cfRule>
  </conditionalFormatting>
  <conditionalFormatting sqref="E6">
    <cfRule type="cellIs" dxfId="23" priority="1" operator="lessThan">
      <formula>1</formula>
    </cfRule>
  </conditionalFormatting>
  <hyperlinks>
    <hyperlink ref="A1" location="Содержание!A1" display="          К содержанию" xr:uid="{00000000-0004-0000-0300-000000000000}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29.109375" style="3" customWidth="1"/>
    <col min="2" max="2" width="21.33203125" style="3" customWidth="1"/>
    <col min="3" max="5" width="21.3320312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4"/>
      <c r="C3" s="4"/>
      <c r="E3" s="4" t="s">
        <v>1</v>
      </c>
    </row>
    <row r="4" spans="1:6" ht="15.75" customHeight="1">
      <c r="A4" s="118"/>
      <c r="B4" s="115">
        <v>2017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4380</v>
      </c>
      <c r="C6" s="70">
        <v>10947</v>
      </c>
      <c r="D6" s="70">
        <v>18972</v>
      </c>
      <c r="E6" s="70">
        <v>24390</v>
      </c>
      <c r="F6" s="8">
        <f>SUM(B6:E6)</f>
        <v>58689</v>
      </c>
    </row>
    <row r="7" spans="1:6">
      <c r="A7" s="6" t="s">
        <v>3</v>
      </c>
      <c r="B7" s="71"/>
      <c r="C7" s="71"/>
      <c r="D7" s="73"/>
      <c r="E7" s="73"/>
      <c r="F7" s="8">
        <f t="shared" ref="F7:F68" si="0">SUM(B7:E7)</f>
        <v>0</v>
      </c>
    </row>
    <row r="8" spans="1:6">
      <c r="A8" s="7" t="s">
        <v>4</v>
      </c>
      <c r="B8" s="71">
        <v>92</v>
      </c>
      <c r="C8" s="71">
        <v>198</v>
      </c>
      <c r="D8" s="71">
        <v>321</v>
      </c>
      <c r="E8" s="71">
        <v>432</v>
      </c>
      <c r="F8" s="8">
        <f t="shared" si="0"/>
        <v>1043</v>
      </c>
    </row>
    <row r="9" spans="1:6">
      <c r="A9" s="7" t="s">
        <v>5</v>
      </c>
      <c r="B9" s="71">
        <v>2</v>
      </c>
      <c r="C9" s="71">
        <v>18</v>
      </c>
      <c r="D9" s="71">
        <v>42</v>
      </c>
      <c r="E9" s="71">
        <v>47</v>
      </c>
      <c r="F9" s="8">
        <f t="shared" si="0"/>
        <v>109</v>
      </c>
    </row>
    <row r="10" spans="1:6">
      <c r="A10" s="7" t="s">
        <v>6</v>
      </c>
      <c r="B10" s="71">
        <v>7</v>
      </c>
      <c r="C10" s="71">
        <v>22</v>
      </c>
      <c r="D10" s="71">
        <v>43</v>
      </c>
      <c r="E10" s="71">
        <v>52</v>
      </c>
      <c r="F10" s="8">
        <f t="shared" si="0"/>
        <v>124</v>
      </c>
    </row>
    <row r="11" spans="1:6">
      <c r="A11" s="7" t="s">
        <v>7</v>
      </c>
      <c r="B11" s="71">
        <v>181</v>
      </c>
      <c r="C11" s="71">
        <v>403</v>
      </c>
      <c r="D11" s="71">
        <v>655</v>
      </c>
      <c r="E11" s="71">
        <v>876</v>
      </c>
      <c r="F11" s="8">
        <f t="shared" si="0"/>
        <v>2115</v>
      </c>
    </row>
    <row r="12" spans="1:6">
      <c r="A12" s="7" t="s">
        <v>8</v>
      </c>
      <c r="B12" s="71">
        <v>1</v>
      </c>
      <c r="C12" s="71">
        <v>7</v>
      </c>
      <c r="D12" s="71">
        <v>20</v>
      </c>
      <c r="E12" s="71">
        <v>24</v>
      </c>
      <c r="F12" s="8">
        <f t="shared" si="0"/>
        <v>52</v>
      </c>
    </row>
    <row r="13" spans="1:6">
      <c r="A13" s="7" t="s">
        <v>9</v>
      </c>
      <c r="B13" s="71">
        <v>131</v>
      </c>
      <c r="C13" s="71">
        <v>284</v>
      </c>
      <c r="D13" s="71">
        <v>442</v>
      </c>
      <c r="E13" s="71">
        <v>584</v>
      </c>
      <c r="F13" s="8">
        <f t="shared" si="0"/>
        <v>1441</v>
      </c>
    </row>
    <row r="14" spans="1:6">
      <c r="A14" s="7" t="s">
        <v>10</v>
      </c>
      <c r="B14" s="71">
        <v>20</v>
      </c>
      <c r="C14" s="71">
        <v>66</v>
      </c>
      <c r="D14" s="71">
        <v>121</v>
      </c>
      <c r="E14" s="71">
        <v>152</v>
      </c>
      <c r="F14" s="8">
        <f t="shared" si="0"/>
        <v>359</v>
      </c>
    </row>
    <row r="15" spans="1:6">
      <c r="A15" s="7" t="s">
        <v>11</v>
      </c>
      <c r="B15" s="71">
        <v>5</v>
      </c>
      <c r="C15" s="71">
        <v>16</v>
      </c>
      <c r="D15" s="71">
        <v>30</v>
      </c>
      <c r="E15" s="71">
        <v>36</v>
      </c>
      <c r="F15" s="8">
        <f t="shared" si="0"/>
        <v>87</v>
      </c>
    </row>
    <row r="16" spans="1:6">
      <c r="A16" s="7" t="s">
        <v>12</v>
      </c>
      <c r="B16" s="71">
        <v>4</v>
      </c>
      <c r="C16" s="71">
        <v>13</v>
      </c>
      <c r="D16" s="71">
        <v>22</v>
      </c>
      <c r="E16" s="71">
        <v>27</v>
      </c>
      <c r="F16" s="8">
        <f t="shared" si="0"/>
        <v>66</v>
      </c>
    </row>
    <row r="17" spans="1:6">
      <c r="A17" s="7" t="s">
        <v>13</v>
      </c>
      <c r="B17" s="71">
        <v>3</v>
      </c>
      <c r="C17" s="71">
        <v>14</v>
      </c>
      <c r="D17" s="71">
        <v>29</v>
      </c>
      <c r="E17" s="71">
        <v>35</v>
      </c>
      <c r="F17" s="8">
        <f t="shared" si="0"/>
        <v>81</v>
      </c>
    </row>
    <row r="18" spans="1:6">
      <c r="A18" s="7" t="s">
        <v>14</v>
      </c>
      <c r="B18" s="71">
        <v>3</v>
      </c>
      <c r="C18" s="71">
        <v>9</v>
      </c>
      <c r="D18" s="71">
        <v>16</v>
      </c>
      <c r="E18" s="71">
        <v>21</v>
      </c>
      <c r="F18" s="8">
        <f t="shared" si="0"/>
        <v>49</v>
      </c>
    </row>
    <row r="19" spans="1:6">
      <c r="A19" s="7" t="s">
        <v>15</v>
      </c>
      <c r="B19" s="71">
        <v>7</v>
      </c>
      <c r="C19" s="71">
        <v>19</v>
      </c>
      <c r="D19" s="71">
        <v>33</v>
      </c>
      <c r="E19" s="71">
        <v>43</v>
      </c>
      <c r="F19" s="8">
        <f t="shared" si="0"/>
        <v>102</v>
      </c>
    </row>
    <row r="20" spans="1:6">
      <c r="A20" s="7" t="s">
        <v>16</v>
      </c>
      <c r="B20" s="71">
        <v>53</v>
      </c>
      <c r="C20" s="71">
        <v>238</v>
      </c>
      <c r="D20" s="71">
        <v>500</v>
      </c>
      <c r="E20" s="71">
        <v>580</v>
      </c>
      <c r="F20" s="8">
        <f t="shared" si="0"/>
        <v>1371</v>
      </c>
    </row>
    <row r="21" spans="1:6">
      <c r="A21" s="7" t="s">
        <v>17</v>
      </c>
      <c r="B21" s="71">
        <v>4</v>
      </c>
      <c r="C21" s="71">
        <v>11</v>
      </c>
      <c r="D21" s="71">
        <v>20</v>
      </c>
      <c r="E21" s="71">
        <v>27</v>
      </c>
      <c r="F21" s="8">
        <f t="shared" si="0"/>
        <v>62</v>
      </c>
    </row>
    <row r="22" spans="1:6">
      <c r="A22" s="7" t="s">
        <v>18</v>
      </c>
      <c r="B22" s="71">
        <v>15</v>
      </c>
      <c r="C22" s="71">
        <v>34</v>
      </c>
      <c r="D22" s="71">
        <v>58</v>
      </c>
      <c r="E22" s="71">
        <v>79</v>
      </c>
      <c r="F22" s="8">
        <f t="shared" si="0"/>
        <v>186</v>
      </c>
    </row>
    <row r="23" spans="1:6">
      <c r="A23" s="7" t="s">
        <v>19</v>
      </c>
      <c r="B23" s="71">
        <v>3</v>
      </c>
      <c r="C23" s="71">
        <v>8</v>
      </c>
      <c r="D23" s="71">
        <v>15</v>
      </c>
      <c r="E23" s="71">
        <v>19</v>
      </c>
      <c r="F23" s="8">
        <f t="shared" si="0"/>
        <v>45</v>
      </c>
    </row>
    <row r="24" spans="1:6">
      <c r="A24" s="7" t="s">
        <v>20</v>
      </c>
      <c r="B24" s="71">
        <v>1</v>
      </c>
      <c r="C24" s="71">
        <v>3</v>
      </c>
      <c r="D24" s="71">
        <v>7</v>
      </c>
      <c r="E24" s="71">
        <v>10</v>
      </c>
      <c r="F24" s="8">
        <f t="shared" si="0"/>
        <v>21</v>
      </c>
    </row>
    <row r="25" spans="1:6">
      <c r="A25" s="7" t="s">
        <v>21</v>
      </c>
      <c r="B25" s="71">
        <v>23</v>
      </c>
      <c r="C25" s="71">
        <v>70</v>
      </c>
      <c r="D25" s="71">
        <v>145</v>
      </c>
      <c r="E25" s="71">
        <v>182</v>
      </c>
      <c r="F25" s="8">
        <f t="shared" si="0"/>
        <v>420</v>
      </c>
    </row>
    <row r="26" spans="1:6">
      <c r="A26" s="7" t="s">
        <v>22</v>
      </c>
      <c r="B26" s="71">
        <v>2</v>
      </c>
      <c r="C26" s="71">
        <v>28</v>
      </c>
      <c r="D26" s="71">
        <v>57</v>
      </c>
      <c r="E26" s="71">
        <v>71</v>
      </c>
      <c r="F26" s="8">
        <f t="shared" si="0"/>
        <v>158</v>
      </c>
    </row>
    <row r="27" spans="1:6">
      <c r="A27" s="7" t="s">
        <v>23</v>
      </c>
      <c r="B27" s="71">
        <v>2</v>
      </c>
      <c r="C27" s="71">
        <v>5</v>
      </c>
      <c r="D27" s="71">
        <v>10</v>
      </c>
      <c r="E27" s="71">
        <v>12</v>
      </c>
      <c r="F27" s="8">
        <f t="shared" si="0"/>
        <v>29</v>
      </c>
    </row>
    <row r="28" spans="1:6" ht="27.6">
      <c r="A28" s="7" t="s">
        <v>24</v>
      </c>
      <c r="B28" s="71">
        <v>4</v>
      </c>
      <c r="C28" s="71">
        <v>18</v>
      </c>
      <c r="D28" s="71">
        <v>74</v>
      </c>
      <c r="E28" s="71">
        <v>80</v>
      </c>
      <c r="F28" s="8">
        <f t="shared" si="0"/>
        <v>176</v>
      </c>
    </row>
    <row r="29" spans="1:6">
      <c r="A29" s="7" t="s">
        <v>25</v>
      </c>
      <c r="B29" s="71">
        <v>8</v>
      </c>
      <c r="C29" s="71">
        <v>35</v>
      </c>
      <c r="D29" s="71">
        <v>97</v>
      </c>
      <c r="E29" s="71">
        <v>110</v>
      </c>
      <c r="F29" s="8">
        <f t="shared" si="0"/>
        <v>250</v>
      </c>
    </row>
    <row r="30" spans="1:6">
      <c r="A30" s="7" t="s">
        <v>26</v>
      </c>
      <c r="B30" s="71">
        <v>26</v>
      </c>
      <c r="C30" s="71">
        <v>78</v>
      </c>
      <c r="D30" s="71">
        <v>152</v>
      </c>
      <c r="E30" s="71">
        <v>189</v>
      </c>
      <c r="F30" s="8">
        <f t="shared" si="0"/>
        <v>445</v>
      </c>
    </row>
    <row r="31" spans="1:6">
      <c r="A31" s="7" t="s">
        <v>27</v>
      </c>
      <c r="B31" s="71">
        <v>657</v>
      </c>
      <c r="C31" s="71">
        <v>1536</v>
      </c>
      <c r="D31" s="71">
        <v>2675</v>
      </c>
      <c r="E31" s="71">
        <v>3485</v>
      </c>
      <c r="F31" s="8">
        <f t="shared" si="0"/>
        <v>8353</v>
      </c>
    </row>
    <row r="32" spans="1:6">
      <c r="A32" s="7" t="s">
        <v>28</v>
      </c>
      <c r="B32" s="71">
        <v>3</v>
      </c>
      <c r="C32" s="71">
        <v>21</v>
      </c>
      <c r="D32" s="71">
        <v>46</v>
      </c>
      <c r="E32" s="71">
        <v>51</v>
      </c>
      <c r="F32" s="8">
        <f t="shared" si="0"/>
        <v>121</v>
      </c>
    </row>
    <row r="33" spans="1:6">
      <c r="A33" s="7" t="s">
        <v>29</v>
      </c>
      <c r="B33" s="71">
        <v>83</v>
      </c>
      <c r="C33" s="71">
        <v>195</v>
      </c>
      <c r="D33" s="71">
        <v>294</v>
      </c>
      <c r="E33" s="71">
        <v>421</v>
      </c>
      <c r="F33" s="8">
        <f t="shared" si="0"/>
        <v>993</v>
      </c>
    </row>
    <row r="34" spans="1:6">
      <c r="A34" s="7" t="s">
        <v>30</v>
      </c>
      <c r="B34" s="71">
        <v>183</v>
      </c>
      <c r="C34" s="71">
        <v>552</v>
      </c>
      <c r="D34" s="71">
        <v>1243</v>
      </c>
      <c r="E34" s="71">
        <v>1478</v>
      </c>
      <c r="F34" s="8">
        <f t="shared" si="0"/>
        <v>3456</v>
      </c>
    </row>
    <row r="35" spans="1:6">
      <c r="A35" s="7" t="s">
        <v>31</v>
      </c>
      <c r="B35" s="71">
        <v>1</v>
      </c>
      <c r="C35" s="71">
        <v>5</v>
      </c>
      <c r="D35" s="71">
        <v>10</v>
      </c>
      <c r="E35" s="71">
        <v>12</v>
      </c>
      <c r="F35" s="8">
        <f t="shared" si="0"/>
        <v>28</v>
      </c>
    </row>
    <row r="36" spans="1:6">
      <c r="A36" s="7" t="s">
        <v>32</v>
      </c>
      <c r="B36" s="71">
        <v>5</v>
      </c>
      <c r="C36" s="71">
        <v>14</v>
      </c>
      <c r="D36" s="71">
        <v>22</v>
      </c>
      <c r="E36" s="71">
        <v>29</v>
      </c>
      <c r="F36" s="8">
        <f t="shared" si="0"/>
        <v>70</v>
      </c>
    </row>
    <row r="37" spans="1:6">
      <c r="A37" s="7" t="s">
        <v>33</v>
      </c>
      <c r="B37" s="71">
        <v>57</v>
      </c>
      <c r="C37" s="71">
        <v>123</v>
      </c>
      <c r="D37" s="71">
        <v>196</v>
      </c>
      <c r="E37" s="71">
        <v>261</v>
      </c>
      <c r="F37" s="8">
        <f t="shared" si="0"/>
        <v>637</v>
      </c>
    </row>
    <row r="38" spans="1:6">
      <c r="A38" s="7" t="s">
        <v>34</v>
      </c>
      <c r="B38" s="71">
        <v>52</v>
      </c>
      <c r="C38" s="71">
        <v>113</v>
      </c>
      <c r="D38" s="71">
        <v>174</v>
      </c>
      <c r="E38" s="71">
        <v>226</v>
      </c>
      <c r="F38" s="8">
        <f t="shared" si="0"/>
        <v>565</v>
      </c>
    </row>
    <row r="39" spans="1:6">
      <c r="A39" s="7" t="s">
        <v>35</v>
      </c>
      <c r="B39" s="71">
        <v>1</v>
      </c>
      <c r="C39" s="71">
        <v>10</v>
      </c>
      <c r="D39" s="71">
        <v>23</v>
      </c>
      <c r="E39" s="71">
        <v>26</v>
      </c>
      <c r="F39" s="8">
        <f t="shared" si="0"/>
        <v>60</v>
      </c>
    </row>
    <row r="40" spans="1:6">
      <c r="A40" s="7" t="s">
        <v>36</v>
      </c>
      <c r="B40" s="71">
        <v>82</v>
      </c>
      <c r="C40" s="71">
        <v>179</v>
      </c>
      <c r="D40" s="71">
        <v>301</v>
      </c>
      <c r="E40" s="71">
        <v>396</v>
      </c>
      <c r="F40" s="8">
        <f t="shared" si="0"/>
        <v>958</v>
      </c>
    </row>
    <row r="41" spans="1:6">
      <c r="A41" s="7" t="s">
        <v>37</v>
      </c>
      <c r="B41" s="71">
        <v>9</v>
      </c>
      <c r="C41" s="71">
        <v>27</v>
      </c>
      <c r="D41" s="71">
        <v>48</v>
      </c>
      <c r="E41" s="71">
        <v>60</v>
      </c>
      <c r="F41" s="8">
        <f t="shared" si="0"/>
        <v>144</v>
      </c>
    </row>
    <row r="42" spans="1:6">
      <c r="A42" s="7" t="s">
        <v>38</v>
      </c>
      <c r="B42" s="71">
        <v>10</v>
      </c>
      <c r="C42" s="71">
        <v>24</v>
      </c>
      <c r="D42" s="71">
        <v>39</v>
      </c>
      <c r="E42" s="71">
        <v>51</v>
      </c>
      <c r="F42" s="8">
        <f t="shared" si="0"/>
        <v>124</v>
      </c>
    </row>
    <row r="43" spans="1:6">
      <c r="A43" s="7" t="s">
        <v>39</v>
      </c>
      <c r="B43" s="71">
        <v>189</v>
      </c>
      <c r="C43" s="71">
        <v>381</v>
      </c>
      <c r="D43" s="71">
        <v>556</v>
      </c>
      <c r="E43" s="71">
        <v>714</v>
      </c>
      <c r="F43" s="8">
        <f t="shared" si="0"/>
        <v>1840</v>
      </c>
    </row>
    <row r="44" spans="1:6">
      <c r="A44" s="7" t="s">
        <v>40</v>
      </c>
      <c r="B44" s="71">
        <v>1</v>
      </c>
      <c r="C44" s="71">
        <v>6</v>
      </c>
      <c r="D44" s="71">
        <v>13</v>
      </c>
      <c r="E44" s="71">
        <v>16</v>
      </c>
      <c r="F44" s="8">
        <f t="shared" si="0"/>
        <v>36</v>
      </c>
    </row>
    <row r="45" spans="1:6">
      <c r="A45" s="7" t="s">
        <v>41</v>
      </c>
      <c r="B45" s="71">
        <v>23</v>
      </c>
      <c r="C45" s="71">
        <v>97</v>
      </c>
      <c r="D45" s="71">
        <v>206</v>
      </c>
      <c r="E45" s="71">
        <v>254</v>
      </c>
      <c r="F45" s="8">
        <f t="shared" si="0"/>
        <v>580</v>
      </c>
    </row>
    <row r="46" spans="1:6">
      <c r="A46" s="7" t="s">
        <v>42</v>
      </c>
      <c r="B46" s="71">
        <v>107</v>
      </c>
      <c r="C46" s="71">
        <v>246</v>
      </c>
      <c r="D46" s="71">
        <v>396</v>
      </c>
      <c r="E46" s="71">
        <v>519</v>
      </c>
      <c r="F46" s="8">
        <f t="shared" si="0"/>
        <v>1268</v>
      </c>
    </row>
    <row r="47" spans="1:6">
      <c r="A47" s="7" t="s">
        <v>43</v>
      </c>
      <c r="B47" s="71">
        <v>2</v>
      </c>
      <c r="C47" s="71">
        <v>7</v>
      </c>
      <c r="D47" s="71">
        <v>13</v>
      </c>
      <c r="E47" s="71">
        <v>17</v>
      </c>
      <c r="F47" s="8">
        <f t="shared" si="0"/>
        <v>39</v>
      </c>
    </row>
    <row r="48" spans="1:6">
      <c r="A48" s="7" t="s">
        <v>44</v>
      </c>
      <c r="B48" s="71">
        <v>11</v>
      </c>
      <c r="C48" s="71">
        <v>27</v>
      </c>
      <c r="D48" s="71">
        <v>42</v>
      </c>
      <c r="E48" s="71">
        <v>55</v>
      </c>
      <c r="F48" s="8">
        <f t="shared" si="0"/>
        <v>135</v>
      </c>
    </row>
    <row r="49" spans="1:6">
      <c r="A49" s="7" t="s">
        <v>45</v>
      </c>
      <c r="B49" s="71">
        <v>3</v>
      </c>
      <c r="C49" s="71">
        <v>10</v>
      </c>
      <c r="D49" s="71">
        <v>18</v>
      </c>
      <c r="E49" s="71">
        <v>22</v>
      </c>
      <c r="F49" s="8">
        <f t="shared" si="0"/>
        <v>53</v>
      </c>
    </row>
    <row r="50" spans="1:6">
      <c r="A50" s="7" t="s">
        <v>46</v>
      </c>
      <c r="B50" s="71">
        <v>2</v>
      </c>
      <c r="C50" s="71">
        <v>4</v>
      </c>
      <c r="D50" s="71">
        <v>7</v>
      </c>
      <c r="E50" s="71">
        <v>9</v>
      </c>
      <c r="F50" s="8">
        <f t="shared" si="0"/>
        <v>22</v>
      </c>
    </row>
    <row r="51" spans="1:6" ht="27.6">
      <c r="A51" s="7" t="s">
        <v>47</v>
      </c>
      <c r="B51" s="71">
        <v>19</v>
      </c>
      <c r="C51" s="71">
        <v>76</v>
      </c>
      <c r="D51" s="71">
        <v>153</v>
      </c>
      <c r="E51" s="71">
        <v>178</v>
      </c>
      <c r="F51" s="8">
        <f t="shared" si="0"/>
        <v>426</v>
      </c>
    </row>
    <row r="52" spans="1:6">
      <c r="A52" s="7" t="s">
        <v>48</v>
      </c>
      <c r="B52" s="71">
        <v>20</v>
      </c>
      <c r="C52" s="71">
        <v>125</v>
      </c>
      <c r="D52" s="71">
        <v>253</v>
      </c>
      <c r="E52" s="71">
        <v>282</v>
      </c>
      <c r="F52" s="8">
        <f t="shared" si="0"/>
        <v>680</v>
      </c>
    </row>
    <row r="53" spans="1:6">
      <c r="A53" s="7" t="s">
        <v>49</v>
      </c>
      <c r="B53" s="71">
        <v>87</v>
      </c>
      <c r="C53" s="71">
        <v>199</v>
      </c>
      <c r="D53" s="71">
        <v>303</v>
      </c>
      <c r="E53" s="71">
        <v>360</v>
      </c>
      <c r="F53" s="8">
        <f t="shared" si="0"/>
        <v>949</v>
      </c>
    </row>
    <row r="54" spans="1:6">
      <c r="A54" s="7" t="s">
        <v>50</v>
      </c>
      <c r="B54" s="71">
        <v>7</v>
      </c>
      <c r="C54" s="71">
        <v>21</v>
      </c>
      <c r="D54" s="71">
        <v>33</v>
      </c>
      <c r="E54" s="71">
        <v>45</v>
      </c>
      <c r="F54" s="8">
        <f t="shared" si="0"/>
        <v>106</v>
      </c>
    </row>
    <row r="55" spans="1:6">
      <c r="A55" s="7" t="s">
        <v>51</v>
      </c>
      <c r="B55" s="71">
        <v>15</v>
      </c>
      <c r="C55" s="71">
        <v>34</v>
      </c>
      <c r="D55" s="71">
        <v>59</v>
      </c>
      <c r="E55" s="71">
        <v>80</v>
      </c>
      <c r="F55" s="8">
        <f t="shared" si="0"/>
        <v>188</v>
      </c>
    </row>
    <row r="56" spans="1:6">
      <c r="A56" s="7" t="s">
        <v>52</v>
      </c>
      <c r="B56" s="71">
        <v>99</v>
      </c>
      <c r="C56" s="71">
        <v>262</v>
      </c>
      <c r="D56" s="71">
        <v>375</v>
      </c>
      <c r="E56" s="71">
        <v>425</v>
      </c>
      <c r="F56" s="8">
        <f t="shared" si="0"/>
        <v>1161</v>
      </c>
    </row>
    <row r="57" spans="1:6">
      <c r="A57" s="7" t="s">
        <v>53</v>
      </c>
      <c r="B57" s="71">
        <v>1578</v>
      </c>
      <c r="C57" s="71">
        <v>3895</v>
      </c>
      <c r="D57" s="71">
        <v>6640</v>
      </c>
      <c r="E57" s="71">
        <v>8723</v>
      </c>
      <c r="F57" s="8">
        <f t="shared" si="0"/>
        <v>20836</v>
      </c>
    </row>
    <row r="58" spans="1:6">
      <c r="A58" s="7" t="s">
        <v>54</v>
      </c>
      <c r="B58" s="71">
        <v>234</v>
      </c>
      <c r="C58" s="71">
        <v>504</v>
      </c>
      <c r="D58" s="71">
        <v>781</v>
      </c>
      <c r="E58" s="71">
        <v>1017</v>
      </c>
      <c r="F58" s="8">
        <f t="shared" si="0"/>
        <v>2536</v>
      </c>
    </row>
    <row r="59" spans="1:6">
      <c r="A59" s="7" t="s">
        <v>55</v>
      </c>
      <c r="B59" s="71">
        <v>30</v>
      </c>
      <c r="C59" s="71">
        <v>90</v>
      </c>
      <c r="D59" s="71">
        <v>149</v>
      </c>
      <c r="E59" s="71">
        <v>185</v>
      </c>
      <c r="F59" s="8">
        <f t="shared" si="0"/>
        <v>454</v>
      </c>
    </row>
    <row r="60" spans="1:6">
      <c r="A60" s="7" t="s">
        <v>56</v>
      </c>
      <c r="B60" s="71">
        <v>2</v>
      </c>
      <c r="C60" s="71">
        <v>4</v>
      </c>
      <c r="D60" s="71">
        <v>7</v>
      </c>
      <c r="E60" s="71">
        <v>9</v>
      </c>
      <c r="F60" s="8">
        <f t="shared" si="0"/>
        <v>22</v>
      </c>
    </row>
    <row r="61" spans="1:6">
      <c r="A61" s="7" t="s">
        <v>57</v>
      </c>
      <c r="B61" s="71">
        <v>7</v>
      </c>
      <c r="C61" s="71">
        <v>19</v>
      </c>
      <c r="D61" s="71">
        <v>33</v>
      </c>
      <c r="E61" s="71">
        <v>41</v>
      </c>
      <c r="F61" s="8">
        <f t="shared" si="0"/>
        <v>100</v>
      </c>
    </row>
    <row r="62" spans="1:6">
      <c r="A62" s="7" t="s">
        <v>58</v>
      </c>
      <c r="B62" s="71">
        <v>6</v>
      </c>
      <c r="C62" s="71">
        <v>20</v>
      </c>
      <c r="D62" s="71">
        <v>41</v>
      </c>
      <c r="E62" s="71">
        <v>49</v>
      </c>
      <c r="F62" s="8">
        <f t="shared" si="0"/>
        <v>116</v>
      </c>
    </row>
    <row r="63" spans="1:6">
      <c r="A63" s="7" t="s">
        <v>59</v>
      </c>
      <c r="B63" s="71">
        <v>6</v>
      </c>
      <c r="C63" s="71">
        <v>16</v>
      </c>
      <c r="D63" s="71">
        <v>26</v>
      </c>
      <c r="E63" s="71">
        <v>34</v>
      </c>
      <c r="F63" s="8">
        <f t="shared" si="0"/>
        <v>82</v>
      </c>
    </row>
    <row r="64" spans="1:6">
      <c r="A64" s="7" t="s">
        <v>60</v>
      </c>
      <c r="B64" s="71">
        <v>83</v>
      </c>
      <c r="C64" s="71">
        <v>186</v>
      </c>
      <c r="D64" s="71">
        <v>310</v>
      </c>
      <c r="E64" s="71">
        <v>415</v>
      </c>
      <c r="F64" s="8">
        <f t="shared" si="0"/>
        <v>994</v>
      </c>
    </row>
    <row r="65" spans="1:6">
      <c r="A65" s="7" t="s">
        <v>61</v>
      </c>
      <c r="B65" s="71">
        <v>27</v>
      </c>
      <c r="C65" s="71">
        <v>60</v>
      </c>
      <c r="D65" s="71">
        <v>98</v>
      </c>
      <c r="E65" s="71">
        <v>134</v>
      </c>
      <c r="F65" s="8">
        <f t="shared" si="0"/>
        <v>319</v>
      </c>
    </row>
    <row r="66" spans="1:6" ht="27.6">
      <c r="A66" s="7" t="s">
        <v>62</v>
      </c>
      <c r="B66" s="71">
        <v>1</v>
      </c>
      <c r="C66" s="71">
        <v>4</v>
      </c>
      <c r="D66" s="71">
        <v>9</v>
      </c>
      <c r="E66" s="71">
        <v>11</v>
      </c>
      <c r="F66" s="8">
        <f t="shared" si="0"/>
        <v>25</v>
      </c>
    </row>
    <row r="67" spans="1:6">
      <c r="A67" s="7" t="s">
        <v>63</v>
      </c>
      <c r="B67" s="71">
        <v>13</v>
      </c>
      <c r="C67" s="71">
        <v>41</v>
      </c>
      <c r="D67" s="71">
        <v>84</v>
      </c>
      <c r="E67" s="71">
        <v>102</v>
      </c>
      <c r="F67" s="8">
        <f t="shared" si="0"/>
        <v>240</v>
      </c>
    </row>
    <row r="68" spans="1:6">
      <c r="A68" s="9" t="s">
        <v>64</v>
      </c>
      <c r="B68" s="72">
        <v>68</v>
      </c>
      <c r="C68" s="72">
        <v>217</v>
      </c>
      <c r="D68" s="72">
        <v>387</v>
      </c>
      <c r="E68" s="72">
        <v>511</v>
      </c>
      <c r="F68" s="8">
        <f t="shared" si="0"/>
        <v>1183</v>
      </c>
    </row>
    <row r="69" spans="1:6">
      <c r="B69" s="10"/>
    </row>
    <row r="70" spans="1:6">
      <c r="B70" s="10"/>
      <c r="C70" s="8"/>
    </row>
    <row r="71" spans="1:6">
      <c r="B71" s="10"/>
      <c r="C71" s="8"/>
    </row>
  </sheetData>
  <mergeCells count="4">
    <mergeCell ref="A2:E2"/>
    <mergeCell ref="A1:B1"/>
    <mergeCell ref="B4:E4"/>
    <mergeCell ref="A4:A5"/>
  </mergeCells>
  <conditionalFormatting sqref="D6">
    <cfRule type="cellIs" dxfId="22" priority="2" operator="lessThan">
      <formula>1</formula>
    </cfRule>
  </conditionalFormatting>
  <conditionalFormatting sqref="E6">
    <cfRule type="cellIs" dxfId="21" priority="1" operator="lessThan">
      <formula>1</formula>
    </cfRule>
  </conditionalFormatting>
  <hyperlinks>
    <hyperlink ref="A1" location="Содержание!A1" display="          К содержанию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8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"/>
  <sheetViews>
    <sheetView zoomScaleNormal="100" workbookViewId="0">
      <pane ySplit="5" topLeftCell="A55" activePane="bottomLeft" state="frozen"/>
      <selection activeCell="A9" sqref="A9"/>
      <selection pane="bottomLeft" activeCell="F6" sqref="F6:F73"/>
    </sheetView>
  </sheetViews>
  <sheetFormatPr defaultColWidth="9.109375" defaultRowHeight="14.4"/>
  <cols>
    <col min="1" max="1" width="29.88671875" style="12" customWidth="1"/>
    <col min="2" max="3" width="21" style="12" customWidth="1"/>
    <col min="4" max="5" width="21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1" t="s">
        <v>0</v>
      </c>
      <c r="B2" s="121"/>
      <c r="C2" s="121"/>
      <c r="D2" s="121"/>
      <c r="E2" s="121"/>
    </row>
    <row r="3" spans="1:6" ht="15.6">
      <c r="A3" s="11"/>
      <c r="B3" s="11"/>
      <c r="E3" s="13" t="s">
        <v>1</v>
      </c>
    </row>
    <row r="4" spans="1:6" ht="15.75" customHeight="1">
      <c r="A4" s="125"/>
      <c r="B4" s="122">
        <v>2018</v>
      </c>
      <c r="C4" s="123"/>
      <c r="D4" s="123"/>
      <c r="E4" s="124"/>
    </row>
    <row r="5" spans="1:6" ht="28.5" customHeight="1">
      <c r="A5" s="126"/>
      <c r="B5" s="14" t="s">
        <v>120</v>
      </c>
      <c r="C5" s="14" t="s">
        <v>131</v>
      </c>
      <c r="D5" s="14" t="s">
        <v>123</v>
      </c>
      <c r="E5" s="14" t="s">
        <v>129</v>
      </c>
    </row>
    <row r="6" spans="1:6">
      <c r="A6" s="15" t="s">
        <v>2</v>
      </c>
      <c r="B6" s="70">
        <v>4310</v>
      </c>
      <c r="C6" s="70">
        <v>10921</v>
      </c>
      <c r="D6" s="70">
        <v>19245</v>
      </c>
      <c r="E6" s="70">
        <v>24551</v>
      </c>
      <c r="F6" s="109">
        <f>SUM(B6:E6)</f>
        <v>59027</v>
      </c>
    </row>
    <row r="7" spans="1:6">
      <c r="A7" s="16" t="s">
        <v>3</v>
      </c>
      <c r="B7" s="74"/>
      <c r="C7" s="75"/>
      <c r="D7" s="75"/>
      <c r="E7" s="75"/>
      <c r="F7" s="109">
        <f t="shared" ref="F7:F70" si="0">SUM(B7:E7)</f>
        <v>0</v>
      </c>
    </row>
    <row r="8" spans="1:6">
      <c r="A8" s="17" t="s">
        <v>65</v>
      </c>
      <c r="B8" s="75">
        <v>105</v>
      </c>
      <c r="C8" s="75">
        <v>215</v>
      </c>
      <c r="D8" s="75">
        <v>350</v>
      </c>
      <c r="E8" s="75">
        <v>488</v>
      </c>
      <c r="F8" s="109">
        <f t="shared" si="0"/>
        <v>1158</v>
      </c>
    </row>
    <row r="9" spans="1:6">
      <c r="A9" s="17" t="s">
        <v>5</v>
      </c>
      <c r="B9" s="75">
        <v>3</v>
      </c>
      <c r="C9" s="75">
        <v>32</v>
      </c>
      <c r="D9" s="75">
        <v>62</v>
      </c>
      <c r="E9" s="75">
        <v>66</v>
      </c>
      <c r="F9" s="109">
        <f t="shared" si="0"/>
        <v>163</v>
      </c>
    </row>
    <row r="10" spans="1:6">
      <c r="A10" s="17" t="s">
        <v>6</v>
      </c>
      <c r="B10" s="75">
        <v>7</v>
      </c>
      <c r="C10" s="75">
        <v>23</v>
      </c>
      <c r="D10" s="75">
        <v>46</v>
      </c>
      <c r="E10" s="75">
        <v>56</v>
      </c>
      <c r="F10" s="109">
        <f t="shared" si="0"/>
        <v>132</v>
      </c>
    </row>
    <row r="11" spans="1:6">
      <c r="A11" s="17" t="s">
        <v>7</v>
      </c>
      <c r="B11" s="75">
        <v>193</v>
      </c>
      <c r="C11" s="75">
        <v>396</v>
      </c>
      <c r="D11" s="75">
        <v>665</v>
      </c>
      <c r="E11" s="75">
        <v>893</v>
      </c>
      <c r="F11" s="109">
        <f t="shared" si="0"/>
        <v>2147</v>
      </c>
    </row>
    <row r="12" spans="1:6">
      <c r="A12" s="17" t="s">
        <v>8</v>
      </c>
      <c r="B12" s="75">
        <v>2</v>
      </c>
      <c r="C12" s="75">
        <v>41</v>
      </c>
      <c r="D12" s="75">
        <v>57</v>
      </c>
      <c r="E12" s="75">
        <v>59</v>
      </c>
      <c r="F12" s="109">
        <f t="shared" si="0"/>
        <v>159</v>
      </c>
    </row>
    <row r="13" spans="1:6">
      <c r="A13" s="17" t="s">
        <v>9</v>
      </c>
      <c r="B13" s="75">
        <v>122</v>
      </c>
      <c r="C13" s="75">
        <v>260</v>
      </c>
      <c r="D13" s="75">
        <v>437</v>
      </c>
      <c r="E13" s="75">
        <v>566</v>
      </c>
      <c r="F13" s="109">
        <f t="shared" si="0"/>
        <v>1385</v>
      </c>
    </row>
    <row r="14" spans="1:6">
      <c r="A14" s="17" t="s">
        <v>10</v>
      </c>
      <c r="B14" s="75">
        <v>15</v>
      </c>
      <c r="C14" s="75">
        <v>49</v>
      </c>
      <c r="D14" s="75">
        <v>114</v>
      </c>
      <c r="E14" s="75">
        <v>150</v>
      </c>
      <c r="F14" s="109">
        <f t="shared" si="0"/>
        <v>328</v>
      </c>
    </row>
    <row r="15" spans="1:6">
      <c r="A15" s="17" t="s">
        <v>11</v>
      </c>
      <c r="B15" s="75">
        <v>5</v>
      </c>
      <c r="C15" s="75">
        <v>23</v>
      </c>
      <c r="D15" s="75">
        <v>38</v>
      </c>
      <c r="E15" s="75">
        <v>45</v>
      </c>
      <c r="F15" s="109">
        <f t="shared" si="0"/>
        <v>111</v>
      </c>
    </row>
    <row r="16" spans="1:6">
      <c r="A16" s="17" t="s">
        <v>12</v>
      </c>
      <c r="B16" s="75">
        <v>4</v>
      </c>
      <c r="C16" s="75">
        <v>13</v>
      </c>
      <c r="D16" s="75">
        <v>23</v>
      </c>
      <c r="E16" s="75">
        <v>29</v>
      </c>
      <c r="F16" s="109">
        <f t="shared" si="0"/>
        <v>69</v>
      </c>
    </row>
    <row r="17" spans="1:6">
      <c r="A17" s="17" t="s">
        <v>13</v>
      </c>
      <c r="B17" s="75">
        <v>4</v>
      </c>
      <c r="C17" s="75">
        <v>40</v>
      </c>
      <c r="D17" s="75">
        <v>64</v>
      </c>
      <c r="E17" s="75">
        <v>69</v>
      </c>
      <c r="F17" s="109">
        <f t="shared" si="0"/>
        <v>177</v>
      </c>
    </row>
    <row r="18" spans="1:6">
      <c r="A18" s="17" t="s">
        <v>14</v>
      </c>
      <c r="B18" s="75">
        <v>4</v>
      </c>
      <c r="C18" s="75">
        <v>11</v>
      </c>
      <c r="D18" s="75">
        <v>21</v>
      </c>
      <c r="E18" s="75">
        <v>26</v>
      </c>
      <c r="F18" s="109">
        <f t="shared" si="0"/>
        <v>62</v>
      </c>
    </row>
    <row r="19" spans="1:6">
      <c r="A19" s="17" t="s">
        <v>15</v>
      </c>
      <c r="B19" s="75">
        <v>9</v>
      </c>
      <c r="C19" s="75">
        <v>24</v>
      </c>
      <c r="D19" s="75">
        <v>43</v>
      </c>
      <c r="E19" s="75">
        <v>54</v>
      </c>
      <c r="F19" s="109">
        <f t="shared" si="0"/>
        <v>130</v>
      </c>
    </row>
    <row r="20" spans="1:6">
      <c r="A20" s="17" t="s">
        <v>16</v>
      </c>
      <c r="B20" s="75">
        <v>58</v>
      </c>
      <c r="C20" s="75">
        <v>262</v>
      </c>
      <c r="D20" s="75">
        <v>548</v>
      </c>
      <c r="E20" s="75">
        <v>645</v>
      </c>
      <c r="F20" s="109">
        <f t="shared" si="0"/>
        <v>1513</v>
      </c>
    </row>
    <row r="21" spans="1:6">
      <c r="A21" s="17" t="s">
        <v>66</v>
      </c>
      <c r="B21" s="75">
        <v>2</v>
      </c>
      <c r="C21" s="75">
        <v>10</v>
      </c>
      <c r="D21" s="75">
        <v>20</v>
      </c>
      <c r="E21" s="75">
        <v>24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12</v>
      </c>
      <c r="D22" s="75">
        <v>22</v>
      </c>
      <c r="E22" s="75">
        <v>29</v>
      </c>
      <c r="F22" s="109">
        <f t="shared" si="0"/>
        <v>68</v>
      </c>
    </row>
    <row r="23" spans="1:6">
      <c r="A23" s="17" t="s">
        <v>18</v>
      </c>
      <c r="B23" s="75">
        <v>15</v>
      </c>
      <c r="C23" s="75">
        <v>33</v>
      </c>
      <c r="D23" s="75">
        <v>53</v>
      </c>
      <c r="E23" s="75">
        <v>73</v>
      </c>
      <c r="F23" s="109">
        <f t="shared" si="0"/>
        <v>174</v>
      </c>
    </row>
    <row r="24" spans="1:6">
      <c r="A24" s="17" t="s">
        <v>19</v>
      </c>
      <c r="B24" s="75">
        <v>3</v>
      </c>
      <c r="C24" s="75">
        <v>16</v>
      </c>
      <c r="D24" s="75">
        <v>23</v>
      </c>
      <c r="E24" s="75">
        <v>27</v>
      </c>
      <c r="F24" s="109">
        <f t="shared" si="0"/>
        <v>69</v>
      </c>
    </row>
    <row r="25" spans="1:6">
      <c r="A25" s="17" t="s">
        <v>20</v>
      </c>
      <c r="B25" s="75">
        <v>1</v>
      </c>
      <c r="C25" s="75">
        <v>16</v>
      </c>
      <c r="D25" s="75">
        <v>21</v>
      </c>
      <c r="E25" s="75">
        <v>26</v>
      </c>
      <c r="F25" s="109">
        <f t="shared" si="0"/>
        <v>64</v>
      </c>
    </row>
    <row r="26" spans="1:6">
      <c r="A26" s="17" t="s">
        <v>21</v>
      </c>
      <c r="B26" s="75">
        <v>27</v>
      </c>
      <c r="C26" s="75">
        <v>83</v>
      </c>
      <c r="D26" s="75">
        <v>181</v>
      </c>
      <c r="E26" s="75">
        <v>225</v>
      </c>
      <c r="F26" s="109">
        <f t="shared" si="0"/>
        <v>516</v>
      </c>
    </row>
    <row r="27" spans="1:6">
      <c r="A27" s="17" t="s">
        <v>22</v>
      </c>
      <c r="B27" s="75">
        <v>1</v>
      </c>
      <c r="C27" s="75">
        <v>34</v>
      </c>
      <c r="D27" s="75">
        <v>71</v>
      </c>
      <c r="E27" s="75">
        <v>86</v>
      </c>
      <c r="F27" s="109">
        <f t="shared" si="0"/>
        <v>192</v>
      </c>
    </row>
    <row r="28" spans="1:6">
      <c r="A28" s="17" t="s">
        <v>67</v>
      </c>
      <c r="B28" s="75">
        <v>1</v>
      </c>
      <c r="C28" s="75">
        <v>6</v>
      </c>
      <c r="D28" s="75">
        <v>10</v>
      </c>
      <c r="E28" s="75">
        <v>13</v>
      </c>
      <c r="F28" s="109">
        <f t="shared" si="0"/>
        <v>30</v>
      </c>
    </row>
    <row r="29" spans="1:6">
      <c r="A29" s="17" t="s">
        <v>23</v>
      </c>
      <c r="B29" s="75">
        <v>2</v>
      </c>
      <c r="C29" s="75">
        <v>6</v>
      </c>
      <c r="D29" s="75">
        <v>11</v>
      </c>
      <c r="E29" s="75">
        <v>13</v>
      </c>
      <c r="F29" s="109">
        <f t="shared" si="0"/>
        <v>32</v>
      </c>
    </row>
    <row r="30" spans="1:6" ht="27.6">
      <c r="A30" s="17" t="s">
        <v>24</v>
      </c>
      <c r="B30" s="75">
        <v>5</v>
      </c>
      <c r="C30" s="75">
        <v>26</v>
      </c>
      <c r="D30" s="75">
        <v>42</v>
      </c>
      <c r="E30" s="75">
        <v>47</v>
      </c>
      <c r="F30" s="109">
        <f t="shared" si="0"/>
        <v>120</v>
      </c>
    </row>
    <row r="31" spans="1:6">
      <c r="A31" s="17" t="s">
        <v>25</v>
      </c>
      <c r="B31" s="75">
        <v>10</v>
      </c>
      <c r="C31" s="75">
        <v>42</v>
      </c>
      <c r="D31" s="75">
        <v>103</v>
      </c>
      <c r="E31" s="75">
        <v>116</v>
      </c>
      <c r="F31" s="109">
        <f t="shared" si="0"/>
        <v>271</v>
      </c>
    </row>
    <row r="32" spans="1:6">
      <c r="A32" s="17" t="s">
        <v>26</v>
      </c>
      <c r="B32" s="75">
        <v>27</v>
      </c>
      <c r="C32" s="75">
        <v>80</v>
      </c>
      <c r="D32" s="75">
        <v>165</v>
      </c>
      <c r="E32" s="75">
        <v>205</v>
      </c>
      <c r="F32" s="109">
        <f t="shared" si="0"/>
        <v>477</v>
      </c>
    </row>
    <row r="33" spans="1:6">
      <c r="A33" s="17" t="s">
        <v>27</v>
      </c>
      <c r="B33" s="75">
        <v>656</v>
      </c>
      <c r="C33" s="75">
        <v>1544</v>
      </c>
      <c r="D33" s="75">
        <v>2699</v>
      </c>
      <c r="E33" s="75">
        <v>3510</v>
      </c>
      <c r="F33" s="109">
        <f t="shared" si="0"/>
        <v>8409</v>
      </c>
    </row>
    <row r="34" spans="1:6">
      <c r="A34" s="17" t="s">
        <v>28</v>
      </c>
      <c r="B34" s="75">
        <v>3</v>
      </c>
      <c r="C34" s="75">
        <v>26</v>
      </c>
      <c r="D34" s="75">
        <v>54</v>
      </c>
      <c r="E34" s="75">
        <v>58</v>
      </c>
      <c r="F34" s="109">
        <f t="shared" si="0"/>
        <v>141</v>
      </c>
    </row>
    <row r="35" spans="1:6">
      <c r="A35" s="17" t="s">
        <v>29</v>
      </c>
      <c r="B35" s="75">
        <v>88</v>
      </c>
      <c r="C35" s="75">
        <v>179</v>
      </c>
      <c r="D35" s="75">
        <v>313</v>
      </c>
      <c r="E35" s="75">
        <v>452</v>
      </c>
      <c r="F35" s="109">
        <f t="shared" si="0"/>
        <v>1032</v>
      </c>
    </row>
    <row r="36" spans="1:6">
      <c r="A36" s="17" t="s">
        <v>30</v>
      </c>
      <c r="B36" s="75">
        <v>216</v>
      </c>
      <c r="C36" s="75">
        <v>667</v>
      </c>
      <c r="D36" s="75">
        <v>1413</v>
      </c>
      <c r="E36" s="75">
        <v>1690</v>
      </c>
      <c r="F36" s="109">
        <f t="shared" si="0"/>
        <v>3986</v>
      </c>
    </row>
    <row r="37" spans="1:6">
      <c r="A37" s="17" t="s">
        <v>31</v>
      </c>
      <c r="B37" s="75">
        <v>1</v>
      </c>
      <c r="C37" s="75">
        <v>29</v>
      </c>
      <c r="D37" s="75">
        <v>37</v>
      </c>
      <c r="E37" s="75">
        <v>39</v>
      </c>
      <c r="F37" s="109">
        <f t="shared" si="0"/>
        <v>106</v>
      </c>
    </row>
    <row r="38" spans="1:6">
      <c r="A38" s="17" t="s">
        <v>32</v>
      </c>
      <c r="B38" s="75">
        <v>5</v>
      </c>
      <c r="C38" s="75">
        <v>12</v>
      </c>
      <c r="D38" s="75">
        <v>19</v>
      </c>
      <c r="E38" s="75">
        <v>27</v>
      </c>
      <c r="F38" s="109">
        <f t="shared" si="0"/>
        <v>63</v>
      </c>
    </row>
    <row r="39" spans="1:6">
      <c r="A39" s="17" t="s">
        <v>33</v>
      </c>
      <c r="B39" s="75">
        <v>58</v>
      </c>
      <c r="C39" s="75">
        <v>131</v>
      </c>
      <c r="D39" s="75">
        <v>212</v>
      </c>
      <c r="E39" s="75">
        <v>287</v>
      </c>
      <c r="F39" s="109">
        <f t="shared" si="0"/>
        <v>688</v>
      </c>
    </row>
    <row r="40" spans="1:6">
      <c r="A40" s="17" t="s">
        <v>34</v>
      </c>
      <c r="B40" s="75">
        <v>46</v>
      </c>
      <c r="C40" s="75">
        <v>102</v>
      </c>
      <c r="D40" s="75">
        <v>162</v>
      </c>
      <c r="E40" s="75">
        <v>216</v>
      </c>
      <c r="F40" s="109">
        <f t="shared" si="0"/>
        <v>526</v>
      </c>
    </row>
    <row r="41" spans="1:6">
      <c r="A41" s="17" t="s">
        <v>35</v>
      </c>
      <c r="B41" s="75">
        <v>1</v>
      </c>
      <c r="C41" s="75">
        <v>43</v>
      </c>
      <c r="D41" s="75">
        <v>61</v>
      </c>
      <c r="E41" s="75">
        <v>63</v>
      </c>
      <c r="F41" s="109">
        <f t="shared" si="0"/>
        <v>168</v>
      </c>
    </row>
    <row r="42" spans="1:6">
      <c r="A42" s="17" t="s">
        <v>36</v>
      </c>
      <c r="B42" s="75">
        <v>76</v>
      </c>
      <c r="C42" s="75">
        <v>173</v>
      </c>
      <c r="D42" s="75">
        <v>295</v>
      </c>
      <c r="E42" s="75">
        <v>387</v>
      </c>
      <c r="F42" s="109">
        <f t="shared" si="0"/>
        <v>931</v>
      </c>
    </row>
    <row r="43" spans="1:6">
      <c r="A43" s="17" t="s">
        <v>37</v>
      </c>
      <c r="B43" s="75">
        <v>10</v>
      </c>
      <c r="C43" s="75">
        <v>31</v>
      </c>
      <c r="D43" s="75">
        <v>53</v>
      </c>
      <c r="E43" s="75">
        <v>66</v>
      </c>
      <c r="F43" s="109">
        <f t="shared" si="0"/>
        <v>160</v>
      </c>
    </row>
    <row r="44" spans="1:6">
      <c r="A44" s="17" t="s">
        <v>38</v>
      </c>
      <c r="B44" s="75">
        <v>9</v>
      </c>
      <c r="C44" s="75">
        <v>24</v>
      </c>
      <c r="D44" s="75">
        <v>38</v>
      </c>
      <c r="E44" s="75">
        <v>49</v>
      </c>
      <c r="F44" s="109">
        <f t="shared" si="0"/>
        <v>120</v>
      </c>
    </row>
    <row r="45" spans="1:6">
      <c r="A45" s="17" t="s">
        <v>68</v>
      </c>
      <c r="B45" s="75">
        <v>1</v>
      </c>
      <c r="C45" s="75">
        <v>25</v>
      </c>
      <c r="D45" s="75">
        <v>29</v>
      </c>
      <c r="E45" s="75">
        <v>31</v>
      </c>
      <c r="F45" s="109">
        <f t="shared" si="0"/>
        <v>86</v>
      </c>
    </row>
    <row r="46" spans="1:6">
      <c r="A46" s="17" t="s">
        <v>39</v>
      </c>
      <c r="B46" s="75">
        <v>163</v>
      </c>
      <c r="C46" s="75">
        <v>346</v>
      </c>
      <c r="D46" s="75">
        <v>526</v>
      </c>
      <c r="E46" s="75">
        <v>682</v>
      </c>
      <c r="F46" s="109">
        <f t="shared" si="0"/>
        <v>1717</v>
      </c>
    </row>
    <row r="47" spans="1:6">
      <c r="A47" s="17" t="s">
        <v>40</v>
      </c>
      <c r="B47" s="75">
        <v>2</v>
      </c>
      <c r="C47" s="75">
        <v>9</v>
      </c>
      <c r="D47" s="75">
        <v>17</v>
      </c>
      <c r="E47" s="75">
        <v>20</v>
      </c>
      <c r="F47" s="109">
        <f t="shared" si="0"/>
        <v>48</v>
      </c>
    </row>
    <row r="48" spans="1:6">
      <c r="A48" s="17" t="s">
        <v>41</v>
      </c>
      <c r="B48" s="75">
        <v>34</v>
      </c>
      <c r="C48" s="75">
        <v>125</v>
      </c>
      <c r="D48" s="75">
        <v>291</v>
      </c>
      <c r="E48" s="75">
        <v>361</v>
      </c>
      <c r="F48" s="109">
        <f t="shared" si="0"/>
        <v>811</v>
      </c>
    </row>
    <row r="49" spans="1:6">
      <c r="A49" s="17" t="s">
        <v>42</v>
      </c>
      <c r="B49" s="75">
        <v>111</v>
      </c>
      <c r="C49" s="75">
        <v>228</v>
      </c>
      <c r="D49" s="75">
        <v>362</v>
      </c>
      <c r="E49" s="75">
        <v>458</v>
      </c>
      <c r="F49" s="109">
        <f t="shared" si="0"/>
        <v>1159</v>
      </c>
    </row>
    <row r="50" spans="1:6">
      <c r="A50" s="17" t="s">
        <v>43</v>
      </c>
      <c r="B50" s="75">
        <v>3</v>
      </c>
      <c r="C50" s="75">
        <v>9</v>
      </c>
      <c r="D50" s="75">
        <v>16</v>
      </c>
      <c r="E50" s="75">
        <v>20</v>
      </c>
      <c r="F50" s="109">
        <f t="shared" si="0"/>
        <v>48</v>
      </c>
    </row>
    <row r="51" spans="1:6">
      <c r="A51" s="17" t="s">
        <v>69</v>
      </c>
      <c r="B51" s="75">
        <v>1</v>
      </c>
      <c r="C51" s="75">
        <v>11</v>
      </c>
      <c r="D51" s="75">
        <v>14</v>
      </c>
      <c r="E51" s="75">
        <v>15</v>
      </c>
      <c r="F51" s="109">
        <f t="shared" si="0"/>
        <v>41</v>
      </c>
    </row>
    <row r="52" spans="1:6">
      <c r="A52" s="17" t="s">
        <v>44</v>
      </c>
      <c r="B52" s="75">
        <v>11</v>
      </c>
      <c r="C52" s="75">
        <v>33</v>
      </c>
      <c r="D52" s="75">
        <v>48</v>
      </c>
      <c r="E52" s="75">
        <v>58</v>
      </c>
      <c r="F52" s="109">
        <f t="shared" si="0"/>
        <v>150</v>
      </c>
    </row>
    <row r="53" spans="1:6">
      <c r="A53" s="17" t="s">
        <v>45</v>
      </c>
      <c r="B53" s="75">
        <v>3</v>
      </c>
      <c r="C53" s="75">
        <v>11</v>
      </c>
      <c r="D53" s="75">
        <v>19</v>
      </c>
      <c r="E53" s="75">
        <v>24</v>
      </c>
      <c r="F53" s="109">
        <f t="shared" si="0"/>
        <v>57</v>
      </c>
    </row>
    <row r="54" spans="1:6" ht="27.6">
      <c r="A54" s="17" t="s">
        <v>47</v>
      </c>
      <c r="B54" s="75">
        <v>20</v>
      </c>
      <c r="C54" s="75">
        <v>92</v>
      </c>
      <c r="D54" s="75">
        <v>174</v>
      </c>
      <c r="E54" s="75">
        <v>197</v>
      </c>
      <c r="F54" s="109">
        <f t="shared" si="0"/>
        <v>483</v>
      </c>
    </row>
    <row r="55" spans="1:6">
      <c r="A55" s="17" t="s">
        <v>48</v>
      </c>
      <c r="B55" s="75">
        <v>19</v>
      </c>
      <c r="C55" s="75">
        <v>152</v>
      </c>
      <c r="D55" s="75">
        <v>300</v>
      </c>
      <c r="E55" s="75">
        <v>326</v>
      </c>
      <c r="F55" s="109">
        <f t="shared" si="0"/>
        <v>797</v>
      </c>
    </row>
    <row r="56" spans="1:6">
      <c r="A56" s="17" t="s">
        <v>49</v>
      </c>
      <c r="B56" s="75">
        <v>53</v>
      </c>
      <c r="C56" s="75">
        <v>70</v>
      </c>
      <c r="D56" s="75">
        <v>204</v>
      </c>
      <c r="E56" s="75">
        <v>260</v>
      </c>
      <c r="F56" s="109">
        <f t="shared" si="0"/>
        <v>587</v>
      </c>
    </row>
    <row r="57" spans="1:6">
      <c r="A57" s="17" t="s">
        <v>70</v>
      </c>
      <c r="B57" s="75">
        <v>1</v>
      </c>
      <c r="C57" s="75">
        <v>4</v>
      </c>
      <c r="D57" s="75">
        <v>11</v>
      </c>
      <c r="E57" s="75">
        <v>13</v>
      </c>
      <c r="F57" s="109">
        <f t="shared" si="0"/>
        <v>29</v>
      </c>
    </row>
    <row r="58" spans="1:6">
      <c r="A58" s="17" t="s">
        <v>50</v>
      </c>
      <c r="B58" s="75">
        <v>10</v>
      </c>
      <c r="C58" s="75">
        <v>26</v>
      </c>
      <c r="D58" s="75">
        <v>39</v>
      </c>
      <c r="E58" s="75">
        <v>54</v>
      </c>
      <c r="F58" s="109">
        <f t="shared" si="0"/>
        <v>129</v>
      </c>
    </row>
    <row r="59" spans="1:6">
      <c r="A59" s="17" t="s">
        <v>51</v>
      </c>
      <c r="B59" s="75">
        <v>19</v>
      </c>
      <c r="C59" s="75">
        <v>40</v>
      </c>
      <c r="D59" s="75">
        <v>65</v>
      </c>
      <c r="E59" s="75">
        <v>84</v>
      </c>
      <c r="F59" s="109">
        <f t="shared" si="0"/>
        <v>208</v>
      </c>
    </row>
    <row r="60" spans="1:6">
      <c r="A60" s="17" t="s">
        <v>52</v>
      </c>
      <c r="B60" s="75">
        <v>41</v>
      </c>
      <c r="C60" s="75">
        <v>58</v>
      </c>
      <c r="D60" s="75">
        <v>168</v>
      </c>
      <c r="E60" s="75">
        <v>219</v>
      </c>
      <c r="F60" s="109">
        <f t="shared" si="0"/>
        <v>486</v>
      </c>
    </row>
    <row r="61" spans="1:6">
      <c r="A61" s="17" t="s">
        <v>53</v>
      </c>
      <c r="B61" s="75">
        <v>1556</v>
      </c>
      <c r="C61" s="75">
        <v>3730</v>
      </c>
      <c r="D61" s="75">
        <v>6373</v>
      </c>
      <c r="E61" s="75">
        <v>8202</v>
      </c>
      <c r="F61" s="109">
        <f t="shared" si="0"/>
        <v>19861</v>
      </c>
    </row>
    <row r="62" spans="1:6">
      <c r="A62" s="17" t="s">
        <v>54</v>
      </c>
      <c r="B62" s="75">
        <v>204</v>
      </c>
      <c r="C62" s="75">
        <v>461</v>
      </c>
      <c r="D62" s="75">
        <v>720</v>
      </c>
      <c r="E62" s="75">
        <v>950</v>
      </c>
      <c r="F62" s="109">
        <f t="shared" si="0"/>
        <v>2335</v>
      </c>
    </row>
    <row r="63" spans="1:6">
      <c r="A63" s="17" t="s">
        <v>55</v>
      </c>
      <c r="B63" s="75">
        <v>32</v>
      </c>
      <c r="C63" s="75">
        <v>100</v>
      </c>
      <c r="D63" s="75">
        <v>168</v>
      </c>
      <c r="E63" s="75">
        <v>207</v>
      </c>
      <c r="F63" s="109">
        <f t="shared" si="0"/>
        <v>507</v>
      </c>
    </row>
    <row r="64" spans="1:6">
      <c r="A64" s="17" t="s">
        <v>56</v>
      </c>
      <c r="B64" s="75">
        <v>2</v>
      </c>
      <c r="C64" s="75">
        <v>12</v>
      </c>
      <c r="D64" s="75">
        <v>26</v>
      </c>
      <c r="E64" s="75">
        <v>28</v>
      </c>
      <c r="F64" s="109">
        <f t="shared" si="0"/>
        <v>68</v>
      </c>
    </row>
    <row r="65" spans="1:9">
      <c r="A65" s="17" t="s">
        <v>57</v>
      </c>
      <c r="B65" s="75">
        <v>7</v>
      </c>
      <c r="C65" s="75">
        <v>19</v>
      </c>
      <c r="D65" s="75">
        <v>35</v>
      </c>
      <c r="E65" s="75">
        <v>44</v>
      </c>
      <c r="F65" s="109">
        <f t="shared" si="0"/>
        <v>105</v>
      </c>
    </row>
    <row r="66" spans="1:9">
      <c r="A66" s="17" t="s">
        <v>71</v>
      </c>
      <c r="B66" s="75">
        <v>1</v>
      </c>
      <c r="C66" s="75">
        <v>4</v>
      </c>
      <c r="D66" s="75">
        <v>9</v>
      </c>
      <c r="E66" s="75">
        <v>10</v>
      </c>
      <c r="F66" s="109">
        <f t="shared" si="0"/>
        <v>24</v>
      </c>
    </row>
    <row r="67" spans="1:9">
      <c r="A67" s="17" t="s">
        <v>58</v>
      </c>
      <c r="B67" s="75">
        <v>6</v>
      </c>
      <c r="C67" s="75">
        <v>26</v>
      </c>
      <c r="D67" s="75">
        <v>47</v>
      </c>
      <c r="E67" s="75">
        <v>55</v>
      </c>
      <c r="F67" s="109">
        <f t="shared" si="0"/>
        <v>134</v>
      </c>
    </row>
    <row r="68" spans="1:9">
      <c r="A68" s="17" t="s">
        <v>59</v>
      </c>
      <c r="B68" s="75">
        <v>6</v>
      </c>
      <c r="C68" s="75">
        <v>27</v>
      </c>
      <c r="D68" s="75">
        <v>42</v>
      </c>
      <c r="E68" s="75">
        <v>51</v>
      </c>
      <c r="F68" s="109">
        <f t="shared" si="0"/>
        <v>126</v>
      </c>
    </row>
    <row r="69" spans="1:9">
      <c r="A69" s="17" t="s">
        <v>60</v>
      </c>
      <c r="B69" s="75">
        <v>88</v>
      </c>
      <c r="C69" s="75">
        <v>213</v>
      </c>
      <c r="D69" s="75">
        <v>354</v>
      </c>
      <c r="E69" s="75">
        <v>478</v>
      </c>
      <c r="F69" s="109">
        <f t="shared" si="0"/>
        <v>1133</v>
      </c>
    </row>
    <row r="70" spans="1:9">
      <c r="A70" s="17" t="s">
        <v>61</v>
      </c>
      <c r="B70" s="75">
        <v>29</v>
      </c>
      <c r="C70" s="75">
        <v>65</v>
      </c>
      <c r="D70" s="75">
        <v>103</v>
      </c>
      <c r="E70" s="75">
        <v>138</v>
      </c>
      <c r="F70" s="109">
        <f t="shared" si="0"/>
        <v>335</v>
      </c>
    </row>
    <row r="71" spans="1:9" ht="27.6">
      <c r="A71" s="17" t="s">
        <v>62</v>
      </c>
      <c r="B71" s="75">
        <v>1</v>
      </c>
      <c r="C71" s="75">
        <v>7</v>
      </c>
      <c r="D71" s="75">
        <v>13</v>
      </c>
      <c r="E71" s="75">
        <v>15</v>
      </c>
      <c r="F71" s="109">
        <f t="shared" ref="F71:F73" si="1">SUM(B71:E71)</f>
        <v>36</v>
      </c>
    </row>
    <row r="72" spans="1:9">
      <c r="A72" s="17" t="s">
        <v>63</v>
      </c>
      <c r="B72" s="75">
        <v>13</v>
      </c>
      <c r="C72" s="75">
        <v>41</v>
      </c>
      <c r="D72" s="75">
        <v>87</v>
      </c>
      <c r="E72" s="75">
        <v>105</v>
      </c>
      <c r="F72" s="109">
        <f t="shared" si="1"/>
        <v>246</v>
      </c>
    </row>
    <row r="73" spans="1:9">
      <c r="A73" s="18" t="s">
        <v>64</v>
      </c>
      <c r="B73" s="76">
        <v>74</v>
      </c>
      <c r="C73" s="77">
        <v>263</v>
      </c>
      <c r="D73" s="77">
        <v>439</v>
      </c>
      <c r="E73" s="77">
        <v>572</v>
      </c>
      <c r="F73" s="109">
        <f t="shared" si="1"/>
        <v>1348</v>
      </c>
      <c r="G73" s="8"/>
      <c r="H73" s="8"/>
      <c r="I73" s="8"/>
    </row>
    <row r="74" spans="1:9">
      <c r="B74" s="19"/>
      <c r="C74" s="19"/>
    </row>
  </sheetData>
  <mergeCells count="4">
    <mergeCell ref="A2:E2"/>
    <mergeCell ref="A1:B1"/>
    <mergeCell ref="B4:E4"/>
    <mergeCell ref="A4:A5"/>
  </mergeCells>
  <conditionalFormatting sqref="D6">
    <cfRule type="cellIs" dxfId="20" priority="2" operator="lessThan">
      <formula>1</formula>
    </cfRule>
  </conditionalFormatting>
  <conditionalFormatting sqref="E6">
    <cfRule type="cellIs" dxfId="19" priority="1" operator="lessThan">
      <formula>1</formula>
    </cfRule>
  </conditionalFormatting>
  <hyperlinks>
    <hyperlink ref="A1" location="Содержание!A1" display="          К содержанию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zoomScaleNormal="100" workbookViewId="0">
      <pane ySplit="5" topLeftCell="A55" activePane="bottomLeft" state="frozen"/>
      <selection activeCell="A9" sqref="A9"/>
      <selection pane="bottomLeft" activeCell="F6" sqref="F6:F74"/>
    </sheetView>
  </sheetViews>
  <sheetFormatPr defaultColWidth="9.109375" defaultRowHeight="14.4"/>
  <cols>
    <col min="1" max="1" width="38.109375" style="12" customWidth="1"/>
    <col min="2" max="2" width="20.88671875" style="12" customWidth="1"/>
    <col min="3" max="5" width="20.88671875" style="1" customWidth="1"/>
    <col min="6" max="6" width="9.109375" style="1"/>
    <col min="7" max="7" width="14.5546875" style="1" bestFit="1" customWidth="1"/>
    <col min="8" max="10" width="15.5546875" style="1" bestFit="1" customWidth="1"/>
    <col min="11" max="16384" width="9.109375" style="1"/>
  </cols>
  <sheetData>
    <row r="1" spans="1:10" ht="33" customHeight="1">
      <c r="A1" s="114" t="s">
        <v>116</v>
      </c>
      <c r="B1" s="114"/>
    </row>
    <row r="2" spans="1:10" ht="39" customHeight="1">
      <c r="A2" s="121" t="s">
        <v>0</v>
      </c>
      <c r="B2" s="121"/>
      <c r="C2" s="121"/>
      <c r="D2" s="121"/>
      <c r="E2" s="121"/>
    </row>
    <row r="3" spans="1:10" ht="15.6">
      <c r="A3" s="11"/>
      <c r="D3" s="20"/>
      <c r="E3" s="20" t="s">
        <v>1</v>
      </c>
    </row>
    <row r="4" spans="1:10" ht="15.75" customHeight="1">
      <c r="A4" s="125"/>
      <c r="B4" s="122">
        <v>2019</v>
      </c>
      <c r="C4" s="123"/>
      <c r="D4" s="123"/>
      <c r="E4" s="124"/>
    </row>
    <row r="5" spans="1:10" ht="28.5" customHeight="1">
      <c r="A5" s="126"/>
      <c r="B5" s="14" t="s">
        <v>120</v>
      </c>
      <c r="C5" s="21" t="s">
        <v>131</v>
      </c>
      <c r="D5" s="14" t="s">
        <v>123</v>
      </c>
      <c r="E5" s="14" t="s">
        <v>129</v>
      </c>
    </row>
    <row r="6" spans="1:10">
      <c r="A6" s="15" t="s">
        <v>2</v>
      </c>
      <c r="B6" s="70">
        <v>4277</v>
      </c>
      <c r="C6" s="70">
        <v>10734</v>
      </c>
      <c r="D6" s="70">
        <v>19064</v>
      </c>
      <c r="E6" s="70">
        <v>24419</v>
      </c>
      <c r="F6" s="109">
        <f>SUM(B6:E6)</f>
        <v>58494</v>
      </c>
      <c r="G6" s="85"/>
      <c r="H6" s="85"/>
      <c r="I6" s="85"/>
      <c r="J6" s="85"/>
    </row>
    <row r="7" spans="1:10">
      <c r="A7" s="16" t="s">
        <v>3</v>
      </c>
      <c r="B7" s="75"/>
      <c r="C7" s="75"/>
      <c r="D7" s="75"/>
      <c r="E7" s="75"/>
      <c r="F7" s="109">
        <f t="shared" ref="F7:F70" si="0">SUM(B7:E7)</f>
        <v>0</v>
      </c>
    </row>
    <row r="8" spans="1:10">
      <c r="A8" s="17" t="s">
        <v>65</v>
      </c>
      <c r="B8" s="75">
        <v>128</v>
      </c>
      <c r="C8" s="75">
        <v>262</v>
      </c>
      <c r="D8" s="75">
        <v>435</v>
      </c>
      <c r="E8" s="75">
        <v>596</v>
      </c>
      <c r="F8" s="109">
        <f t="shared" si="0"/>
        <v>1421</v>
      </c>
    </row>
    <row r="9" spans="1:10">
      <c r="A9" s="17" t="s">
        <v>5</v>
      </c>
      <c r="B9" s="75">
        <v>3</v>
      </c>
      <c r="C9" s="75">
        <v>22</v>
      </c>
      <c r="D9" s="75">
        <v>51</v>
      </c>
      <c r="E9" s="75">
        <v>56</v>
      </c>
      <c r="F9" s="109">
        <f t="shared" si="0"/>
        <v>132</v>
      </c>
    </row>
    <row r="10" spans="1:10">
      <c r="A10" s="17" t="s">
        <v>6</v>
      </c>
      <c r="B10" s="75">
        <v>7</v>
      </c>
      <c r="C10" s="75">
        <v>25</v>
      </c>
      <c r="D10" s="75">
        <v>49</v>
      </c>
      <c r="E10" s="75">
        <v>59</v>
      </c>
      <c r="F10" s="109">
        <f t="shared" si="0"/>
        <v>140</v>
      </c>
    </row>
    <row r="11" spans="1:10">
      <c r="A11" s="17" t="s">
        <v>7</v>
      </c>
      <c r="B11" s="75">
        <v>197</v>
      </c>
      <c r="C11" s="75">
        <v>418</v>
      </c>
      <c r="D11" s="75">
        <v>684</v>
      </c>
      <c r="E11" s="75">
        <v>911</v>
      </c>
      <c r="F11" s="109">
        <f t="shared" si="0"/>
        <v>2210</v>
      </c>
    </row>
    <row r="12" spans="1:10">
      <c r="A12" s="17" t="s">
        <v>8</v>
      </c>
      <c r="B12" s="75">
        <v>2</v>
      </c>
      <c r="C12" s="75">
        <v>8</v>
      </c>
      <c r="D12" s="75">
        <v>18</v>
      </c>
      <c r="E12" s="75">
        <v>20</v>
      </c>
      <c r="F12" s="109">
        <f t="shared" si="0"/>
        <v>48</v>
      </c>
    </row>
    <row r="13" spans="1:10">
      <c r="A13" s="17" t="s">
        <v>9</v>
      </c>
      <c r="B13" s="75">
        <v>121</v>
      </c>
      <c r="C13" s="75">
        <v>260</v>
      </c>
      <c r="D13" s="75">
        <v>420</v>
      </c>
      <c r="E13" s="75">
        <v>551</v>
      </c>
      <c r="F13" s="109">
        <f t="shared" si="0"/>
        <v>1352</v>
      </c>
    </row>
    <row r="14" spans="1:10">
      <c r="A14" s="17" t="s">
        <v>10</v>
      </c>
      <c r="B14" s="75">
        <v>13</v>
      </c>
      <c r="C14" s="75">
        <v>50</v>
      </c>
      <c r="D14" s="75">
        <v>112</v>
      </c>
      <c r="E14" s="75">
        <v>143</v>
      </c>
      <c r="F14" s="109">
        <f t="shared" si="0"/>
        <v>318</v>
      </c>
    </row>
    <row r="15" spans="1:10">
      <c r="A15" s="17" t="s">
        <v>11</v>
      </c>
      <c r="B15" s="75">
        <v>5</v>
      </c>
      <c r="C15" s="75">
        <v>16</v>
      </c>
      <c r="D15" s="75">
        <v>32</v>
      </c>
      <c r="E15" s="75">
        <v>39</v>
      </c>
      <c r="F15" s="109">
        <f t="shared" si="0"/>
        <v>92</v>
      </c>
    </row>
    <row r="16" spans="1:10">
      <c r="A16" s="17" t="s">
        <v>12</v>
      </c>
      <c r="B16" s="75">
        <v>4</v>
      </c>
      <c r="C16" s="75">
        <v>14</v>
      </c>
      <c r="D16" s="75">
        <v>24</v>
      </c>
      <c r="E16" s="75">
        <v>29</v>
      </c>
      <c r="F16" s="109">
        <f t="shared" si="0"/>
        <v>71</v>
      </c>
    </row>
    <row r="17" spans="1:6">
      <c r="A17" s="17" t="s">
        <v>13</v>
      </c>
      <c r="B17" s="75">
        <v>3</v>
      </c>
      <c r="C17" s="75">
        <v>16</v>
      </c>
      <c r="D17" s="75">
        <v>34</v>
      </c>
      <c r="E17" s="75">
        <v>40</v>
      </c>
      <c r="F17" s="109">
        <f t="shared" si="0"/>
        <v>93</v>
      </c>
    </row>
    <row r="18" spans="1:6">
      <c r="A18" s="17" t="s">
        <v>14</v>
      </c>
      <c r="B18" s="75">
        <v>4</v>
      </c>
      <c r="C18" s="75">
        <v>12</v>
      </c>
      <c r="D18" s="75">
        <v>23</v>
      </c>
      <c r="E18" s="75">
        <v>29</v>
      </c>
      <c r="F18" s="109">
        <f t="shared" si="0"/>
        <v>68</v>
      </c>
    </row>
    <row r="19" spans="1:6">
      <c r="A19" s="17" t="s">
        <v>15</v>
      </c>
      <c r="B19" s="75">
        <v>8</v>
      </c>
      <c r="C19" s="75">
        <v>24</v>
      </c>
      <c r="D19" s="75">
        <v>45</v>
      </c>
      <c r="E19" s="75">
        <v>59</v>
      </c>
      <c r="F19" s="109">
        <f t="shared" si="0"/>
        <v>136</v>
      </c>
    </row>
    <row r="20" spans="1:6">
      <c r="A20" s="17" t="s">
        <v>16</v>
      </c>
      <c r="B20" s="75">
        <v>57</v>
      </c>
      <c r="C20" s="75">
        <v>270</v>
      </c>
      <c r="D20" s="75">
        <v>592</v>
      </c>
      <c r="E20" s="75">
        <v>690</v>
      </c>
      <c r="F20" s="109">
        <f t="shared" si="0"/>
        <v>1609</v>
      </c>
    </row>
    <row r="21" spans="1:6">
      <c r="A21" s="17" t="s">
        <v>66</v>
      </c>
      <c r="B21" s="75">
        <v>3</v>
      </c>
      <c r="C21" s="75">
        <v>10</v>
      </c>
      <c r="D21" s="75">
        <v>20</v>
      </c>
      <c r="E21" s="75">
        <v>23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13</v>
      </c>
      <c r="D22" s="75">
        <v>24</v>
      </c>
      <c r="E22" s="75">
        <v>31</v>
      </c>
      <c r="F22" s="109">
        <f t="shared" si="0"/>
        <v>73</v>
      </c>
    </row>
    <row r="23" spans="1:6">
      <c r="A23" s="17" t="s">
        <v>18</v>
      </c>
      <c r="B23" s="75">
        <v>15</v>
      </c>
      <c r="C23" s="75">
        <v>32</v>
      </c>
      <c r="D23" s="75">
        <v>51</v>
      </c>
      <c r="E23" s="75">
        <v>69</v>
      </c>
      <c r="F23" s="109">
        <f t="shared" si="0"/>
        <v>167</v>
      </c>
    </row>
    <row r="24" spans="1:6">
      <c r="A24" s="17" t="s">
        <v>19</v>
      </c>
      <c r="B24" s="75">
        <v>3</v>
      </c>
      <c r="C24" s="75">
        <v>9</v>
      </c>
      <c r="D24" s="75">
        <v>17</v>
      </c>
      <c r="E24" s="75">
        <v>21</v>
      </c>
      <c r="F24" s="109">
        <f t="shared" si="0"/>
        <v>50</v>
      </c>
    </row>
    <row r="25" spans="1:6">
      <c r="A25" s="17" t="s">
        <v>20</v>
      </c>
      <c r="B25" s="75">
        <v>1</v>
      </c>
      <c r="C25" s="75">
        <v>3</v>
      </c>
      <c r="D25" s="75">
        <v>9</v>
      </c>
      <c r="E25" s="75">
        <v>15</v>
      </c>
      <c r="F25" s="109">
        <f t="shared" si="0"/>
        <v>28</v>
      </c>
    </row>
    <row r="26" spans="1:6">
      <c r="A26" s="17" t="s">
        <v>21</v>
      </c>
      <c r="B26" s="75">
        <v>34</v>
      </c>
      <c r="C26" s="75">
        <v>101</v>
      </c>
      <c r="D26" s="75">
        <v>206</v>
      </c>
      <c r="E26" s="75">
        <v>257</v>
      </c>
      <c r="F26" s="109">
        <f t="shared" si="0"/>
        <v>598</v>
      </c>
    </row>
    <row r="27" spans="1:6">
      <c r="A27" s="17" t="s">
        <v>22</v>
      </c>
      <c r="B27" s="75" t="s">
        <v>72</v>
      </c>
      <c r="C27" s="75">
        <v>33</v>
      </c>
      <c r="D27" s="75">
        <v>73</v>
      </c>
      <c r="E27" s="75">
        <v>91</v>
      </c>
      <c r="F27" s="109">
        <f t="shared" si="0"/>
        <v>197</v>
      </c>
    </row>
    <row r="28" spans="1:6">
      <c r="A28" s="17" t="s">
        <v>67</v>
      </c>
      <c r="B28" s="75">
        <v>1</v>
      </c>
      <c r="C28" s="75">
        <v>8</v>
      </c>
      <c r="D28" s="75">
        <v>15</v>
      </c>
      <c r="E28" s="75">
        <v>19</v>
      </c>
      <c r="F28" s="109">
        <f t="shared" si="0"/>
        <v>43</v>
      </c>
    </row>
    <row r="29" spans="1:6">
      <c r="A29" s="17" t="s">
        <v>23</v>
      </c>
      <c r="B29" s="75">
        <v>2</v>
      </c>
      <c r="C29" s="75">
        <v>6</v>
      </c>
      <c r="D29" s="75">
        <v>12</v>
      </c>
      <c r="E29" s="75">
        <v>15</v>
      </c>
      <c r="F29" s="109">
        <f t="shared" si="0"/>
        <v>35</v>
      </c>
    </row>
    <row r="30" spans="1:6">
      <c r="A30" s="17" t="s">
        <v>24</v>
      </c>
      <c r="B30" s="75">
        <v>4</v>
      </c>
      <c r="C30" s="75">
        <v>13</v>
      </c>
      <c r="D30" s="75">
        <v>33</v>
      </c>
      <c r="E30" s="75">
        <v>40</v>
      </c>
      <c r="F30" s="109">
        <f t="shared" si="0"/>
        <v>90</v>
      </c>
    </row>
    <row r="31" spans="1:6">
      <c r="A31" s="17" t="s">
        <v>25</v>
      </c>
      <c r="B31" s="75">
        <v>8</v>
      </c>
      <c r="C31" s="75">
        <v>48</v>
      </c>
      <c r="D31" s="75">
        <v>120</v>
      </c>
      <c r="E31" s="75">
        <v>132</v>
      </c>
      <c r="F31" s="109">
        <f t="shared" si="0"/>
        <v>308</v>
      </c>
    </row>
    <row r="32" spans="1:6">
      <c r="A32" s="17" t="s">
        <v>26</v>
      </c>
      <c r="B32" s="75">
        <v>29</v>
      </c>
      <c r="C32" s="75">
        <v>96</v>
      </c>
      <c r="D32" s="75">
        <v>192</v>
      </c>
      <c r="E32" s="75">
        <v>232</v>
      </c>
      <c r="F32" s="109">
        <f t="shared" si="0"/>
        <v>549</v>
      </c>
    </row>
    <row r="33" spans="1:6">
      <c r="A33" s="17" t="s">
        <v>27</v>
      </c>
      <c r="B33" s="75">
        <v>664</v>
      </c>
      <c r="C33" s="75">
        <v>1569</v>
      </c>
      <c r="D33" s="75">
        <v>2716</v>
      </c>
      <c r="E33" s="75">
        <v>3564</v>
      </c>
      <c r="F33" s="109">
        <f t="shared" si="0"/>
        <v>8513</v>
      </c>
    </row>
    <row r="34" spans="1:6">
      <c r="A34" s="17" t="s">
        <v>28</v>
      </c>
      <c r="B34" s="75">
        <v>3</v>
      </c>
      <c r="C34" s="75">
        <v>22</v>
      </c>
      <c r="D34" s="75">
        <v>50</v>
      </c>
      <c r="E34" s="75">
        <v>55</v>
      </c>
      <c r="F34" s="109">
        <f t="shared" si="0"/>
        <v>130</v>
      </c>
    </row>
    <row r="35" spans="1:6">
      <c r="A35" s="17" t="s">
        <v>29</v>
      </c>
      <c r="B35" s="75">
        <v>90</v>
      </c>
      <c r="C35" s="75">
        <v>198</v>
      </c>
      <c r="D35" s="75">
        <v>312</v>
      </c>
      <c r="E35" s="75">
        <v>443</v>
      </c>
      <c r="F35" s="109">
        <f t="shared" si="0"/>
        <v>1043</v>
      </c>
    </row>
    <row r="36" spans="1:6">
      <c r="A36" s="17" t="s">
        <v>30</v>
      </c>
      <c r="B36" s="75">
        <v>252</v>
      </c>
      <c r="C36" s="75">
        <v>780</v>
      </c>
      <c r="D36" s="75">
        <v>1594</v>
      </c>
      <c r="E36" s="75">
        <v>1883</v>
      </c>
      <c r="F36" s="109">
        <f t="shared" si="0"/>
        <v>4509</v>
      </c>
    </row>
    <row r="37" spans="1:6">
      <c r="A37" s="17" t="s">
        <v>31</v>
      </c>
      <c r="B37" s="75">
        <v>1</v>
      </c>
      <c r="C37" s="75">
        <v>5</v>
      </c>
      <c r="D37" s="75">
        <v>11</v>
      </c>
      <c r="E37" s="75">
        <v>13</v>
      </c>
      <c r="F37" s="109">
        <f t="shared" si="0"/>
        <v>30</v>
      </c>
    </row>
    <row r="38" spans="1:6">
      <c r="A38" s="17" t="s">
        <v>32</v>
      </c>
      <c r="B38" s="75">
        <v>5</v>
      </c>
      <c r="C38" s="75">
        <v>12</v>
      </c>
      <c r="D38" s="75">
        <v>20</v>
      </c>
      <c r="E38" s="75">
        <v>28</v>
      </c>
      <c r="F38" s="109">
        <f t="shared" si="0"/>
        <v>65</v>
      </c>
    </row>
    <row r="39" spans="1:6">
      <c r="A39" s="17" t="s">
        <v>33</v>
      </c>
      <c r="B39" s="75">
        <v>58</v>
      </c>
      <c r="C39" s="75">
        <v>134</v>
      </c>
      <c r="D39" s="75">
        <v>221</v>
      </c>
      <c r="E39" s="75">
        <v>300</v>
      </c>
      <c r="F39" s="109">
        <f t="shared" si="0"/>
        <v>713</v>
      </c>
    </row>
    <row r="40" spans="1:6">
      <c r="A40" s="17" t="s">
        <v>34</v>
      </c>
      <c r="B40" s="75">
        <v>43</v>
      </c>
      <c r="C40" s="75">
        <v>97</v>
      </c>
      <c r="D40" s="75">
        <v>170</v>
      </c>
      <c r="E40" s="75">
        <v>230</v>
      </c>
      <c r="F40" s="109">
        <f t="shared" si="0"/>
        <v>540</v>
      </c>
    </row>
    <row r="41" spans="1:6">
      <c r="A41" s="17" t="s">
        <v>73</v>
      </c>
      <c r="B41" s="75">
        <v>1</v>
      </c>
      <c r="C41" s="75">
        <v>5</v>
      </c>
      <c r="D41" s="75">
        <v>10</v>
      </c>
      <c r="E41" s="75">
        <v>13</v>
      </c>
      <c r="F41" s="109">
        <f t="shared" si="0"/>
        <v>29</v>
      </c>
    </row>
    <row r="42" spans="1:6">
      <c r="A42" s="17" t="s">
        <v>35</v>
      </c>
      <c r="B42" s="75">
        <v>1</v>
      </c>
      <c r="C42" s="75">
        <v>8</v>
      </c>
      <c r="D42" s="75">
        <v>24</v>
      </c>
      <c r="E42" s="75">
        <v>26</v>
      </c>
      <c r="F42" s="109">
        <f t="shared" si="0"/>
        <v>59</v>
      </c>
    </row>
    <row r="43" spans="1:6">
      <c r="A43" s="17" t="s">
        <v>36</v>
      </c>
      <c r="B43" s="75">
        <v>81</v>
      </c>
      <c r="C43" s="75">
        <v>181</v>
      </c>
      <c r="D43" s="75">
        <v>295</v>
      </c>
      <c r="E43" s="75">
        <v>376</v>
      </c>
      <c r="F43" s="109">
        <f t="shared" si="0"/>
        <v>933</v>
      </c>
    </row>
    <row r="44" spans="1:6">
      <c r="A44" s="17" t="s">
        <v>37</v>
      </c>
      <c r="B44" s="75">
        <v>9</v>
      </c>
      <c r="C44" s="75">
        <v>30</v>
      </c>
      <c r="D44" s="75">
        <v>55</v>
      </c>
      <c r="E44" s="75">
        <v>69</v>
      </c>
      <c r="F44" s="109">
        <f t="shared" si="0"/>
        <v>163</v>
      </c>
    </row>
    <row r="45" spans="1:6">
      <c r="A45" s="17" t="s">
        <v>38</v>
      </c>
      <c r="B45" s="75">
        <v>9</v>
      </c>
      <c r="C45" s="75">
        <v>23</v>
      </c>
      <c r="D45" s="75">
        <v>38</v>
      </c>
      <c r="E45" s="75">
        <v>50</v>
      </c>
      <c r="F45" s="109">
        <f t="shared" si="0"/>
        <v>120</v>
      </c>
    </row>
    <row r="46" spans="1:6">
      <c r="A46" s="17" t="s">
        <v>138</v>
      </c>
      <c r="B46" s="75">
        <v>0.79700000000000004</v>
      </c>
      <c r="C46" s="75">
        <v>3.5289999999999999</v>
      </c>
      <c r="D46" s="75">
        <v>19.841000000000001</v>
      </c>
      <c r="E46" s="75">
        <v>25.593</v>
      </c>
      <c r="F46" s="109">
        <f t="shared" si="0"/>
        <v>49.760000000000005</v>
      </c>
    </row>
    <row r="47" spans="1:6">
      <c r="A47" s="17" t="s">
        <v>39</v>
      </c>
      <c r="B47" s="75">
        <v>155</v>
      </c>
      <c r="C47" s="75">
        <v>323</v>
      </c>
      <c r="D47" s="75">
        <v>497</v>
      </c>
      <c r="E47" s="75">
        <v>641</v>
      </c>
      <c r="F47" s="109">
        <f t="shared" si="0"/>
        <v>1616</v>
      </c>
    </row>
    <row r="48" spans="1:6">
      <c r="A48" s="17" t="s">
        <v>40</v>
      </c>
      <c r="B48" s="75">
        <v>2</v>
      </c>
      <c r="C48" s="75">
        <v>8</v>
      </c>
      <c r="D48" s="75">
        <v>18</v>
      </c>
      <c r="E48" s="75">
        <v>21</v>
      </c>
      <c r="F48" s="109">
        <f t="shared" si="0"/>
        <v>49</v>
      </c>
    </row>
    <row r="49" spans="1:6">
      <c r="A49" s="17" t="s">
        <v>41</v>
      </c>
      <c r="B49" s="75">
        <v>64</v>
      </c>
      <c r="C49" s="75">
        <v>178</v>
      </c>
      <c r="D49" s="75">
        <v>356</v>
      </c>
      <c r="E49" s="75">
        <v>431</v>
      </c>
      <c r="F49" s="109">
        <f t="shared" si="0"/>
        <v>1029</v>
      </c>
    </row>
    <row r="50" spans="1:6">
      <c r="A50" s="17" t="s">
        <v>42</v>
      </c>
      <c r="B50" s="75">
        <v>85</v>
      </c>
      <c r="C50" s="75">
        <v>189</v>
      </c>
      <c r="D50" s="75">
        <v>296</v>
      </c>
      <c r="E50" s="75">
        <v>376</v>
      </c>
      <c r="F50" s="109">
        <f t="shared" si="0"/>
        <v>946</v>
      </c>
    </row>
    <row r="51" spans="1:6">
      <c r="A51" s="17" t="s">
        <v>43</v>
      </c>
      <c r="B51" s="75">
        <v>2</v>
      </c>
      <c r="C51" s="75">
        <v>10</v>
      </c>
      <c r="D51" s="75">
        <v>19</v>
      </c>
      <c r="E51" s="75">
        <v>23</v>
      </c>
      <c r="F51" s="109">
        <f t="shared" si="0"/>
        <v>54</v>
      </c>
    </row>
    <row r="52" spans="1:6">
      <c r="A52" s="7" t="s">
        <v>44</v>
      </c>
      <c r="B52" s="75">
        <v>10</v>
      </c>
      <c r="C52" s="75">
        <v>26</v>
      </c>
      <c r="D52" s="75">
        <v>41</v>
      </c>
      <c r="E52" s="75">
        <v>52</v>
      </c>
      <c r="F52" s="109">
        <f t="shared" si="0"/>
        <v>129</v>
      </c>
    </row>
    <row r="53" spans="1:6">
      <c r="A53" s="7" t="s">
        <v>45</v>
      </c>
      <c r="B53" s="75">
        <v>4</v>
      </c>
      <c r="C53" s="75">
        <v>12</v>
      </c>
      <c r="D53" s="75">
        <v>21</v>
      </c>
      <c r="E53" s="75">
        <v>27</v>
      </c>
      <c r="F53" s="109">
        <f t="shared" si="0"/>
        <v>64</v>
      </c>
    </row>
    <row r="54" spans="1:6">
      <c r="A54" s="7" t="s">
        <v>46</v>
      </c>
      <c r="B54" s="75">
        <v>1</v>
      </c>
      <c r="C54" s="75">
        <v>4</v>
      </c>
      <c r="D54" s="75">
        <v>9</v>
      </c>
      <c r="E54" s="75">
        <v>11</v>
      </c>
      <c r="F54" s="109">
        <f t="shared" si="0"/>
        <v>25</v>
      </c>
    </row>
    <row r="55" spans="1:6" ht="27.6">
      <c r="A55" s="7" t="s">
        <v>47</v>
      </c>
      <c r="B55" s="75">
        <v>16</v>
      </c>
      <c r="C55" s="75">
        <v>76</v>
      </c>
      <c r="D55" s="75">
        <v>152</v>
      </c>
      <c r="E55" s="75">
        <v>177</v>
      </c>
      <c r="F55" s="109">
        <f t="shared" si="0"/>
        <v>421</v>
      </c>
    </row>
    <row r="56" spans="1:6">
      <c r="A56" s="7" t="s">
        <v>48</v>
      </c>
      <c r="B56" s="75">
        <v>19</v>
      </c>
      <c r="C56" s="75">
        <v>114</v>
      </c>
      <c r="D56" s="75">
        <v>261</v>
      </c>
      <c r="E56" s="75">
        <v>290</v>
      </c>
      <c r="F56" s="109">
        <f t="shared" si="0"/>
        <v>684</v>
      </c>
    </row>
    <row r="57" spans="1:6">
      <c r="A57" s="7" t="s">
        <v>49</v>
      </c>
      <c r="B57" s="75">
        <v>91</v>
      </c>
      <c r="C57" s="75">
        <v>171</v>
      </c>
      <c r="D57" s="75">
        <v>289</v>
      </c>
      <c r="E57" s="75">
        <v>331</v>
      </c>
      <c r="F57" s="109">
        <f t="shared" si="0"/>
        <v>882</v>
      </c>
    </row>
    <row r="58" spans="1:6">
      <c r="A58" s="7" t="s">
        <v>50</v>
      </c>
      <c r="B58" s="75">
        <v>12</v>
      </c>
      <c r="C58" s="75">
        <v>32</v>
      </c>
      <c r="D58" s="75">
        <v>46</v>
      </c>
      <c r="E58" s="75">
        <v>61</v>
      </c>
      <c r="F58" s="109">
        <f t="shared" si="0"/>
        <v>151</v>
      </c>
    </row>
    <row r="59" spans="1:6">
      <c r="A59" s="7" t="s">
        <v>51</v>
      </c>
      <c r="B59" s="75">
        <v>17</v>
      </c>
      <c r="C59" s="75">
        <v>38</v>
      </c>
      <c r="D59" s="75">
        <v>65</v>
      </c>
      <c r="E59" s="75">
        <v>87</v>
      </c>
      <c r="F59" s="109">
        <f t="shared" si="0"/>
        <v>207</v>
      </c>
    </row>
    <row r="60" spans="1:6">
      <c r="A60" s="7" t="s">
        <v>52</v>
      </c>
      <c r="B60" s="75">
        <v>52</v>
      </c>
      <c r="C60" s="75">
        <v>139</v>
      </c>
      <c r="D60" s="75">
        <v>263</v>
      </c>
      <c r="E60" s="75">
        <v>324</v>
      </c>
      <c r="F60" s="109">
        <f t="shared" si="0"/>
        <v>778</v>
      </c>
    </row>
    <row r="61" spans="1:6">
      <c r="A61" s="7" t="s">
        <v>53</v>
      </c>
      <c r="B61" s="75">
        <v>1420</v>
      </c>
      <c r="C61" s="75">
        <v>3423</v>
      </c>
      <c r="D61" s="75">
        <v>5944</v>
      </c>
      <c r="E61" s="75">
        <v>7760</v>
      </c>
      <c r="F61" s="109">
        <f t="shared" si="0"/>
        <v>18547</v>
      </c>
    </row>
    <row r="62" spans="1:6">
      <c r="A62" s="7" t="s">
        <v>74</v>
      </c>
      <c r="B62" s="75">
        <v>1</v>
      </c>
      <c r="C62" s="75">
        <v>5</v>
      </c>
      <c r="D62" s="75">
        <v>10</v>
      </c>
      <c r="E62" s="75">
        <v>14</v>
      </c>
      <c r="F62" s="109">
        <f t="shared" si="0"/>
        <v>30</v>
      </c>
    </row>
    <row r="63" spans="1:6">
      <c r="A63" s="7" t="s">
        <v>54</v>
      </c>
      <c r="B63" s="75">
        <v>190</v>
      </c>
      <c r="C63" s="75">
        <v>430</v>
      </c>
      <c r="D63" s="75">
        <v>681</v>
      </c>
      <c r="E63" s="75">
        <v>896</v>
      </c>
      <c r="F63" s="109">
        <f t="shared" si="0"/>
        <v>2197</v>
      </c>
    </row>
    <row r="64" spans="1:6">
      <c r="A64" s="7" t="s">
        <v>55</v>
      </c>
      <c r="B64" s="75">
        <v>34</v>
      </c>
      <c r="C64" s="75">
        <v>106</v>
      </c>
      <c r="D64" s="75">
        <v>182</v>
      </c>
      <c r="E64" s="75">
        <v>223</v>
      </c>
      <c r="F64" s="109">
        <f t="shared" si="0"/>
        <v>545</v>
      </c>
    </row>
    <row r="65" spans="1:9">
      <c r="A65" s="7" t="s">
        <v>56</v>
      </c>
      <c r="B65" s="75">
        <v>2</v>
      </c>
      <c r="C65" s="75">
        <v>5</v>
      </c>
      <c r="D65" s="75">
        <v>9</v>
      </c>
      <c r="E65" s="75">
        <v>12</v>
      </c>
      <c r="F65" s="109">
        <f t="shared" si="0"/>
        <v>28</v>
      </c>
    </row>
    <row r="66" spans="1:9">
      <c r="A66" s="7" t="s">
        <v>57</v>
      </c>
      <c r="B66" s="75">
        <v>7</v>
      </c>
      <c r="C66" s="75">
        <v>20</v>
      </c>
      <c r="D66" s="75">
        <v>39</v>
      </c>
      <c r="E66" s="75">
        <v>48</v>
      </c>
      <c r="F66" s="109">
        <f t="shared" si="0"/>
        <v>114</v>
      </c>
    </row>
    <row r="67" spans="1:9">
      <c r="A67" s="7" t="s">
        <v>71</v>
      </c>
      <c r="B67" s="75">
        <v>1</v>
      </c>
      <c r="C67" s="75">
        <v>4</v>
      </c>
      <c r="D67" s="75">
        <v>10</v>
      </c>
      <c r="E67" s="75">
        <v>11</v>
      </c>
      <c r="F67" s="109">
        <f t="shared" si="0"/>
        <v>26</v>
      </c>
    </row>
    <row r="68" spans="1:9">
      <c r="A68" s="7" t="s">
        <v>58</v>
      </c>
      <c r="B68" s="75">
        <v>6</v>
      </c>
      <c r="C68" s="75">
        <v>22</v>
      </c>
      <c r="D68" s="75">
        <v>43</v>
      </c>
      <c r="E68" s="75">
        <v>51</v>
      </c>
      <c r="F68" s="109">
        <f t="shared" si="0"/>
        <v>122</v>
      </c>
    </row>
    <row r="69" spans="1:9">
      <c r="A69" s="7" t="s">
        <v>59</v>
      </c>
      <c r="B69" s="75">
        <v>6</v>
      </c>
      <c r="C69" s="75">
        <v>18</v>
      </c>
      <c r="D69" s="75">
        <v>31</v>
      </c>
      <c r="E69" s="75">
        <v>39</v>
      </c>
      <c r="F69" s="109">
        <f t="shared" si="0"/>
        <v>94</v>
      </c>
    </row>
    <row r="70" spans="1:9">
      <c r="A70" s="7" t="s">
        <v>60</v>
      </c>
      <c r="B70" s="75">
        <v>96</v>
      </c>
      <c r="C70" s="75">
        <v>232</v>
      </c>
      <c r="D70" s="75">
        <v>383</v>
      </c>
      <c r="E70" s="75">
        <v>523</v>
      </c>
      <c r="F70" s="109">
        <f t="shared" si="0"/>
        <v>1234</v>
      </c>
    </row>
    <row r="71" spans="1:9">
      <c r="A71" s="7" t="s">
        <v>61</v>
      </c>
      <c r="B71" s="75">
        <v>27</v>
      </c>
      <c r="C71" s="75">
        <v>64</v>
      </c>
      <c r="D71" s="75">
        <v>104</v>
      </c>
      <c r="E71" s="75">
        <v>142</v>
      </c>
      <c r="F71" s="109">
        <f t="shared" ref="F71:F74" si="1">SUM(B71:E71)</f>
        <v>337</v>
      </c>
    </row>
    <row r="72" spans="1:9">
      <c r="A72" s="7" t="s">
        <v>62</v>
      </c>
      <c r="B72" s="75">
        <v>1</v>
      </c>
      <c r="C72" s="75">
        <v>5</v>
      </c>
      <c r="D72" s="75">
        <v>11</v>
      </c>
      <c r="E72" s="75">
        <v>14</v>
      </c>
      <c r="F72" s="109">
        <f t="shared" si="1"/>
        <v>31</v>
      </c>
    </row>
    <row r="73" spans="1:9">
      <c r="A73" s="17" t="s">
        <v>63</v>
      </c>
      <c r="B73" s="75">
        <v>13</v>
      </c>
      <c r="C73" s="75">
        <v>42</v>
      </c>
      <c r="D73" s="75">
        <v>93</v>
      </c>
      <c r="E73" s="75">
        <v>112</v>
      </c>
      <c r="F73" s="109">
        <f t="shared" si="1"/>
        <v>260</v>
      </c>
    </row>
    <row r="74" spans="1:9">
      <c r="A74" s="18" t="s">
        <v>64</v>
      </c>
      <c r="B74" s="77">
        <v>68.20299999999952</v>
      </c>
      <c r="C74" s="77">
        <v>201.47099999999955</v>
      </c>
      <c r="D74" s="77">
        <v>364.15899999999965</v>
      </c>
      <c r="E74" s="77">
        <v>479.40699999999924</v>
      </c>
      <c r="F74" s="109">
        <f t="shared" si="1"/>
        <v>1113.239999999998</v>
      </c>
      <c r="G74" s="8"/>
      <c r="H74" s="8"/>
      <c r="I74" s="8"/>
    </row>
    <row r="75" spans="1:9">
      <c r="B75" s="19"/>
      <c r="C75" s="19"/>
      <c r="D75" s="19"/>
      <c r="E75" s="19"/>
    </row>
  </sheetData>
  <mergeCells count="4">
    <mergeCell ref="A2:E2"/>
    <mergeCell ref="A1:B1"/>
    <mergeCell ref="B4:E4"/>
    <mergeCell ref="A4:A5"/>
  </mergeCells>
  <hyperlinks>
    <hyperlink ref="A1" location="Содержание!A1" display="          К содержанию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7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0.44140625" style="12" customWidth="1"/>
    <col min="2" max="3" width="20.44140625" style="12" customWidth="1"/>
    <col min="4" max="5" width="20.44140625" style="1" customWidth="1"/>
    <col min="6" max="7" width="9.109375" style="1"/>
    <col min="8" max="10" width="15.5546875" style="1" bestFit="1" customWidth="1"/>
    <col min="11" max="11" width="16.5546875" style="1" bestFit="1" customWidth="1"/>
    <col min="12" max="16384" width="9.109375" style="1"/>
  </cols>
  <sheetData>
    <row r="1" spans="1:11" ht="33" customHeight="1">
      <c r="A1" s="114" t="s">
        <v>116</v>
      </c>
      <c r="B1" s="114"/>
    </row>
    <row r="2" spans="1:11" ht="39" customHeight="1">
      <c r="A2" s="121" t="s">
        <v>0</v>
      </c>
      <c r="B2" s="121"/>
      <c r="C2" s="121"/>
      <c r="D2" s="121"/>
      <c r="E2" s="121"/>
    </row>
    <row r="3" spans="1:11" ht="15.6">
      <c r="A3" s="11"/>
      <c r="C3" s="20"/>
      <c r="E3" s="20" t="s">
        <v>1</v>
      </c>
    </row>
    <row r="4" spans="1:11" ht="15.75" customHeight="1">
      <c r="A4" s="125"/>
      <c r="B4" s="122">
        <v>2020</v>
      </c>
      <c r="C4" s="123"/>
      <c r="D4" s="123"/>
      <c r="E4" s="124"/>
    </row>
    <row r="5" spans="1:11" ht="28.5" customHeight="1">
      <c r="A5" s="126"/>
      <c r="B5" s="14" t="s">
        <v>132</v>
      </c>
      <c r="C5" s="14" t="s">
        <v>131</v>
      </c>
      <c r="D5" s="14" t="s">
        <v>123</v>
      </c>
      <c r="E5" s="14" t="s">
        <v>129</v>
      </c>
    </row>
    <row r="6" spans="1:11">
      <c r="A6" s="15" t="s">
        <v>2</v>
      </c>
      <c r="B6" s="70">
        <v>3798.241</v>
      </c>
      <c r="C6" s="70">
        <v>3864.7719999999999</v>
      </c>
      <c r="D6" s="70">
        <v>5147.4120000000003</v>
      </c>
      <c r="E6" s="70">
        <v>6358.9589999999998</v>
      </c>
      <c r="F6" s="109">
        <f>SUM(B6:E6)</f>
        <v>19169.383999999998</v>
      </c>
      <c r="H6" s="84"/>
      <c r="I6" s="84"/>
      <c r="J6" s="84"/>
      <c r="K6" s="84"/>
    </row>
    <row r="7" spans="1:11">
      <c r="A7" s="16" t="s">
        <v>3</v>
      </c>
      <c r="B7" s="78"/>
      <c r="C7" s="78"/>
      <c r="D7" s="75"/>
      <c r="E7" s="75"/>
      <c r="F7" s="109">
        <f t="shared" ref="F7:F70" si="0">SUM(B7:E7)</f>
        <v>0</v>
      </c>
    </row>
    <row r="8" spans="1:11">
      <c r="A8" s="17" t="s">
        <v>65</v>
      </c>
      <c r="B8" s="75">
        <v>135.74600000000001</v>
      </c>
      <c r="C8" s="75">
        <v>135.881</v>
      </c>
      <c r="D8" s="75">
        <v>228.10599999999999</v>
      </c>
      <c r="E8" s="75">
        <v>409.25799999999998</v>
      </c>
      <c r="F8" s="109">
        <f t="shared" si="0"/>
        <v>908.99099999999999</v>
      </c>
    </row>
    <row r="9" spans="1:11">
      <c r="A9" s="17" t="s">
        <v>5</v>
      </c>
      <c r="B9" s="75">
        <v>2.2200000000000002</v>
      </c>
      <c r="C9" s="75">
        <v>2.2229999999999999</v>
      </c>
      <c r="D9" s="75">
        <v>2.2890000000000001</v>
      </c>
      <c r="E9" s="75">
        <v>2.363</v>
      </c>
      <c r="F9" s="109">
        <f t="shared" si="0"/>
        <v>9.0949999999999989</v>
      </c>
    </row>
    <row r="10" spans="1:11">
      <c r="A10" s="17" t="s">
        <v>6</v>
      </c>
      <c r="B10" s="75">
        <v>5.4539999999999997</v>
      </c>
      <c r="C10" s="75">
        <v>5.4779999999999998</v>
      </c>
      <c r="D10" s="75">
        <v>5.8710000000000004</v>
      </c>
      <c r="E10" s="75">
        <v>6.548</v>
      </c>
      <c r="F10" s="109">
        <f t="shared" si="0"/>
        <v>23.350999999999999</v>
      </c>
    </row>
    <row r="11" spans="1:11">
      <c r="A11" s="17" t="s">
        <v>7</v>
      </c>
      <c r="B11" s="75">
        <v>173.482</v>
      </c>
      <c r="C11" s="75">
        <v>173.75200000000001</v>
      </c>
      <c r="D11" s="75">
        <v>179.60900000000001</v>
      </c>
      <c r="E11" s="75">
        <v>186.82599999999999</v>
      </c>
      <c r="F11" s="109">
        <f t="shared" si="0"/>
        <v>713.6690000000001</v>
      </c>
    </row>
    <row r="12" spans="1:11">
      <c r="A12" s="17" t="s">
        <v>8</v>
      </c>
      <c r="B12" s="75">
        <v>1.3779999999999999</v>
      </c>
      <c r="C12" s="75">
        <v>1.381</v>
      </c>
      <c r="D12" s="75">
        <v>1.423</v>
      </c>
      <c r="E12" s="75">
        <v>1.522</v>
      </c>
      <c r="F12" s="109">
        <f t="shared" si="0"/>
        <v>5.7040000000000006</v>
      </c>
    </row>
    <row r="13" spans="1:11">
      <c r="A13" s="17" t="s">
        <v>9</v>
      </c>
      <c r="B13" s="75">
        <v>88.331999999999994</v>
      </c>
      <c r="C13" s="75">
        <v>89.393000000000001</v>
      </c>
      <c r="D13" s="75">
        <v>93.841999999999999</v>
      </c>
      <c r="E13" s="75">
        <v>106.61199999999999</v>
      </c>
      <c r="F13" s="109">
        <f t="shared" si="0"/>
        <v>378.17899999999997</v>
      </c>
    </row>
    <row r="14" spans="1:11">
      <c r="A14" s="17" t="s">
        <v>10</v>
      </c>
      <c r="B14" s="75">
        <v>46.030999999999999</v>
      </c>
      <c r="C14" s="75">
        <v>46.51</v>
      </c>
      <c r="D14" s="75">
        <v>48.957999999999998</v>
      </c>
      <c r="E14" s="75">
        <v>51.853000000000002</v>
      </c>
      <c r="F14" s="109">
        <f t="shared" si="0"/>
        <v>193.352</v>
      </c>
    </row>
    <row r="15" spans="1:11">
      <c r="A15" s="17" t="s">
        <v>11</v>
      </c>
      <c r="B15" s="75">
        <v>4.2939999999999996</v>
      </c>
      <c r="C15" s="75">
        <v>4.2960000000000003</v>
      </c>
      <c r="D15" s="75">
        <v>4.45</v>
      </c>
      <c r="E15" s="75">
        <v>4.694</v>
      </c>
      <c r="F15" s="109">
        <f t="shared" si="0"/>
        <v>17.733999999999998</v>
      </c>
    </row>
    <row r="16" spans="1:11">
      <c r="A16" s="17" t="s">
        <v>12</v>
      </c>
      <c r="B16" s="75">
        <v>3.427</v>
      </c>
      <c r="C16" s="75">
        <v>3.4430000000000001</v>
      </c>
      <c r="D16" s="75">
        <v>3.77</v>
      </c>
      <c r="E16" s="75">
        <v>4.1989999999999998</v>
      </c>
      <c r="F16" s="109">
        <f t="shared" si="0"/>
        <v>14.839</v>
      </c>
    </row>
    <row r="17" spans="1:6">
      <c r="A17" s="17" t="s">
        <v>13</v>
      </c>
      <c r="B17" s="75">
        <v>3.37</v>
      </c>
      <c r="C17" s="75">
        <v>3.38</v>
      </c>
      <c r="D17" s="75">
        <v>3.5640000000000001</v>
      </c>
      <c r="E17" s="75">
        <v>3.8119999999999998</v>
      </c>
      <c r="F17" s="109">
        <f t="shared" si="0"/>
        <v>14.125999999999999</v>
      </c>
    </row>
    <row r="18" spans="1:6">
      <c r="A18" s="17" t="s">
        <v>14</v>
      </c>
      <c r="B18" s="75">
        <v>3.1859999999999999</v>
      </c>
      <c r="C18" s="75">
        <v>3.2170000000000001</v>
      </c>
      <c r="D18" s="75">
        <v>3.4460000000000002</v>
      </c>
      <c r="E18" s="75">
        <v>3.6909999999999998</v>
      </c>
      <c r="F18" s="109">
        <f t="shared" si="0"/>
        <v>13.54</v>
      </c>
    </row>
    <row r="19" spans="1:6">
      <c r="A19" s="17" t="s">
        <v>15</v>
      </c>
      <c r="B19" s="75">
        <v>9.2690000000000001</v>
      </c>
      <c r="C19" s="75">
        <v>9.2710000000000008</v>
      </c>
      <c r="D19" s="75">
        <v>9.6010000000000009</v>
      </c>
      <c r="E19" s="75">
        <v>9.7430000000000003</v>
      </c>
      <c r="F19" s="109">
        <f t="shared" si="0"/>
        <v>37.884</v>
      </c>
    </row>
    <row r="20" spans="1:6">
      <c r="A20" s="17" t="s">
        <v>16</v>
      </c>
      <c r="B20" s="75">
        <v>46.45</v>
      </c>
      <c r="C20" s="75">
        <v>46.713999999999999</v>
      </c>
      <c r="D20" s="75">
        <v>49.286000000000001</v>
      </c>
      <c r="E20" s="75">
        <v>52.896999999999998</v>
      </c>
      <c r="F20" s="109">
        <f t="shared" si="0"/>
        <v>195.34699999999998</v>
      </c>
    </row>
    <row r="21" spans="1:6">
      <c r="A21" s="17" t="s">
        <v>66</v>
      </c>
      <c r="B21" s="75">
        <v>1.208</v>
      </c>
      <c r="C21" s="75">
        <v>1.208</v>
      </c>
      <c r="D21" s="75">
        <v>1.2090000000000001</v>
      </c>
      <c r="E21" s="75">
        <v>1.2110000000000001</v>
      </c>
      <c r="F21" s="109">
        <f t="shared" si="0"/>
        <v>4.8360000000000003</v>
      </c>
    </row>
    <row r="22" spans="1:6">
      <c r="A22" s="17" t="s">
        <v>17</v>
      </c>
      <c r="B22" s="75">
        <v>3.5310000000000001</v>
      </c>
      <c r="C22" s="75">
        <v>3.5489999999999999</v>
      </c>
      <c r="D22" s="75">
        <v>3.8439999999999999</v>
      </c>
      <c r="E22" s="75">
        <v>4.24</v>
      </c>
      <c r="F22" s="109">
        <f t="shared" si="0"/>
        <v>15.164</v>
      </c>
    </row>
    <row r="23" spans="1:6">
      <c r="A23" s="17" t="s">
        <v>18</v>
      </c>
      <c r="B23" s="75">
        <v>12.6</v>
      </c>
      <c r="C23" s="75">
        <v>13.186999999999999</v>
      </c>
      <c r="D23" s="75">
        <v>14.997999999999999</v>
      </c>
      <c r="E23" s="75">
        <v>16.97</v>
      </c>
      <c r="F23" s="109">
        <f t="shared" si="0"/>
        <v>57.754999999999995</v>
      </c>
    </row>
    <row r="24" spans="1:6">
      <c r="A24" s="17" t="s">
        <v>19</v>
      </c>
      <c r="B24" s="75">
        <v>2.3210000000000002</v>
      </c>
      <c r="C24" s="75">
        <v>2.3359999999999999</v>
      </c>
      <c r="D24" s="75">
        <v>2.4860000000000002</v>
      </c>
      <c r="E24" s="75">
        <v>2.722</v>
      </c>
      <c r="F24" s="109">
        <f t="shared" si="0"/>
        <v>9.8650000000000002</v>
      </c>
    </row>
    <row r="25" spans="1:6">
      <c r="A25" s="17" t="s">
        <v>20</v>
      </c>
      <c r="B25" s="75">
        <v>2.097</v>
      </c>
      <c r="C25" s="75">
        <v>2.1219999999999999</v>
      </c>
      <c r="D25" s="75">
        <v>2.528</v>
      </c>
      <c r="E25" s="75">
        <v>4.258</v>
      </c>
      <c r="F25" s="109">
        <f t="shared" si="0"/>
        <v>11.004999999999999</v>
      </c>
    </row>
    <row r="26" spans="1:6">
      <c r="A26" s="17" t="s">
        <v>21</v>
      </c>
      <c r="B26" s="75">
        <v>28.715</v>
      </c>
      <c r="C26" s="75">
        <v>28.757000000000001</v>
      </c>
      <c r="D26" s="75">
        <v>29.611000000000001</v>
      </c>
      <c r="E26" s="75">
        <v>30.928999999999998</v>
      </c>
      <c r="F26" s="109">
        <f t="shared" si="0"/>
        <v>118.012</v>
      </c>
    </row>
    <row r="27" spans="1:6">
      <c r="A27" s="17" t="s">
        <v>22</v>
      </c>
      <c r="B27" s="75">
        <v>8.9990000000000006</v>
      </c>
      <c r="C27" s="75">
        <v>9.1270000000000007</v>
      </c>
      <c r="D27" s="75">
        <v>9.9160000000000004</v>
      </c>
      <c r="E27" s="75">
        <v>10.491</v>
      </c>
      <c r="F27" s="109">
        <f t="shared" si="0"/>
        <v>38.533000000000001</v>
      </c>
    </row>
    <row r="28" spans="1:6">
      <c r="A28" s="17" t="s">
        <v>67</v>
      </c>
      <c r="B28" s="75">
        <v>1.5860000000000001</v>
      </c>
      <c r="C28" s="75">
        <v>1.595</v>
      </c>
      <c r="D28" s="75">
        <v>1.629</v>
      </c>
      <c r="E28" s="75">
        <v>1.673</v>
      </c>
      <c r="F28" s="109">
        <f t="shared" si="0"/>
        <v>6.4830000000000005</v>
      </c>
    </row>
    <row r="29" spans="1:6">
      <c r="A29" s="17" t="s">
        <v>23</v>
      </c>
      <c r="B29" s="75">
        <v>1.43</v>
      </c>
      <c r="C29" s="75">
        <v>1.4370000000000001</v>
      </c>
      <c r="D29" s="75">
        <v>1.5049999999999999</v>
      </c>
      <c r="E29" s="75">
        <v>1.5820000000000001</v>
      </c>
      <c r="F29" s="109">
        <f t="shared" si="0"/>
        <v>5.9539999999999997</v>
      </c>
    </row>
    <row r="30" spans="1:6">
      <c r="A30" s="17" t="s">
        <v>24</v>
      </c>
      <c r="B30" s="75">
        <v>2.72</v>
      </c>
      <c r="C30" s="75">
        <v>2.75</v>
      </c>
      <c r="D30" s="75">
        <v>3.0430000000000001</v>
      </c>
      <c r="E30" s="75">
        <v>3.3119999999999998</v>
      </c>
      <c r="F30" s="109">
        <f t="shared" si="0"/>
        <v>11.825000000000001</v>
      </c>
    </row>
    <row r="31" spans="1:6">
      <c r="A31" s="17" t="s">
        <v>25</v>
      </c>
      <c r="B31" s="75">
        <v>6.2809999999999997</v>
      </c>
      <c r="C31" s="75">
        <v>6.2949999999999999</v>
      </c>
      <c r="D31" s="75">
        <v>6.6660000000000004</v>
      </c>
      <c r="E31" s="75">
        <v>7.3869999999999996</v>
      </c>
      <c r="F31" s="109">
        <f t="shared" si="0"/>
        <v>26.629000000000001</v>
      </c>
    </row>
    <row r="32" spans="1:6">
      <c r="A32" s="17" t="s">
        <v>26</v>
      </c>
      <c r="B32" s="75">
        <v>19.277000000000001</v>
      </c>
      <c r="C32" s="75">
        <v>19.315000000000001</v>
      </c>
      <c r="D32" s="75">
        <v>20.436</v>
      </c>
      <c r="E32" s="75">
        <v>21.881</v>
      </c>
      <c r="F32" s="109">
        <f t="shared" si="0"/>
        <v>80.908999999999992</v>
      </c>
    </row>
    <row r="33" spans="1:6">
      <c r="A33" s="17" t="s">
        <v>27</v>
      </c>
      <c r="B33" s="75">
        <v>539.80600000000004</v>
      </c>
      <c r="C33" s="75">
        <v>546.96</v>
      </c>
      <c r="D33" s="75">
        <v>625.79600000000005</v>
      </c>
      <c r="E33" s="75">
        <v>685.93799999999999</v>
      </c>
      <c r="F33" s="109">
        <f t="shared" si="0"/>
        <v>2398.5</v>
      </c>
    </row>
    <row r="34" spans="1:6">
      <c r="A34" s="17" t="s">
        <v>28</v>
      </c>
      <c r="B34" s="75">
        <v>2.3490000000000002</v>
      </c>
      <c r="C34" s="75">
        <v>2.363</v>
      </c>
      <c r="D34" s="75">
        <v>2.6389999999999998</v>
      </c>
      <c r="E34" s="75">
        <v>3.0139999999999998</v>
      </c>
      <c r="F34" s="109">
        <f t="shared" si="0"/>
        <v>10.364999999999998</v>
      </c>
    </row>
    <row r="35" spans="1:6">
      <c r="A35" s="17" t="s">
        <v>29</v>
      </c>
      <c r="B35" s="75">
        <v>50.073</v>
      </c>
      <c r="C35" s="75">
        <v>50.588999999999999</v>
      </c>
      <c r="D35" s="75">
        <v>53.646000000000001</v>
      </c>
      <c r="E35" s="75">
        <v>65.013999999999996</v>
      </c>
      <c r="F35" s="109">
        <f t="shared" si="0"/>
        <v>219.322</v>
      </c>
    </row>
    <row r="36" spans="1:6">
      <c r="A36" s="17" t="s">
        <v>30</v>
      </c>
      <c r="B36" s="75">
        <v>77.212000000000003</v>
      </c>
      <c r="C36" s="75">
        <v>77.38</v>
      </c>
      <c r="D36" s="75">
        <v>79.224999999999994</v>
      </c>
      <c r="E36" s="75">
        <v>81.924000000000007</v>
      </c>
      <c r="F36" s="109">
        <f t="shared" si="0"/>
        <v>315.74099999999999</v>
      </c>
    </row>
    <row r="37" spans="1:6">
      <c r="A37" s="17" t="s">
        <v>31</v>
      </c>
      <c r="B37" s="75">
        <v>1.2350000000000001</v>
      </c>
      <c r="C37" s="75">
        <v>1.2370000000000001</v>
      </c>
      <c r="D37" s="75">
        <v>1.2629999999999999</v>
      </c>
      <c r="E37" s="75">
        <v>1.3360000000000001</v>
      </c>
      <c r="F37" s="109">
        <f t="shared" si="0"/>
        <v>5.0710000000000006</v>
      </c>
    </row>
    <row r="38" spans="1:6">
      <c r="A38" s="17" t="s">
        <v>32</v>
      </c>
      <c r="B38" s="75">
        <v>4.71</v>
      </c>
      <c r="C38" s="75">
        <v>4.7220000000000004</v>
      </c>
      <c r="D38" s="75">
        <v>4.7409999999999997</v>
      </c>
      <c r="E38" s="75">
        <v>6.202</v>
      </c>
      <c r="F38" s="109">
        <f t="shared" si="0"/>
        <v>20.375</v>
      </c>
    </row>
    <row r="39" spans="1:6">
      <c r="A39" s="17" t="s">
        <v>33</v>
      </c>
      <c r="B39" s="75">
        <v>53.652000000000001</v>
      </c>
      <c r="C39" s="75">
        <v>53.972999999999999</v>
      </c>
      <c r="D39" s="75">
        <v>55.37</v>
      </c>
      <c r="E39" s="75">
        <v>56.906999999999996</v>
      </c>
      <c r="F39" s="109">
        <f t="shared" si="0"/>
        <v>219.90199999999999</v>
      </c>
    </row>
    <row r="40" spans="1:6">
      <c r="A40" s="17" t="s">
        <v>34</v>
      </c>
      <c r="B40" s="75">
        <v>38.759</v>
      </c>
      <c r="C40" s="75">
        <v>39.198999999999998</v>
      </c>
      <c r="D40" s="75">
        <v>40.804000000000002</v>
      </c>
      <c r="E40" s="75">
        <v>42.384</v>
      </c>
      <c r="F40" s="109">
        <f t="shared" si="0"/>
        <v>161.14600000000002</v>
      </c>
    </row>
    <row r="41" spans="1:6">
      <c r="A41" s="17" t="s">
        <v>73</v>
      </c>
      <c r="B41" s="75">
        <v>1.7889999999999999</v>
      </c>
      <c r="C41" s="75">
        <v>1.7909999999999999</v>
      </c>
      <c r="D41" s="75">
        <v>1.8009999999999999</v>
      </c>
      <c r="E41" s="75">
        <v>1.8129999999999999</v>
      </c>
      <c r="F41" s="109">
        <f t="shared" si="0"/>
        <v>7.194</v>
      </c>
    </row>
    <row r="42" spans="1:6">
      <c r="A42" s="17" t="s">
        <v>35</v>
      </c>
      <c r="B42" s="75">
        <v>0.90400000000000003</v>
      </c>
      <c r="C42" s="75">
        <v>0.90900000000000003</v>
      </c>
      <c r="D42" s="75">
        <v>0.94599999999999995</v>
      </c>
      <c r="E42" s="75">
        <v>1.026</v>
      </c>
      <c r="F42" s="109">
        <f t="shared" si="0"/>
        <v>3.7850000000000001</v>
      </c>
    </row>
    <row r="43" spans="1:6">
      <c r="A43" s="17" t="s">
        <v>36</v>
      </c>
      <c r="B43" s="75">
        <v>44.691000000000003</v>
      </c>
      <c r="C43" s="75">
        <v>44.798999999999999</v>
      </c>
      <c r="D43" s="75">
        <v>44.932000000000002</v>
      </c>
      <c r="E43" s="75">
        <v>45.006</v>
      </c>
      <c r="F43" s="109">
        <f t="shared" si="0"/>
        <v>179.42800000000003</v>
      </c>
    </row>
    <row r="44" spans="1:6">
      <c r="A44" s="17" t="s">
        <v>37</v>
      </c>
      <c r="B44" s="75">
        <v>7.8879999999999999</v>
      </c>
      <c r="C44" s="75">
        <v>7.9219999999999997</v>
      </c>
      <c r="D44" s="75">
        <v>8.2810000000000006</v>
      </c>
      <c r="E44" s="75">
        <v>8.9030000000000005</v>
      </c>
      <c r="F44" s="109">
        <f t="shared" si="0"/>
        <v>32.994</v>
      </c>
    </row>
    <row r="45" spans="1:6">
      <c r="A45" s="17" t="s">
        <v>38</v>
      </c>
      <c r="B45" s="75">
        <v>7.2039999999999997</v>
      </c>
      <c r="C45" s="75">
        <v>7.242</v>
      </c>
      <c r="D45" s="75">
        <v>7.4649999999999999</v>
      </c>
      <c r="E45" s="75">
        <v>7.6660000000000004</v>
      </c>
      <c r="F45" s="109">
        <f t="shared" si="0"/>
        <v>29.577000000000002</v>
      </c>
    </row>
    <row r="46" spans="1:6">
      <c r="A46" s="17" t="s">
        <v>138</v>
      </c>
      <c r="B46" s="75">
        <v>1.77</v>
      </c>
      <c r="C46" s="75">
        <v>1.776</v>
      </c>
      <c r="D46" s="75">
        <v>1.851</v>
      </c>
      <c r="E46" s="75">
        <v>2.7850000000000001</v>
      </c>
      <c r="F46" s="109">
        <f t="shared" si="0"/>
        <v>8.1820000000000004</v>
      </c>
    </row>
    <row r="47" spans="1:6">
      <c r="A47" s="17" t="s">
        <v>39</v>
      </c>
      <c r="B47" s="75">
        <v>109.746</v>
      </c>
      <c r="C47" s="75">
        <v>109.89</v>
      </c>
      <c r="D47" s="75">
        <v>110.935</v>
      </c>
      <c r="E47" s="75">
        <v>112.05500000000001</v>
      </c>
      <c r="F47" s="109">
        <f t="shared" si="0"/>
        <v>442.62600000000003</v>
      </c>
    </row>
    <row r="48" spans="1:6">
      <c r="A48" s="17" t="s">
        <v>40</v>
      </c>
      <c r="B48" s="75">
        <v>1.383</v>
      </c>
      <c r="C48" s="75">
        <v>1.3859999999999999</v>
      </c>
      <c r="D48" s="75">
        <v>1.4590000000000001</v>
      </c>
      <c r="E48" s="75">
        <v>1.544</v>
      </c>
      <c r="F48" s="109">
        <f t="shared" si="0"/>
        <v>5.7720000000000002</v>
      </c>
    </row>
    <row r="49" spans="1:6">
      <c r="A49" s="17" t="s">
        <v>41</v>
      </c>
      <c r="B49" s="75">
        <v>32.802999999999997</v>
      </c>
      <c r="C49" s="75">
        <v>32.808999999999997</v>
      </c>
      <c r="D49" s="75">
        <v>33.084000000000003</v>
      </c>
      <c r="E49" s="75">
        <v>34.451000000000001</v>
      </c>
      <c r="F49" s="109">
        <f t="shared" si="0"/>
        <v>133.14699999999999</v>
      </c>
    </row>
    <row r="50" spans="1:6">
      <c r="A50" s="17" t="s">
        <v>42</v>
      </c>
      <c r="B50" s="75">
        <v>81.712000000000003</v>
      </c>
      <c r="C50" s="75">
        <v>82.256</v>
      </c>
      <c r="D50" s="75">
        <v>90.706000000000003</v>
      </c>
      <c r="E50" s="75">
        <v>100.593</v>
      </c>
      <c r="F50" s="109">
        <f t="shared" si="0"/>
        <v>355.26700000000005</v>
      </c>
    </row>
    <row r="51" spans="1:6">
      <c r="A51" s="17" t="s">
        <v>43</v>
      </c>
      <c r="B51" s="75">
        <v>2.101</v>
      </c>
      <c r="C51" s="75">
        <v>2.1160000000000001</v>
      </c>
      <c r="D51" s="75">
        <v>2.278</v>
      </c>
      <c r="E51" s="75">
        <v>2.444</v>
      </c>
      <c r="F51" s="109">
        <f t="shared" si="0"/>
        <v>8.9390000000000001</v>
      </c>
    </row>
    <row r="52" spans="1:6">
      <c r="A52" s="7" t="s">
        <v>44</v>
      </c>
      <c r="B52" s="75">
        <v>8.0850000000000009</v>
      </c>
      <c r="C52" s="75">
        <v>8.3239999999999998</v>
      </c>
      <c r="D52" s="75">
        <v>9.7899999999999991</v>
      </c>
      <c r="E52" s="75">
        <v>11.608000000000001</v>
      </c>
      <c r="F52" s="109">
        <f t="shared" si="0"/>
        <v>37.807000000000002</v>
      </c>
    </row>
    <row r="53" spans="1:6">
      <c r="A53" s="7" t="s">
        <v>45</v>
      </c>
      <c r="B53" s="75">
        <v>2.5979999999999999</v>
      </c>
      <c r="C53" s="75">
        <v>2.6040000000000001</v>
      </c>
      <c r="D53" s="75">
        <v>2.774</v>
      </c>
      <c r="E53" s="75">
        <v>2.9239999999999999</v>
      </c>
      <c r="F53" s="109">
        <f t="shared" si="0"/>
        <v>10.9</v>
      </c>
    </row>
    <row r="54" spans="1:6">
      <c r="A54" s="7" t="s">
        <v>46</v>
      </c>
      <c r="B54" s="75">
        <v>1.117</v>
      </c>
      <c r="C54" s="75">
        <v>1.1240000000000001</v>
      </c>
      <c r="D54" s="75">
        <v>1.2450000000000001</v>
      </c>
      <c r="E54" s="75">
        <v>1.431</v>
      </c>
      <c r="F54" s="109">
        <f t="shared" si="0"/>
        <v>4.9169999999999998</v>
      </c>
    </row>
    <row r="55" spans="1:6" ht="27.6">
      <c r="A55" s="7" t="s">
        <v>47</v>
      </c>
      <c r="B55" s="75">
        <v>12.217000000000001</v>
      </c>
      <c r="C55" s="75">
        <v>12.257</v>
      </c>
      <c r="D55" s="75">
        <v>14.638</v>
      </c>
      <c r="E55" s="75">
        <v>16.614999999999998</v>
      </c>
      <c r="F55" s="109">
        <f t="shared" si="0"/>
        <v>55.727000000000004</v>
      </c>
    </row>
    <row r="56" spans="1:6">
      <c r="A56" s="7" t="s">
        <v>48</v>
      </c>
      <c r="B56" s="75">
        <v>13.888</v>
      </c>
      <c r="C56" s="75">
        <v>13.958</v>
      </c>
      <c r="D56" s="75">
        <v>15.179</v>
      </c>
      <c r="E56" s="75">
        <v>16.800999999999998</v>
      </c>
      <c r="F56" s="109">
        <f t="shared" si="0"/>
        <v>59.825999999999993</v>
      </c>
    </row>
    <row r="57" spans="1:6">
      <c r="A57" s="7" t="s">
        <v>49</v>
      </c>
      <c r="B57" s="75">
        <v>121.896</v>
      </c>
      <c r="C57" s="75">
        <v>122.36799999999999</v>
      </c>
      <c r="D57" s="75">
        <v>125.997</v>
      </c>
      <c r="E57" s="75">
        <v>141.40199999999999</v>
      </c>
      <c r="F57" s="109">
        <f t="shared" si="0"/>
        <v>511.66300000000001</v>
      </c>
    </row>
    <row r="58" spans="1:6">
      <c r="A58" s="7" t="s">
        <v>50</v>
      </c>
      <c r="B58" s="75">
        <v>9.4879999999999995</v>
      </c>
      <c r="C58" s="75">
        <v>9.4920000000000009</v>
      </c>
      <c r="D58" s="75">
        <v>9.5229999999999997</v>
      </c>
      <c r="E58" s="75">
        <v>9.6430000000000007</v>
      </c>
      <c r="F58" s="109">
        <f t="shared" si="0"/>
        <v>38.146000000000001</v>
      </c>
    </row>
    <row r="59" spans="1:6">
      <c r="A59" s="7" t="s">
        <v>51</v>
      </c>
      <c r="B59" s="75">
        <v>18.247</v>
      </c>
      <c r="C59" s="75">
        <v>18.273</v>
      </c>
      <c r="D59" s="75">
        <v>24.847000000000001</v>
      </c>
      <c r="E59" s="75">
        <v>36.901000000000003</v>
      </c>
      <c r="F59" s="109">
        <f t="shared" si="0"/>
        <v>98.268000000000001</v>
      </c>
    </row>
    <row r="60" spans="1:6">
      <c r="A60" s="7" t="s">
        <v>52</v>
      </c>
      <c r="B60" s="75">
        <v>160.72399999999999</v>
      </c>
      <c r="C60" s="75">
        <v>161.30000000000001</v>
      </c>
      <c r="D60" s="75">
        <v>164.845</v>
      </c>
      <c r="E60" s="75">
        <v>182.65299999999999</v>
      </c>
      <c r="F60" s="109">
        <f t="shared" si="0"/>
        <v>669.52200000000005</v>
      </c>
    </row>
    <row r="61" spans="1:6">
      <c r="A61" s="7" t="s">
        <v>53</v>
      </c>
      <c r="B61" s="75">
        <v>1354.3810000000001</v>
      </c>
      <c r="C61" s="75">
        <v>1404.521</v>
      </c>
      <c r="D61" s="75">
        <v>2434.9960000000001</v>
      </c>
      <c r="E61" s="75">
        <v>3236.7420000000002</v>
      </c>
      <c r="F61" s="109">
        <f t="shared" si="0"/>
        <v>8430.64</v>
      </c>
    </row>
    <row r="62" spans="1:6">
      <c r="A62" s="7" t="s">
        <v>74</v>
      </c>
      <c r="B62" s="75">
        <v>1.7350000000000001</v>
      </c>
      <c r="C62" s="75">
        <v>1.7350000000000001</v>
      </c>
      <c r="D62" s="75">
        <v>1.77</v>
      </c>
      <c r="E62" s="75">
        <v>1.83</v>
      </c>
      <c r="F62" s="109">
        <f t="shared" si="0"/>
        <v>7.07</v>
      </c>
    </row>
    <row r="63" spans="1:6">
      <c r="A63" s="7" t="s">
        <v>54</v>
      </c>
      <c r="B63" s="75">
        <v>159.18</v>
      </c>
      <c r="C63" s="75">
        <v>160.62299999999999</v>
      </c>
      <c r="D63" s="75">
        <v>162.845</v>
      </c>
      <c r="E63" s="75">
        <v>165.268</v>
      </c>
      <c r="F63" s="109">
        <f t="shared" si="0"/>
        <v>647.91600000000005</v>
      </c>
    </row>
    <row r="64" spans="1:6">
      <c r="A64" s="7" t="s">
        <v>55</v>
      </c>
      <c r="B64" s="75">
        <v>28.872</v>
      </c>
      <c r="C64" s="75">
        <v>28.925000000000001</v>
      </c>
      <c r="D64" s="75">
        <v>30.257999999999999</v>
      </c>
      <c r="E64" s="75">
        <v>31.734999999999999</v>
      </c>
      <c r="F64" s="109">
        <f t="shared" si="0"/>
        <v>119.78999999999999</v>
      </c>
    </row>
    <row r="65" spans="1:6">
      <c r="A65" s="7" t="s">
        <v>56</v>
      </c>
      <c r="B65" s="75">
        <v>1.45</v>
      </c>
      <c r="C65" s="75">
        <v>1.458</v>
      </c>
      <c r="D65" s="75">
        <v>1.6080000000000001</v>
      </c>
      <c r="E65" s="75">
        <v>1.8879999999999999</v>
      </c>
      <c r="F65" s="109">
        <f t="shared" si="0"/>
        <v>6.4039999999999999</v>
      </c>
    </row>
    <row r="66" spans="1:6">
      <c r="A66" s="7" t="s">
        <v>57</v>
      </c>
      <c r="B66" s="75">
        <v>5.5730000000000004</v>
      </c>
      <c r="C66" s="75">
        <v>5.5940000000000003</v>
      </c>
      <c r="D66" s="75">
        <v>6.0110000000000001</v>
      </c>
      <c r="E66" s="75">
        <v>6.5410000000000004</v>
      </c>
      <c r="F66" s="109">
        <f t="shared" si="0"/>
        <v>23.719000000000001</v>
      </c>
    </row>
    <row r="67" spans="1:6">
      <c r="A67" s="7" t="s">
        <v>71</v>
      </c>
      <c r="B67" s="75">
        <v>0.82299999999999995</v>
      </c>
      <c r="C67" s="75">
        <v>0.82599999999999996</v>
      </c>
      <c r="D67" s="75">
        <v>0.84399999999999997</v>
      </c>
      <c r="E67" s="75">
        <v>0.873</v>
      </c>
      <c r="F67" s="109">
        <f t="shared" si="0"/>
        <v>3.3659999999999997</v>
      </c>
    </row>
    <row r="68" spans="1:6">
      <c r="A68" s="7" t="s">
        <v>58</v>
      </c>
      <c r="B68" s="75">
        <v>4.4459999999999997</v>
      </c>
      <c r="C68" s="75">
        <v>4.4509999999999996</v>
      </c>
      <c r="D68" s="75">
        <v>4.9210000000000003</v>
      </c>
      <c r="E68" s="75">
        <v>5.907</v>
      </c>
      <c r="F68" s="109">
        <f t="shared" si="0"/>
        <v>19.724999999999998</v>
      </c>
    </row>
    <row r="69" spans="1:6">
      <c r="A69" s="7" t="s">
        <v>59</v>
      </c>
      <c r="B69" s="75">
        <v>5.2530000000000001</v>
      </c>
      <c r="C69" s="75">
        <v>5.28</v>
      </c>
      <c r="D69" s="75">
        <v>5.819</v>
      </c>
      <c r="E69" s="75">
        <v>6.55</v>
      </c>
      <c r="F69" s="109">
        <f t="shared" si="0"/>
        <v>22.902000000000001</v>
      </c>
    </row>
    <row r="70" spans="1:6">
      <c r="A70" s="7" t="s">
        <v>60</v>
      </c>
      <c r="B70" s="75">
        <v>90.608000000000004</v>
      </c>
      <c r="C70" s="75">
        <v>90.882000000000005</v>
      </c>
      <c r="D70" s="75">
        <v>92.245999999999995</v>
      </c>
      <c r="E70" s="75">
        <v>93.935000000000002</v>
      </c>
      <c r="F70" s="109">
        <f t="shared" si="0"/>
        <v>367.67099999999999</v>
      </c>
    </row>
    <row r="71" spans="1:6">
      <c r="A71" s="7" t="s">
        <v>61</v>
      </c>
      <c r="B71" s="75">
        <v>25.478999999999999</v>
      </c>
      <c r="C71" s="75">
        <v>25.497</v>
      </c>
      <c r="D71" s="75">
        <v>34.658999999999999</v>
      </c>
      <c r="E71" s="75">
        <v>66.734999999999999</v>
      </c>
      <c r="F71" s="109">
        <f t="shared" ref="F71:F75" si="1">SUM(B71:E71)</f>
        <v>152.37</v>
      </c>
    </row>
    <row r="72" spans="1:6">
      <c r="A72" s="7" t="s">
        <v>62</v>
      </c>
      <c r="B72" s="75">
        <v>1.3069999999999999</v>
      </c>
      <c r="C72" s="75">
        <v>1.3120000000000001</v>
      </c>
      <c r="D72" s="75">
        <v>1.381</v>
      </c>
      <c r="E72" s="75">
        <v>1.4930000000000001</v>
      </c>
      <c r="F72" s="109">
        <f t="shared" si="1"/>
        <v>5.4930000000000003</v>
      </c>
    </row>
    <row r="73" spans="1:6">
      <c r="A73" s="17" t="s">
        <v>63</v>
      </c>
      <c r="B73" s="75">
        <v>12.205</v>
      </c>
      <c r="C73" s="75">
        <v>12.214</v>
      </c>
      <c r="D73" s="75">
        <v>12.455</v>
      </c>
      <c r="E73" s="75">
        <v>12.821999999999999</v>
      </c>
      <c r="F73" s="109">
        <f t="shared" si="1"/>
        <v>49.695999999999998</v>
      </c>
    </row>
    <row r="74" spans="1:6">
      <c r="A74" s="18" t="s">
        <v>64</v>
      </c>
      <c r="B74" s="77">
        <v>85.478000000000506</v>
      </c>
      <c r="C74" s="77">
        <v>85.817999999999302</v>
      </c>
      <c r="D74" s="77">
        <v>89.45299999999861</v>
      </c>
      <c r="E74" s="77">
        <v>94.983000000000175</v>
      </c>
      <c r="F74" s="109">
        <f t="shared" si="1"/>
        <v>355.73199999999861</v>
      </c>
    </row>
    <row r="75" spans="1:6" ht="24" customHeight="1">
      <c r="A75" s="127" t="s">
        <v>139</v>
      </c>
      <c r="B75" s="127"/>
      <c r="C75" s="127"/>
      <c r="D75" s="127"/>
      <c r="E75" s="127"/>
      <c r="F75" s="109">
        <f t="shared" si="1"/>
        <v>0</v>
      </c>
    </row>
    <row r="76" spans="1:6">
      <c r="A76" s="22"/>
      <c r="B76" s="22"/>
      <c r="C76" s="22"/>
    </row>
    <row r="77" spans="1:6">
      <c r="A77" s="22"/>
      <c r="B77" s="22"/>
      <c r="C77" s="22"/>
      <c r="D77" s="22"/>
      <c r="E77" s="22"/>
    </row>
  </sheetData>
  <mergeCells count="5">
    <mergeCell ref="A2:E2"/>
    <mergeCell ref="A75:E75"/>
    <mergeCell ref="A1:B1"/>
    <mergeCell ref="A4:A5"/>
    <mergeCell ref="B4:E4"/>
  </mergeCells>
  <hyperlinks>
    <hyperlink ref="A1" location="Содержание!A1" display="          К содержанию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6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6.44140625" style="12" customWidth="1"/>
    <col min="2" max="2" width="19.5546875" style="12" customWidth="1"/>
    <col min="3" max="5" width="19.554687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8" t="s">
        <v>0</v>
      </c>
      <c r="B2" s="128"/>
      <c r="C2" s="128"/>
      <c r="D2" s="128"/>
      <c r="E2" s="128"/>
    </row>
    <row r="3" spans="1:6" ht="15.6">
      <c r="A3" s="47"/>
      <c r="B3" s="48"/>
      <c r="C3"/>
      <c r="D3"/>
      <c r="E3" s="49" t="s">
        <v>1</v>
      </c>
    </row>
    <row r="4" spans="1:6" ht="15.75" customHeight="1">
      <c r="A4" s="129"/>
      <c r="B4" s="131">
        <v>2021</v>
      </c>
      <c r="C4" s="132"/>
      <c r="D4" s="132"/>
      <c r="E4" s="133"/>
    </row>
    <row r="5" spans="1:6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6">
      <c r="A6" s="51" t="s">
        <v>2</v>
      </c>
      <c r="B6" s="70">
        <v>1163.5309999999999</v>
      </c>
      <c r="C6" s="70">
        <v>2817.252</v>
      </c>
      <c r="D6" s="70">
        <v>5080.6000000000004</v>
      </c>
      <c r="E6" s="79">
        <v>7079.81</v>
      </c>
      <c r="F6" s="109">
        <f>SUM(B6:E6)</f>
        <v>16141.192999999999</v>
      </c>
    </row>
    <row r="7" spans="1:6">
      <c r="A7" s="52" t="s">
        <v>3</v>
      </c>
      <c r="B7" s="75"/>
      <c r="C7" s="75"/>
      <c r="D7" s="75"/>
      <c r="E7" s="73"/>
      <c r="F7" s="109">
        <f t="shared" ref="F7:F70" si="0">SUM(B7:E7)</f>
        <v>0</v>
      </c>
    </row>
    <row r="8" spans="1:6">
      <c r="A8" s="53" t="s">
        <v>65</v>
      </c>
      <c r="B8" s="75">
        <v>137.46299999999999</v>
      </c>
      <c r="C8" s="75">
        <v>294.08999999999997</v>
      </c>
      <c r="D8" s="75">
        <v>463.09800000000001</v>
      </c>
      <c r="E8" s="75">
        <v>633.38800000000003</v>
      </c>
      <c r="F8" s="109">
        <f t="shared" si="0"/>
        <v>1528.0390000000002</v>
      </c>
    </row>
    <row r="9" spans="1:6">
      <c r="A9" s="53" t="s">
        <v>5</v>
      </c>
      <c r="B9" s="75">
        <v>6.9000000000000006E-2</v>
      </c>
      <c r="C9" s="75">
        <v>0.24199999999999999</v>
      </c>
      <c r="D9" s="75">
        <v>0.505</v>
      </c>
      <c r="E9" s="75">
        <v>0.79</v>
      </c>
      <c r="F9" s="109">
        <f t="shared" si="0"/>
        <v>1.6060000000000001</v>
      </c>
    </row>
    <row r="10" spans="1:6">
      <c r="A10" s="53" t="s">
        <v>6</v>
      </c>
      <c r="B10" s="75">
        <v>0.91800000000000004</v>
      </c>
      <c r="C10" s="75">
        <v>2.3119999999999998</v>
      </c>
      <c r="D10" s="75">
        <v>5.3659999999999997</v>
      </c>
      <c r="E10" s="75">
        <v>8.7509999999999994</v>
      </c>
      <c r="F10" s="109">
        <f t="shared" si="0"/>
        <v>17.347000000000001</v>
      </c>
    </row>
    <row r="11" spans="1:6">
      <c r="A11" s="53" t="s">
        <v>7</v>
      </c>
      <c r="B11" s="75">
        <v>12.855</v>
      </c>
      <c r="C11" s="75">
        <v>38.173000000000002</v>
      </c>
      <c r="D11" s="75">
        <v>84.734999999999999</v>
      </c>
      <c r="E11" s="75">
        <v>130.78899999999999</v>
      </c>
      <c r="F11" s="109">
        <f t="shared" si="0"/>
        <v>266.55200000000002</v>
      </c>
    </row>
    <row r="12" spans="1:6">
      <c r="A12" s="53" t="s">
        <v>8</v>
      </c>
      <c r="B12" s="75">
        <v>0.13800000000000001</v>
      </c>
      <c r="C12" s="75">
        <v>0.35499999999999998</v>
      </c>
      <c r="D12" s="75">
        <v>0.64</v>
      </c>
      <c r="E12" s="75">
        <v>0.94399999999999995</v>
      </c>
      <c r="F12" s="109">
        <f t="shared" si="0"/>
        <v>2.077</v>
      </c>
    </row>
    <row r="13" spans="1:6">
      <c r="A13" s="53" t="s">
        <v>9</v>
      </c>
      <c r="B13" s="75">
        <v>24.917000000000002</v>
      </c>
      <c r="C13" s="75">
        <v>61.478000000000002</v>
      </c>
      <c r="D13" s="75">
        <v>120.77800000000001</v>
      </c>
      <c r="E13" s="75">
        <v>180.53899999999999</v>
      </c>
      <c r="F13" s="109">
        <f t="shared" si="0"/>
        <v>387.71199999999999</v>
      </c>
    </row>
    <row r="14" spans="1:6">
      <c r="A14" s="53" t="s">
        <v>10</v>
      </c>
      <c r="B14" s="75">
        <v>2.516</v>
      </c>
      <c r="C14" s="75">
        <v>7.5179999999999998</v>
      </c>
      <c r="D14" s="75">
        <v>29.734999999999999</v>
      </c>
      <c r="E14" s="75">
        <v>58.118000000000002</v>
      </c>
      <c r="F14" s="109">
        <f t="shared" si="0"/>
        <v>97.887</v>
      </c>
    </row>
    <row r="15" spans="1:6">
      <c r="A15" s="53" t="s">
        <v>11</v>
      </c>
      <c r="B15" s="75">
        <v>0.27200000000000002</v>
      </c>
      <c r="C15" s="75">
        <v>1.9179999999999999</v>
      </c>
      <c r="D15" s="75">
        <v>3.3220000000000001</v>
      </c>
      <c r="E15" s="75">
        <v>5.0179999999999998</v>
      </c>
      <c r="F15" s="109">
        <f t="shared" si="0"/>
        <v>10.530000000000001</v>
      </c>
    </row>
    <row r="16" spans="1:6">
      <c r="A16" s="53" t="s">
        <v>12</v>
      </c>
      <c r="B16" s="75">
        <v>0.42199999999999999</v>
      </c>
      <c r="C16" s="75">
        <v>1.133</v>
      </c>
      <c r="D16" s="75">
        <v>2.9470000000000001</v>
      </c>
      <c r="E16" s="75">
        <v>4.726</v>
      </c>
      <c r="F16" s="109">
        <f t="shared" si="0"/>
        <v>9.2279999999999998</v>
      </c>
    </row>
    <row r="17" spans="1:6">
      <c r="A17" s="53" t="s">
        <v>13</v>
      </c>
      <c r="B17" s="75">
        <v>0.34</v>
      </c>
      <c r="C17" s="75">
        <v>0.90900000000000003</v>
      </c>
      <c r="D17" s="75">
        <v>1.8520000000000001</v>
      </c>
      <c r="E17" s="75">
        <v>2.718</v>
      </c>
      <c r="F17" s="109">
        <f t="shared" si="0"/>
        <v>5.819</v>
      </c>
    </row>
    <row r="18" spans="1:6">
      <c r="A18" s="53" t="s">
        <v>14</v>
      </c>
      <c r="B18" s="75">
        <v>0.40400000000000003</v>
      </c>
      <c r="C18" s="75">
        <v>1.0549999999999999</v>
      </c>
      <c r="D18" s="75">
        <v>2.8879999999999999</v>
      </c>
      <c r="E18" s="75">
        <v>4.5860000000000003</v>
      </c>
      <c r="F18" s="109">
        <f t="shared" si="0"/>
        <v>8.9329999999999998</v>
      </c>
    </row>
    <row r="19" spans="1:6">
      <c r="A19" s="53" t="s">
        <v>15</v>
      </c>
      <c r="B19" s="75">
        <v>0.40400000000000003</v>
      </c>
      <c r="C19" s="75">
        <v>1.776</v>
      </c>
      <c r="D19" s="75">
        <v>3.0750000000000002</v>
      </c>
      <c r="E19" s="75">
        <v>4.24</v>
      </c>
      <c r="F19" s="109">
        <f t="shared" si="0"/>
        <v>9.495000000000001</v>
      </c>
    </row>
    <row r="20" spans="1:6">
      <c r="A20" s="53" t="s">
        <v>16</v>
      </c>
      <c r="B20" s="75">
        <v>4.5670000000000002</v>
      </c>
      <c r="C20" s="75">
        <v>22.846</v>
      </c>
      <c r="D20" s="75">
        <v>60.005000000000003</v>
      </c>
      <c r="E20" s="75">
        <v>91.765000000000001</v>
      </c>
      <c r="F20" s="109">
        <f t="shared" si="0"/>
        <v>179.18299999999999</v>
      </c>
    </row>
    <row r="21" spans="1:6">
      <c r="A21" s="53" t="s">
        <v>66</v>
      </c>
      <c r="B21" s="75">
        <v>6.0000000000000001E-3</v>
      </c>
      <c r="C21" s="75">
        <v>1.6E-2</v>
      </c>
      <c r="D21" s="75">
        <v>3.3000000000000002E-2</v>
      </c>
      <c r="E21" s="75">
        <v>5.1999999999999998E-2</v>
      </c>
      <c r="F21" s="109">
        <f t="shared" si="0"/>
        <v>0.107</v>
      </c>
    </row>
    <row r="22" spans="1:6">
      <c r="A22" s="53" t="s">
        <v>17</v>
      </c>
      <c r="B22" s="75">
        <v>0.50700000000000001</v>
      </c>
      <c r="C22" s="75">
        <v>1.7769999999999999</v>
      </c>
      <c r="D22" s="75">
        <v>4.2089999999999996</v>
      </c>
      <c r="E22" s="75">
        <v>6.7350000000000003</v>
      </c>
      <c r="F22" s="109">
        <f t="shared" si="0"/>
        <v>13.228</v>
      </c>
    </row>
    <row r="23" spans="1:6">
      <c r="A23" s="53" t="s">
        <v>18</v>
      </c>
      <c r="B23" s="75">
        <v>2.0569999999999999</v>
      </c>
      <c r="C23" s="75">
        <v>5.444</v>
      </c>
      <c r="D23" s="75">
        <v>11.973000000000001</v>
      </c>
      <c r="E23" s="75">
        <v>18.64</v>
      </c>
      <c r="F23" s="109">
        <f t="shared" si="0"/>
        <v>38.114000000000004</v>
      </c>
    </row>
    <row r="24" spans="1:6">
      <c r="A24" s="53" t="s">
        <v>19</v>
      </c>
      <c r="B24" s="75">
        <v>0.27400000000000002</v>
      </c>
      <c r="C24" s="75">
        <v>0.73899999999999999</v>
      </c>
      <c r="D24" s="75">
        <v>1.3260000000000001</v>
      </c>
      <c r="E24" s="75">
        <v>2.16</v>
      </c>
      <c r="F24" s="109">
        <f t="shared" si="0"/>
        <v>4.4990000000000006</v>
      </c>
    </row>
    <row r="25" spans="1:6">
      <c r="A25" s="53" t="s">
        <v>20</v>
      </c>
      <c r="B25" s="75">
        <v>1.5780000000000001</v>
      </c>
      <c r="C25" s="75">
        <v>3.4809999999999999</v>
      </c>
      <c r="D25" s="75">
        <v>7.452</v>
      </c>
      <c r="E25" s="75">
        <v>10.956</v>
      </c>
      <c r="F25" s="109">
        <f t="shared" si="0"/>
        <v>23.466999999999999</v>
      </c>
    </row>
    <row r="26" spans="1:6">
      <c r="A26" s="53" t="s">
        <v>21</v>
      </c>
      <c r="B26" s="75">
        <v>1.2909999999999999</v>
      </c>
      <c r="C26" s="75">
        <v>4.2</v>
      </c>
      <c r="D26" s="75">
        <v>8.5050000000000008</v>
      </c>
      <c r="E26" s="75">
        <v>13.57</v>
      </c>
      <c r="F26" s="109">
        <f t="shared" si="0"/>
        <v>27.566000000000003</v>
      </c>
    </row>
    <row r="27" spans="1:6">
      <c r="A27" s="53" t="s">
        <v>22</v>
      </c>
      <c r="B27" s="75">
        <v>2.056</v>
      </c>
      <c r="C27" s="75">
        <v>7.4029999999999996</v>
      </c>
      <c r="D27" s="75">
        <v>23.597000000000001</v>
      </c>
      <c r="E27" s="75">
        <v>38.83</v>
      </c>
      <c r="F27" s="109">
        <f t="shared" si="0"/>
        <v>71.885999999999996</v>
      </c>
    </row>
    <row r="28" spans="1:6">
      <c r="A28" s="53" t="s">
        <v>67</v>
      </c>
      <c r="B28" s="75">
        <v>0.11</v>
      </c>
      <c r="C28" s="75">
        <v>0.28199999999999997</v>
      </c>
      <c r="D28" s="75">
        <v>0.54800000000000004</v>
      </c>
      <c r="E28" s="75">
        <v>0.81100000000000005</v>
      </c>
      <c r="F28" s="109">
        <f t="shared" si="0"/>
        <v>1.7509999999999999</v>
      </c>
    </row>
    <row r="29" spans="1:6">
      <c r="A29" s="53" t="s">
        <v>23</v>
      </c>
      <c r="B29" s="75">
        <v>7.6999999999999999E-2</v>
      </c>
      <c r="C29" s="75">
        <v>0.24</v>
      </c>
      <c r="D29" s="75">
        <v>0.55600000000000005</v>
      </c>
      <c r="E29" s="75">
        <v>1.004</v>
      </c>
      <c r="F29" s="109">
        <f t="shared" si="0"/>
        <v>1.877</v>
      </c>
    </row>
    <row r="30" spans="1:6">
      <c r="A30" s="53" t="s">
        <v>24</v>
      </c>
      <c r="B30" s="75">
        <v>0.373</v>
      </c>
      <c r="C30" s="75">
        <v>1.365</v>
      </c>
      <c r="D30" s="75">
        <v>2.5419999999999998</v>
      </c>
      <c r="E30" s="75">
        <v>4.1050000000000004</v>
      </c>
      <c r="F30" s="109">
        <f t="shared" si="0"/>
        <v>8.3849999999999998</v>
      </c>
    </row>
    <row r="31" spans="1:6">
      <c r="A31" s="53" t="s">
        <v>25</v>
      </c>
      <c r="B31" s="75">
        <v>0.78900000000000003</v>
      </c>
      <c r="C31" s="75">
        <v>2.081</v>
      </c>
      <c r="D31" s="75">
        <v>4.2359999999999998</v>
      </c>
      <c r="E31" s="75">
        <v>7.2640000000000002</v>
      </c>
      <c r="F31" s="109">
        <f t="shared" si="0"/>
        <v>14.370000000000001</v>
      </c>
    </row>
    <row r="32" spans="1:6">
      <c r="A32" s="53" t="s">
        <v>26</v>
      </c>
      <c r="B32" s="75">
        <v>2.1059999999999999</v>
      </c>
      <c r="C32" s="75">
        <v>5.71</v>
      </c>
      <c r="D32" s="75">
        <v>12.709</v>
      </c>
      <c r="E32" s="75">
        <v>22.024999999999999</v>
      </c>
      <c r="F32" s="109">
        <f t="shared" si="0"/>
        <v>42.55</v>
      </c>
    </row>
    <row r="33" spans="1:6">
      <c r="A33" s="53" t="s">
        <v>27</v>
      </c>
      <c r="B33" s="75">
        <v>70.346000000000004</v>
      </c>
      <c r="C33" s="75">
        <v>201.922</v>
      </c>
      <c r="D33" s="75">
        <v>393.91399999999999</v>
      </c>
      <c r="E33" s="75">
        <v>565.04499999999996</v>
      </c>
      <c r="F33" s="109">
        <f t="shared" si="0"/>
        <v>1231.2269999999999</v>
      </c>
    </row>
    <row r="34" spans="1:6">
      <c r="A34" s="53" t="s">
        <v>28</v>
      </c>
      <c r="B34" s="75">
        <v>0.379</v>
      </c>
      <c r="C34" s="75">
        <v>0.82899999999999996</v>
      </c>
      <c r="D34" s="75">
        <v>1.649</v>
      </c>
      <c r="E34" s="75">
        <v>2.593</v>
      </c>
      <c r="F34" s="109">
        <f t="shared" si="0"/>
        <v>5.45</v>
      </c>
    </row>
    <row r="35" spans="1:6">
      <c r="A35" s="53" t="s">
        <v>29</v>
      </c>
      <c r="B35" s="75">
        <v>15.141</v>
      </c>
      <c r="C35" s="75">
        <v>44.847999999999999</v>
      </c>
      <c r="D35" s="75">
        <v>81.763999999999996</v>
      </c>
      <c r="E35" s="75">
        <v>132.41900000000001</v>
      </c>
      <c r="F35" s="109">
        <f t="shared" si="0"/>
        <v>274.17200000000003</v>
      </c>
    </row>
    <row r="36" spans="1:6">
      <c r="A36" s="53" t="s">
        <v>30</v>
      </c>
      <c r="B36" s="75">
        <v>1.845</v>
      </c>
      <c r="C36" s="75">
        <v>6.6929999999999996</v>
      </c>
      <c r="D36" s="75">
        <v>11.103</v>
      </c>
      <c r="E36" s="75">
        <v>18.225000000000001</v>
      </c>
      <c r="F36" s="109">
        <f t="shared" si="0"/>
        <v>37.866</v>
      </c>
    </row>
    <row r="37" spans="1:6">
      <c r="A37" s="53" t="s">
        <v>31</v>
      </c>
      <c r="B37" s="75">
        <v>7.9000000000000001E-2</v>
      </c>
      <c r="C37" s="75">
        <v>0.28299999999999997</v>
      </c>
      <c r="D37" s="75">
        <v>0.60699999999999998</v>
      </c>
      <c r="E37" s="75">
        <v>1.204</v>
      </c>
      <c r="F37" s="109">
        <f t="shared" si="0"/>
        <v>2.173</v>
      </c>
    </row>
    <row r="38" spans="1:6">
      <c r="A38" s="53" t="s">
        <v>32</v>
      </c>
      <c r="B38" s="75">
        <v>3.5670000000000002</v>
      </c>
      <c r="C38" s="75">
        <v>21.882000000000001</v>
      </c>
      <c r="D38" s="75">
        <v>46.651000000000003</v>
      </c>
      <c r="E38" s="75">
        <v>75.906999999999996</v>
      </c>
      <c r="F38" s="109">
        <f t="shared" si="0"/>
        <v>148.00700000000001</v>
      </c>
    </row>
    <row r="39" spans="1:6">
      <c r="A39" s="53" t="s">
        <v>33</v>
      </c>
      <c r="B39" s="75">
        <v>1.601</v>
      </c>
      <c r="C39" s="75">
        <v>4.6760000000000002</v>
      </c>
      <c r="D39" s="75">
        <v>9.7379999999999995</v>
      </c>
      <c r="E39" s="75">
        <v>14.834</v>
      </c>
      <c r="F39" s="109">
        <f t="shared" si="0"/>
        <v>30.849</v>
      </c>
    </row>
    <row r="40" spans="1:6">
      <c r="A40" s="53" t="s">
        <v>34</v>
      </c>
      <c r="B40" s="75">
        <v>1.542</v>
      </c>
      <c r="C40" s="75">
        <v>4.2439999999999998</v>
      </c>
      <c r="D40" s="75">
        <v>8.8219999999999992</v>
      </c>
      <c r="E40" s="75">
        <v>13.619</v>
      </c>
      <c r="F40" s="109">
        <f t="shared" si="0"/>
        <v>28.226999999999997</v>
      </c>
    </row>
    <row r="41" spans="1:6">
      <c r="A41" s="53" t="s">
        <v>73</v>
      </c>
      <c r="B41" s="75">
        <v>2.5999999999999999E-2</v>
      </c>
      <c r="C41" s="75">
        <v>5.6000000000000001E-2</v>
      </c>
      <c r="D41" s="75">
        <v>0.128</v>
      </c>
      <c r="E41" s="75">
        <v>0.222</v>
      </c>
      <c r="F41" s="109">
        <f t="shared" si="0"/>
        <v>0.43200000000000005</v>
      </c>
    </row>
    <row r="42" spans="1:6">
      <c r="A42" s="53" t="s">
        <v>35</v>
      </c>
      <c r="B42" s="75">
        <v>6.0999999999999999E-2</v>
      </c>
      <c r="C42" s="75">
        <v>0.29399999999999998</v>
      </c>
      <c r="D42" s="75">
        <v>1.79</v>
      </c>
      <c r="E42" s="75">
        <v>2.7309999999999999</v>
      </c>
      <c r="F42" s="109">
        <f t="shared" si="0"/>
        <v>4.8759999999999994</v>
      </c>
    </row>
    <row r="43" spans="1:6">
      <c r="A43" s="53" t="s">
        <v>36</v>
      </c>
      <c r="B43" s="75">
        <v>7.8E-2</v>
      </c>
      <c r="C43" s="75">
        <v>0.45</v>
      </c>
      <c r="D43" s="75">
        <v>1.306</v>
      </c>
      <c r="E43" s="75">
        <v>2.7029999999999998</v>
      </c>
      <c r="F43" s="109">
        <f t="shared" si="0"/>
        <v>4.5369999999999999</v>
      </c>
    </row>
    <row r="44" spans="1:6">
      <c r="A44" s="53" t="s">
        <v>37</v>
      </c>
      <c r="B44" s="75">
        <v>0.627</v>
      </c>
      <c r="C44" s="75">
        <v>1.9630000000000001</v>
      </c>
      <c r="D44" s="75">
        <v>3.7429999999999999</v>
      </c>
      <c r="E44" s="75">
        <v>6.0369999999999999</v>
      </c>
      <c r="F44" s="109">
        <f t="shared" si="0"/>
        <v>12.370000000000001</v>
      </c>
    </row>
    <row r="45" spans="1:6">
      <c r="A45" s="53" t="s">
        <v>38</v>
      </c>
      <c r="B45" s="75">
        <v>0.214</v>
      </c>
      <c r="C45" s="75">
        <v>0.53400000000000003</v>
      </c>
      <c r="D45" s="75">
        <v>1.075</v>
      </c>
      <c r="E45" s="75">
        <v>1.92</v>
      </c>
      <c r="F45" s="109">
        <f t="shared" si="0"/>
        <v>3.7429999999999999</v>
      </c>
    </row>
    <row r="46" spans="1:6">
      <c r="A46" s="53" t="s">
        <v>138</v>
      </c>
      <c r="B46" s="75">
        <v>1.0309999999999999</v>
      </c>
      <c r="C46" s="75">
        <v>9.2330000000000005</v>
      </c>
      <c r="D46" s="75">
        <v>19.120999999999999</v>
      </c>
      <c r="E46" s="75">
        <v>27.516999999999999</v>
      </c>
      <c r="F46" s="109">
        <f t="shared" si="0"/>
        <v>56.902000000000001</v>
      </c>
    </row>
    <row r="47" spans="1:6">
      <c r="A47" s="53" t="s">
        <v>39</v>
      </c>
      <c r="B47" s="75">
        <v>1.3049999999999999</v>
      </c>
      <c r="C47" s="75">
        <v>7.1639999999999997</v>
      </c>
      <c r="D47" s="75">
        <v>9.8770000000000007</v>
      </c>
      <c r="E47" s="75">
        <v>12.127000000000001</v>
      </c>
      <c r="F47" s="109">
        <f t="shared" si="0"/>
        <v>30.472999999999999</v>
      </c>
    </row>
    <row r="48" spans="1:6">
      <c r="A48" s="53" t="s">
        <v>40</v>
      </c>
      <c r="B48" s="75">
        <v>9.1999999999999998E-2</v>
      </c>
      <c r="C48" s="75">
        <v>0.497</v>
      </c>
      <c r="D48" s="75">
        <v>1.2410000000000001</v>
      </c>
      <c r="E48" s="75">
        <v>1.9570000000000001</v>
      </c>
      <c r="F48" s="109">
        <f t="shared" si="0"/>
        <v>3.7869999999999999</v>
      </c>
    </row>
    <row r="49" spans="1:6">
      <c r="A49" s="53" t="s">
        <v>41</v>
      </c>
      <c r="B49" s="75">
        <v>1.5009999999999999</v>
      </c>
      <c r="C49" s="75">
        <v>3.33</v>
      </c>
      <c r="D49" s="75">
        <v>5.98</v>
      </c>
      <c r="E49" s="75">
        <v>9.5399999999999991</v>
      </c>
      <c r="F49" s="109">
        <f t="shared" si="0"/>
        <v>20.350999999999999</v>
      </c>
    </row>
    <row r="50" spans="1:6">
      <c r="A50" s="53" t="s">
        <v>42</v>
      </c>
      <c r="B50" s="75">
        <v>10.548</v>
      </c>
      <c r="C50" s="75">
        <v>27.640999999999998</v>
      </c>
      <c r="D50" s="75">
        <v>58.680999999999997</v>
      </c>
      <c r="E50" s="75">
        <v>93.150999999999996</v>
      </c>
      <c r="F50" s="109">
        <f t="shared" si="0"/>
        <v>190.02100000000002</v>
      </c>
    </row>
    <row r="51" spans="1:6">
      <c r="A51" s="53" t="s">
        <v>43</v>
      </c>
      <c r="B51" s="75">
        <v>0.33700000000000002</v>
      </c>
      <c r="C51" s="75">
        <v>0.75700000000000001</v>
      </c>
      <c r="D51" s="75">
        <v>1.329</v>
      </c>
      <c r="E51" s="75">
        <v>1.8779999999999999</v>
      </c>
      <c r="F51" s="109">
        <f t="shared" si="0"/>
        <v>4.3010000000000002</v>
      </c>
    </row>
    <row r="52" spans="1:6">
      <c r="A52" s="54" t="s">
        <v>44</v>
      </c>
      <c r="B52" s="75">
        <v>2.6389999999999998</v>
      </c>
      <c r="C52" s="75">
        <v>7.4790000000000001</v>
      </c>
      <c r="D52" s="75">
        <v>12.635</v>
      </c>
      <c r="E52" s="75">
        <v>17.631</v>
      </c>
      <c r="F52" s="109">
        <f t="shared" si="0"/>
        <v>40.384</v>
      </c>
    </row>
    <row r="53" spans="1:6">
      <c r="A53" s="54" t="s">
        <v>45</v>
      </c>
      <c r="B53" s="75">
        <v>0.26800000000000002</v>
      </c>
      <c r="C53" s="75">
        <v>1.6379999999999999</v>
      </c>
      <c r="D53" s="75">
        <v>2.3130000000000002</v>
      </c>
      <c r="E53" s="75">
        <v>3.4590000000000001</v>
      </c>
      <c r="F53" s="109">
        <f t="shared" si="0"/>
        <v>7.6780000000000008</v>
      </c>
    </row>
    <row r="54" spans="1:6">
      <c r="A54" s="54" t="s">
        <v>46</v>
      </c>
      <c r="B54" s="75">
        <v>0.24</v>
      </c>
      <c r="C54" s="75">
        <v>0.623</v>
      </c>
      <c r="D54" s="75">
        <v>0.97899999999999998</v>
      </c>
      <c r="E54" s="75">
        <v>1.47</v>
      </c>
      <c r="F54" s="109">
        <f t="shared" si="0"/>
        <v>3.3120000000000003</v>
      </c>
    </row>
    <row r="55" spans="1:6">
      <c r="A55" s="54" t="s">
        <v>47</v>
      </c>
      <c r="B55" s="75">
        <v>0.72399999999999998</v>
      </c>
      <c r="C55" s="75">
        <v>2.7170000000000001</v>
      </c>
      <c r="D55" s="75">
        <v>7.2889999999999997</v>
      </c>
      <c r="E55" s="75">
        <v>12.821</v>
      </c>
      <c r="F55" s="109">
        <f t="shared" si="0"/>
        <v>23.551000000000002</v>
      </c>
    </row>
    <row r="56" spans="1:6">
      <c r="A56" s="54" t="s">
        <v>48</v>
      </c>
      <c r="B56" s="75">
        <v>1.762</v>
      </c>
      <c r="C56" s="75">
        <v>6.1429999999999998</v>
      </c>
      <c r="D56" s="75">
        <v>15.052</v>
      </c>
      <c r="E56" s="75">
        <v>24.321999999999999</v>
      </c>
      <c r="F56" s="109">
        <f t="shared" si="0"/>
        <v>47.278999999999996</v>
      </c>
    </row>
    <row r="57" spans="1:6">
      <c r="A57" s="54" t="s">
        <v>49</v>
      </c>
      <c r="B57" s="75">
        <v>46.966000000000001</v>
      </c>
      <c r="C57" s="75">
        <v>84.738</v>
      </c>
      <c r="D57" s="75">
        <v>174.822</v>
      </c>
      <c r="E57" s="75">
        <v>279.16699999999997</v>
      </c>
      <c r="F57" s="109">
        <f t="shared" si="0"/>
        <v>585.69299999999998</v>
      </c>
    </row>
    <row r="58" spans="1:6">
      <c r="A58" s="54" t="s">
        <v>50</v>
      </c>
      <c r="B58" s="75">
        <v>0.15</v>
      </c>
      <c r="C58" s="75">
        <v>0.39700000000000002</v>
      </c>
      <c r="D58" s="75">
        <v>0.56699999999999995</v>
      </c>
      <c r="E58" s="75">
        <v>0.73799999999999999</v>
      </c>
      <c r="F58" s="109">
        <f t="shared" si="0"/>
        <v>1.8519999999999999</v>
      </c>
    </row>
    <row r="59" spans="1:6">
      <c r="A59" s="54" t="s">
        <v>51</v>
      </c>
      <c r="B59" s="75">
        <v>13.273999999999999</v>
      </c>
      <c r="C59" s="75">
        <v>22.844999999999999</v>
      </c>
      <c r="D59" s="75">
        <v>41.344999999999999</v>
      </c>
      <c r="E59" s="75">
        <v>58.456000000000003</v>
      </c>
      <c r="F59" s="109">
        <f t="shared" si="0"/>
        <v>135.92000000000002</v>
      </c>
    </row>
    <row r="60" spans="1:6">
      <c r="A60" s="54" t="s">
        <v>52</v>
      </c>
      <c r="B60" s="75">
        <v>26.501999999999999</v>
      </c>
      <c r="C60" s="75">
        <v>66.992000000000004</v>
      </c>
      <c r="D60" s="75">
        <v>132.08000000000001</v>
      </c>
      <c r="E60" s="75">
        <v>207.06200000000001</v>
      </c>
      <c r="F60" s="109">
        <f t="shared" si="0"/>
        <v>432.63600000000002</v>
      </c>
    </row>
    <row r="61" spans="1:6">
      <c r="A61" s="54" t="s">
        <v>53</v>
      </c>
      <c r="B61" s="75">
        <v>721.42899999999997</v>
      </c>
      <c r="C61" s="75">
        <v>1702.633</v>
      </c>
      <c r="D61" s="75">
        <v>2965.2820000000002</v>
      </c>
      <c r="E61" s="75">
        <v>3931.58</v>
      </c>
      <c r="F61" s="109">
        <f t="shared" si="0"/>
        <v>9320.9239999999991</v>
      </c>
    </row>
    <row r="62" spans="1:6">
      <c r="A62" s="54" t="s">
        <v>74</v>
      </c>
      <c r="B62" s="75">
        <v>0.09</v>
      </c>
      <c r="C62" s="75">
        <v>0.27600000000000002</v>
      </c>
      <c r="D62" s="75">
        <v>0.629</v>
      </c>
      <c r="E62" s="75">
        <v>0.90900000000000003</v>
      </c>
      <c r="F62" s="109">
        <f t="shared" si="0"/>
        <v>1.9039999999999999</v>
      </c>
    </row>
    <row r="63" spans="1:6">
      <c r="A63" s="54" t="s">
        <v>54</v>
      </c>
      <c r="B63" s="75">
        <v>2.68</v>
      </c>
      <c r="C63" s="75">
        <v>12.573</v>
      </c>
      <c r="D63" s="75">
        <v>19.161999999999999</v>
      </c>
      <c r="E63" s="75">
        <v>26.957000000000001</v>
      </c>
      <c r="F63" s="109">
        <f t="shared" si="0"/>
        <v>61.372</v>
      </c>
    </row>
    <row r="64" spans="1:6">
      <c r="A64" s="54" t="s">
        <v>55</v>
      </c>
      <c r="B64" s="75">
        <v>1.913</v>
      </c>
      <c r="C64" s="75">
        <v>5.4269999999999996</v>
      </c>
      <c r="D64" s="75">
        <v>11.167999999999999</v>
      </c>
      <c r="E64" s="75">
        <v>22.041</v>
      </c>
      <c r="F64" s="109">
        <f t="shared" si="0"/>
        <v>40.548999999999999</v>
      </c>
    </row>
    <row r="65" spans="1:6">
      <c r="A65" s="54" t="s">
        <v>56</v>
      </c>
      <c r="B65" s="75">
        <v>0.35099999999999998</v>
      </c>
      <c r="C65" s="75">
        <v>0.74299999999999999</v>
      </c>
      <c r="D65" s="75">
        <v>1.54</v>
      </c>
      <c r="E65" s="75">
        <v>2.39</v>
      </c>
      <c r="F65" s="109">
        <f t="shared" si="0"/>
        <v>5.024</v>
      </c>
    </row>
    <row r="66" spans="1:6">
      <c r="A66" s="54" t="s">
        <v>57</v>
      </c>
      <c r="B66" s="75">
        <v>0.77400000000000002</v>
      </c>
      <c r="C66" s="75">
        <v>1.74</v>
      </c>
      <c r="D66" s="75">
        <v>3.2869999999999999</v>
      </c>
      <c r="E66" s="75">
        <v>5.992</v>
      </c>
      <c r="F66" s="109">
        <f t="shared" si="0"/>
        <v>11.792999999999999</v>
      </c>
    </row>
    <row r="67" spans="1:6">
      <c r="A67" s="54" t="s">
        <v>71</v>
      </c>
      <c r="B67" s="75">
        <v>4.9000000000000002E-2</v>
      </c>
      <c r="C67" s="75">
        <v>0.14000000000000001</v>
      </c>
      <c r="D67" s="75">
        <v>0.29699999999999999</v>
      </c>
      <c r="E67" s="75">
        <v>0.46100000000000002</v>
      </c>
      <c r="F67" s="109">
        <f t="shared" si="0"/>
        <v>0.94700000000000006</v>
      </c>
    </row>
    <row r="68" spans="1:6">
      <c r="A68" s="54" t="s">
        <v>58</v>
      </c>
      <c r="B68" s="75">
        <v>1.3069999999999999</v>
      </c>
      <c r="C68" s="75">
        <v>3.798</v>
      </c>
      <c r="D68" s="75">
        <v>7.64</v>
      </c>
      <c r="E68" s="75">
        <v>10.321</v>
      </c>
      <c r="F68" s="109">
        <f t="shared" si="0"/>
        <v>23.066000000000003</v>
      </c>
    </row>
    <row r="69" spans="1:6">
      <c r="A69" s="54" t="s">
        <v>59</v>
      </c>
      <c r="B69" s="75">
        <v>0.748</v>
      </c>
      <c r="C69" s="75">
        <v>2.9670000000000001</v>
      </c>
      <c r="D69" s="75">
        <v>4.2110000000000003</v>
      </c>
      <c r="E69" s="75">
        <v>6.0330000000000004</v>
      </c>
      <c r="F69" s="109">
        <f t="shared" si="0"/>
        <v>13.959</v>
      </c>
    </row>
    <row r="70" spans="1:6">
      <c r="A70" s="54" t="s">
        <v>60</v>
      </c>
      <c r="B70" s="75">
        <v>1.889</v>
      </c>
      <c r="C70" s="75">
        <v>5.67</v>
      </c>
      <c r="D70" s="75">
        <v>10.824999999999999</v>
      </c>
      <c r="E70" s="75">
        <v>17.927</v>
      </c>
      <c r="F70" s="109">
        <f t="shared" si="0"/>
        <v>36.311</v>
      </c>
    </row>
    <row r="71" spans="1:6">
      <c r="A71" s="54" t="s">
        <v>61</v>
      </c>
      <c r="B71" s="75">
        <v>26.263999999999999</v>
      </c>
      <c r="C71" s="75">
        <v>61.338000000000001</v>
      </c>
      <c r="D71" s="75">
        <v>100.74</v>
      </c>
      <c r="E71" s="75">
        <v>136.84</v>
      </c>
      <c r="F71" s="109">
        <f t="shared" ref="F71:F74" si="1">SUM(B71:E71)</f>
        <v>325.18200000000002</v>
      </c>
    </row>
    <row r="72" spans="1:6">
      <c r="A72" s="54" t="s">
        <v>62</v>
      </c>
      <c r="B72" s="75">
        <v>0.188</v>
      </c>
      <c r="C72" s="75">
        <v>0.42299999999999999</v>
      </c>
      <c r="D72" s="75">
        <v>0.83199999999999996</v>
      </c>
      <c r="E72" s="75">
        <v>1.135</v>
      </c>
      <c r="F72" s="109">
        <f t="shared" si="1"/>
        <v>2.5780000000000003</v>
      </c>
    </row>
    <row r="73" spans="1:6">
      <c r="A73" s="53" t="s">
        <v>63</v>
      </c>
      <c r="B73" s="75">
        <v>0.66600000000000004</v>
      </c>
      <c r="C73" s="75">
        <v>1.298</v>
      </c>
      <c r="D73" s="75">
        <v>2.359</v>
      </c>
      <c r="E73" s="75">
        <v>3.4009999999999998</v>
      </c>
      <c r="F73" s="109">
        <f t="shared" si="1"/>
        <v>7.7240000000000002</v>
      </c>
    </row>
    <row r="74" spans="1:6">
      <c r="A74" s="55" t="s">
        <v>64</v>
      </c>
      <c r="B74" s="77">
        <v>5.82900000000018</v>
      </c>
      <c r="C74" s="77">
        <v>20.815000000000964</v>
      </c>
      <c r="D74" s="77">
        <v>50.395000000000437</v>
      </c>
      <c r="E74" s="77">
        <v>72.544000000000807</v>
      </c>
      <c r="F74" s="109">
        <f t="shared" si="1"/>
        <v>149.58300000000239</v>
      </c>
    </row>
    <row r="75" spans="1:6">
      <c r="A75" s="22"/>
      <c r="B75" s="22"/>
      <c r="C75" s="22"/>
      <c r="D75" s="22"/>
      <c r="E75" s="22"/>
    </row>
    <row r="76" spans="1:6">
      <c r="A76" s="22"/>
      <c r="B76" s="22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10</vt:i4>
      </vt:variant>
    </vt:vector>
  </HeadingPairs>
  <TitlesOfParts>
    <vt:vector size="34" baseType="lpstr">
      <vt:lpstr>data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1.2023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2.2023</vt:lpstr>
      <vt:lpstr>3.2022</vt:lpstr>
      <vt:lpstr>3.2023</vt:lpstr>
      <vt:lpstr>3.2024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2024-05-25T15:36:58Z</dcterms:modified>
</cp:coreProperties>
</file>