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9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  <sheet name="Ветер" sheetId="8" r:id="rId8"/>
    <sheet name="Ветер2" sheetId="9" r:id="rId9"/>
    <sheet name="ObiRope" sheetId="10" r:id="rId10"/>
  </sheets>
  <calcPr calcId="124519"/>
</workbook>
</file>

<file path=xl/calcChain.xml><?xml version="1.0" encoding="utf-8"?>
<calcChain xmlns="http://schemas.openxmlformats.org/spreadsheetml/2006/main"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3"/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<sst xmlns="http://schemas.openxmlformats.org/spreadsheetml/2006/main" count="333" uniqueCount="269">
  <si>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</si>
  <si>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</si>
  <si>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</si>
  <si>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</si>
  <si>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</si>
  <si>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</si>
  <si>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</si>
  <si>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</si>
  <si>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</si>
  <si>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</si>
  <si>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</si>
  <si>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</si>
  <si>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</si>
  <si>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</si>
  <si>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</si>
  <si>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</si>
  <si>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</si>
  <si>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</si>
  <si>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</si>
  <si>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</si>
  <si>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</si>
  <si>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</si>
  <si>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</si>
  <si>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</si>
  <si>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</si>
  <si>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</si>
  <si>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</si>
  <si>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</si>
  <si>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</si>
  <si>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</si>
  <si>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</si>
  <si>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</si>
  <si>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</si>
  <si>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</si>
  <si>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</si>
  <si>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</si>
  <si>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</si>
  <si>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</si>
  <si>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</si>
  <si>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</si>
  <si>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</si>
  <si>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</si>
  <si>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</si>
  <si>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</si>
  <si>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</si>
  <si>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</si>
  <si>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</si>
  <si>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</si>
  <si>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</si>
  <si>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</si>
  <si>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</si>
  <si>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</si>
  <si>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</si>
  <si>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</si>
  <si>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</si>
  <si>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</si>
  <si>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</si>
  <si>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</si>
  <si>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</si>
  <si>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</si>
  <si>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</si>
  <si>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</si>
  <si>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</si>
  <si>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</si>
  <si>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</si>
  <si>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</si>
  <si>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</si>
  <si>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</si>
  <si>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</si>
  <si>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</si>
  <si>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</si>
  <si>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</si>
  <si>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</si>
  <si>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</si>
  <si>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</si>
  <si>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</si>
  <si>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</si>
  <si>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</si>
  <si>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</si>
  <si>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</si>
  <si>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</si>
  <si>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</si>
  <si>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</si>
  <si>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</si>
  <si>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</si>
  <si>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</si>
  <si>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</si>
  <si>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</si>
  <si>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</si>
  <si>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</si>
  <si>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</si>
  <si>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</si>
  <si>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</si>
  <si>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</si>
  <si>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</si>
  <si>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</si>
  <si>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</si>
  <si>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</si>
  <si>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</si>
  <si>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</si>
  <si>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</si>
  <si>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</si>
  <si>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</si>
  <si>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</si>
  <si>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</si>
  <si>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</si>
  <si>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</si>
  <si>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</si>
  <si>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</si>
  <si>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</si>
  <si>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</si>
  <si>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</si>
  <si>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</si>
  <si>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</si>
  <si>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</si>
  <si>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</si>
  <si>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</si>
  <si>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</si>
  <si>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</si>
  <si>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</si>
  <si>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</si>
  <si>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</si>
  <si>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</si>
  <si>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</si>
  <si>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</si>
  <si>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</si>
  <si>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</si>
  <si>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</si>
  <si>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</si>
  <si>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</si>
  <si>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</si>
  <si>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</si>
  <si>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</si>
  <si>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</si>
  <si>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</si>
  <si>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</si>
  <si>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</si>
  <si>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</si>
  <si>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</si>
  <si>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</si>
  <si>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</si>
  <si>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</si>
  <si>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</si>
  <si>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</si>
  <si>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</si>
  <si>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</si>
  <si>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</si>
  <si>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</si>
  <si>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</si>
  <si>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</si>
  <si>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</si>
  <si>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</si>
  <si>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</si>
  <si>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</si>
  <si>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</si>
  <si>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</si>
  <si>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</si>
  <si>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</si>
  <si>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</si>
  <si>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</si>
  <si>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</si>
  <si>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</si>
  <si>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</si>
  <si>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</si>
  <si>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</si>
  <si>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</si>
  <si>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</si>
  <si>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</si>
  <si>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</si>
  <si>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</si>
  <si>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</si>
  <si>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</si>
  <si>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</si>
  <si>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</si>
  <si>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</si>
  <si>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</si>
  <si>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</si>
  <si>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</si>
  <si>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</si>
  <si>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</si>
  <si>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</si>
  <si>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</si>
  <si>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</si>
  <si>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</si>
  <si>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</si>
  <si>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</si>
  <si>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</si>
  <si>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</si>
  <si>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</si>
  <si>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</si>
  <si>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</si>
  <si>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</si>
  <si>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</si>
  <si>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</si>
  <si>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</si>
  <si>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</si>
  <si>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</si>
  <si>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</si>
  <si>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</si>
  <si>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</si>
  <si>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</si>
  <si>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</si>
  <si>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</si>
  <si>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</si>
  <si>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</si>
  <si>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</si>
  <si>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</si>
  <si>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</si>
  <si>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</si>
  <si>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</si>
  <si>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</si>
  <si>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</si>
  <si>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</si>
  <si>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</si>
  <si>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</si>
  <si>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</si>
  <si>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</si>
  <si>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</si>
  <si>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</si>
  <si>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</si>
  <si>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</si>
  <si>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</si>
  <si>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</si>
  <si>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</si>
  <si>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</si>
  <si>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</si>
  <si>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</si>
  <si>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</si>
  <si>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</si>
  <si>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</si>
  <si>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</si>
  <si>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</si>
  <si>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</si>
  <si>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</si>
  <si>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</si>
  <si>
    <t>Поляра</t>
  </si>
  <si>
    <t>сила</t>
  </si>
  <si>
    <t>момент</t>
  </si>
  <si>
    <t>От какой оси отсчитывать угол?</t>
  </si>
  <si>
    <t>Пусть, для единообразия, от Z, положительное направление по часовой стрелке (к оси X)</t>
  </si>
  <si>
    <t>Алгоритм:</t>
  </si>
  <si>
    <t>Получить скорость ветра в виде вектора</t>
  </si>
  <si>
    <t>Перевести этот вектор из глобальной системы координат в связную</t>
  </si>
  <si>
    <t>вычесть скорости самой яхты по X и Z</t>
  </si>
  <si>
    <t>получить угол и величину</t>
  </si>
  <si>
    <t>на основе формул найти момент и силу</t>
  </si>
  <si>
    <t>добавить их в уравнения динамики</t>
  </si>
  <si>
    <t>Навигационное направление ветра - угол от направления на север в ту сторону, куда дует ветер</t>
  </si>
  <si>
    <t>Из общих соображений, должен быть купол, в начале и в конце 0</t>
  </si>
  <si>
    <t>сила2</t>
  </si>
  <si>
    <t>Тянутся</t>
  </si>
  <si>
    <t>Закрепляются к GameObject</t>
  </si>
  <si>
    <t>Если к GameObject приделать ObiCollider то он сталкивается с веревкой</t>
  </si>
  <si>
    <t>Могу определять координаты столкновения</t>
  </si>
  <si>
    <t>Как программно сохранять и восстанавливать положение каната?</t>
  </si>
  <si>
    <t>Как программно закреплять канат?</t>
  </si>
  <si>
    <t>Канат слишком упругий и долго колеблеться не останавливаясь</t>
  </si>
  <si>
    <t>Сделал демпфирование - плавно гашу скорость</t>
  </si>
  <si>
    <t>Цепь</t>
  </si>
  <si>
    <t>Строить ломаную по колайдерам, чтобы правильно считать силы</t>
  </si>
  <si>
    <t>Отлавливаются все столкновения для Solver, а не для Rope! - то есть, там надо встроить логику</t>
  </si>
  <si>
    <t>Разрыв каната</t>
  </si>
  <si>
    <t>загружаю координаты и скорости частиц и координаты и ротейшены прикрепленных тел</t>
  </si>
  <si>
    <t>DetectCol</t>
  </si>
  <si>
    <r>
      <t xml:space="preserve">Как сохранять - понятно, см пример демпфирование </t>
    </r>
    <r>
      <rPr>
        <b/>
        <sz val="11"/>
        <color rgb="FF0070C0"/>
        <rFont val="Calibri"/>
        <family val="2"/>
        <charset val="204"/>
        <scheme val="minor"/>
      </rPr>
      <t>RopeDemp</t>
    </r>
  </si>
  <si>
    <t>RopeSave</t>
  </si>
  <si>
    <t>Еще, есть пример сохранения в BluePrint и загрузки из него же, может это более правильно</t>
  </si>
  <si>
    <t>http://obi.virtualmethodstudio.com/forum/showthread.php?tid=1506</t>
  </si>
  <si>
    <t>Как метнуть бухту или просто канат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</si>
</sst>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8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  <xf numFmtId="0" fontId="7" fillId="0" borderId="0" xfId="0" applyFont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91E-2"/>
          <c:w val="0.67206354013440661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123403648"/>
        <c:axId val="124933248"/>
      </c:scatterChart>
      <c:valAx>
        <c:axId val="123403648"/>
        <c:scaling>
          <c:orientation val="minMax"/>
        </c:scaling>
        <c:axPos val="b"/>
        <c:numFmt formatCode="General" sourceLinked="1"/>
        <c:tickLblPos val="nextTo"/>
        <c:crossAx val="124933248"/>
        <c:crosses val="autoZero"/>
        <c:crossBetween val="midCat"/>
      </c:valAx>
      <c:valAx>
        <c:axId val="124933248"/>
        <c:scaling>
          <c:orientation val="minMax"/>
        </c:scaling>
        <c:axPos val="l"/>
        <c:majorGridlines/>
        <c:numFmt formatCode="General" sourceLinked="1"/>
        <c:tickLblPos val="nextTo"/>
        <c:crossAx val="123403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32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124941440"/>
        <c:axId val="124942976"/>
      </c:scatterChart>
      <c:valAx>
        <c:axId val="124941440"/>
        <c:scaling>
          <c:orientation val="minMax"/>
        </c:scaling>
        <c:axPos val="b"/>
        <c:numFmt formatCode="General" sourceLinked="1"/>
        <c:tickLblPos val="nextTo"/>
        <c:crossAx val="124942976"/>
        <c:crosses val="autoZero"/>
        <c:crossBetween val="midCat"/>
      </c:valAx>
      <c:valAx>
        <c:axId val="124942976"/>
        <c:scaling>
          <c:orientation val="minMax"/>
        </c:scaling>
        <c:axPos val="l"/>
        <c:majorGridlines/>
        <c:numFmt formatCode="General" sourceLinked="1"/>
        <c:tickLblPos val="nextTo"/>
        <c:crossAx val="124941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124976512"/>
        <c:axId val="155600000"/>
      </c:scatterChart>
      <c:valAx>
        <c:axId val="124976512"/>
        <c:scaling>
          <c:orientation val="minMax"/>
        </c:scaling>
        <c:axPos val="b"/>
        <c:numFmt formatCode="General" sourceLinked="1"/>
        <c:tickLblPos val="nextTo"/>
        <c:crossAx val="155600000"/>
        <c:crosses val="autoZero"/>
        <c:crossBetween val="midCat"/>
      </c:valAx>
      <c:valAx>
        <c:axId val="155600000"/>
        <c:scaling>
          <c:orientation val="minMax"/>
        </c:scaling>
        <c:axPos val="l"/>
        <c:majorGridlines/>
        <c:numFmt formatCode="General" sourceLinked="1"/>
        <c:tickLblPos val="nextTo"/>
        <c:crossAx val="124976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155690496"/>
        <c:axId val="155692032"/>
      </c:scatterChart>
      <c:valAx>
        <c:axId val="155690496"/>
        <c:scaling>
          <c:orientation val="minMax"/>
        </c:scaling>
        <c:axPos val="b"/>
        <c:numFmt formatCode="0.0" sourceLinked="1"/>
        <c:tickLblPos val="nextTo"/>
        <c:crossAx val="155692032"/>
        <c:crosses val="autoZero"/>
        <c:crossBetween val="midCat"/>
      </c:valAx>
      <c:valAx>
        <c:axId val="155692032"/>
        <c:scaling>
          <c:orientation val="minMax"/>
        </c:scaling>
        <c:axPos val="l"/>
        <c:majorGridlines/>
        <c:numFmt formatCode="0.0" sourceLinked="1"/>
        <c:tickLblPos val="nextTo"/>
        <c:crossAx val="155690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Ветер!$B$3:$B$21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</c:numCache>
            </c:numRef>
          </c:yVal>
        </c:ser>
        <c:axId val="155852160"/>
        <c:axId val="155853952"/>
      </c:scatterChart>
      <c:valAx>
        <c:axId val="155852160"/>
        <c:scaling>
          <c:orientation val="minMax"/>
        </c:scaling>
        <c:axPos val="b"/>
        <c:numFmt formatCode="General" sourceLinked="1"/>
        <c:tickLblPos val="nextTo"/>
        <c:crossAx val="155853952"/>
        <c:crosses val="autoZero"/>
        <c:crossBetween val="midCat"/>
      </c:valAx>
      <c:valAx>
        <c:axId val="155853952"/>
        <c:scaling>
          <c:orientation val="minMax"/>
        </c:scaling>
        <c:axPos val="l"/>
        <c:majorGridlines/>
        <c:numFmt formatCode="General" sourceLinked="1"/>
        <c:tickLblPos val="nextTo"/>
        <c:crossAx val="155852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1"/>
          <c:order val="0"/>
          <c:tx>
            <c:strRef>
              <c:f>Ветер!$C$2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2.5</c:v>
                </c:pt>
                <c:pt idx="13">
                  <c:v>1</c:v>
                </c:pt>
                <c:pt idx="14">
                  <c:v>0.5</c:v>
                </c:pt>
                <c:pt idx="15">
                  <c:v>-0.5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</c:numCache>
            </c:numRef>
          </c:yVal>
        </c:ser>
        <c:axId val="155903488"/>
        <c:axId val="155905024"/>
      </c:scatterChart>
      <c:valAx>
        <c:axId val="155903488"/>
        <c:scaling>
          <c:orientation val="minMax"/>
        </c:scaling>
        <c:axPos val="b"/>
        <c:numFmt formatCode="General" sourceLinked="1"/>
        <c:tickLblPos val="nextTo"/>
        <c:crossAx val="155905024"/>
        <c:crosses val="autoZero"/>
        <c:crossBetween val="midCat"/>
      </c:valAx>
      <c:valAx>
        <c:axId val="155905024"/>
        <c:scaling>
          <c:orientation val="minMax"/>
        </c:scaling>
        <c:axPos val="l"/>
        <c:majorGridlines/>
        <c:numFmt formatCode="General" sourceLinked="1"/>
        <c:tickLblPos val="nextTo"/>
        <c:crossAx val="155903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Ветер2!$B$2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Ветер2!$B$3:$B$21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strRef>
              <c:f>Ветер2!$C$2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trendline>
            <c:trendlineType val="linear"/>
          </c:trendline>
          <c:trendline>
            <c:trendlineType val="poly"/>
            <c:order val="4"/>
            <c:intercept val="0"/>
            <c:dispEq val="1"/>
            <c:trendlineLbl>
              <c:numFmt formatCode="General" sourceLinked="0"/>
            </c:trendlineLbl>
          </c:trendline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Ветер2!$C$3:$C$21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axId val="156055808"/>
        <c:axId val="156061696"/>
      </c:scatterChart>
      <c:valAx>
        <c:axId val="156055808"/>
        <c:scaling>
          <c:orientation val="minMax"/>
        </c:scaling>
        <c:axPos val="b"/>
        <c:numFmt formatCode="General" sourceLinked="1"/>
        <c:tickLblPos val="nextTo"/>
        <c:crossAx val="156061696"/>
        <c:crosses val="autoZero"/>
        <c:crossBetween val="midCat"/>
      </c:valAx>
      <c:valAx>
        <c:axId val="156061696"/>
        <c:scaling>
          <c:orientation val="minMax"/>
        </c:scaling>
        <c:axPos val="l"/>
        <c:majorGridlines/>
        <c:numFmt formatCode="General" sourceLinked="1"/>
        <c:tickLblPos val="nextTo"/>
        <c:crossAx val="156055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Ветер2!$K$2</c:f>
              <c:strCache>
                <c:ptCount val="1"/>
                <c:pt idx="0">
                  <c:v>сила2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Ветер2!$K$3:$K$21</c:f>
              <c:numCache>
                <c:formatCode>General</c:formatCode>
                <c:ptCount val="19"/>
                <c:pt idx="0">
                  <c:v>0</c:v>
                </c:pt>
                <c:pt idx="1">
                  <c:v>0.83950617283950635</c:v>
                </c:pt>
                <c:pt idx="2">
                  <c:v>1.5802469135802468</c:v>
                </c:pt>
                <c:pt idx="3">
                  <c:v>2.2222222222222219</c:v>
                </c:pt>
                <c:pt idx="4">
                  <c:v>2.7654320987654319</c:v>
                </c:pt>
                <c:pt idx="5">
                  <c:v>3.2098765432098766</c:v>
                </c:pt>
                <c:pt idx="6">
                  <c:v>3.5555555555555554</c:v>
                </c:pt>
                <c:pt idx="7">
                  <c:v>3.8024691358024691</c:v>
                </c:pt>
                <c:pt idx="8">
                  <c:v>3.9506172839506171</c:v>
                </c:pt>
                <c:pt idx="9">
                  <c:v>4</c:v>
                </c:pt>
                <c:pt idx="10">
                  <c:v>3.9506172839506171</c:v>
                </c:pt>
                <c:pt idx="11">
                  <c:v>3.8024691358024691</c:v>
                </c:pt>
                <c:pt idx="12">
                  <c:v>3.5555555555555558</c:v>
                </c:pt>
                <c:pt idx="13">
                  <c:v>3.2098765432098766</c:v>
                </c:pt>
                <c:pt idx="14">
                  <c:v>2.7654320987654319</c:v>
                </c:pt>
                <c:pt idx="15">
                  <c:v>2.2222222222222219</c:v>
                </c:pt>
                <c:pt idx="16">
                  <c:v>1.5802469135802477</c:v>
                </c:pt>
                <c:pt idx="17">
                  <c:v>0.83950617283950635</c:v>
                </c:pt>
                <c:pt idx="18">
                  <c:v>0</c:v>
                </c:pt>
              </c:numCache>
            </c:numRef>
          </c:yVal>
        </c:ser>
        <c:axId val="156068864"/>
        <c:axId val="156095232"/>
      </c:scatterChart>
      <c:valAx>
        <c:axId val="156068864"/>
        <c:scaling>
          <c:orientation val="minMax"/>
        </c:scaling>
        <c:axPos val="b"/>
        <c:numFmt formatCode="General" sourceLinked="1"/>
        <c:tickLblPos val="nextTo"/>
        <c:crossAx val="156095232"/>
        <c:crosses val="autoZero"/>
        <c:crossBetween val="midCat"/>
      </c:valAx>
      <c:valAx>
        <c:axId val="156095232"/>
        <c:scaling>
          <c:orientation val="minMax"/>
        </c:scaling>
        <c:axPos val="l"/>
        <c:majorGridlines/>
        <c:numFmt formatCode="General" sourceLinked="1"/>
        <c:tickLblPos val="nextTo"/>
        <c:crossAx val="156068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38100</xdr:rowOff>
    </xdr:from>
    <xdr:to>
      <xdr:col>13</xdr:col>
      <xdr:colOff>600075</xdr:colOff>
      <xdr:row>27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2</xdr:row>
      <xdr:rowOff>114300</xdr:rowOff>
    </xdr:from>
    <xdr:to>
      <xdr:col>24</xdr:col>
      <xdr:colOff>9524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1</xdr:row>
      <xdr:rowOff>19049</xdr:rowOff>
    </xdr:from>
    <xdr:to>
      <xdr:col>28</xdr:col>
      <xdr:colOff>219075</xdr:colOff>
      <xdr:row>22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23</xdr:row>
      <xdr:rowOff>19050</xdr:rowOff>
    </xdr:from>
    <xdr:to>
      <xdr:col>26</xdr:col>
      <xdr:colOff>438150</xdr:colOff>
      <xdr:row>37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bi.virtualmethodstudio.com/forum/showthread.php?tid=150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N13" sqref="N13"/>
    </sheetView>
  </sheetViews>
  <sheetFormatPr defaultRowHeight="15"/>
  <sheetData>
    <row r="1" spans="1:13">
      <c r="A1" s="3" t="s">
        <v>250</v>
      </c>
      <c r="M1" t="s">
        <v>255</v>
      </c>
    </row>
    <row r="2" spans="1:13">
      <c r="A2" s="3" t="s">
        <v>251</v>
      </c>
      <c r="M2" t="s">
        <v>268</v>
      </c>
    </row>
    <row r="3" spans="1:13">
      <c r="A3" s="3" t="s">
        <v>252</v>
      </c>
      <c r="M3" t="s">
        <v>259</v>
      </c>
    </row>
    <row r="4" spans="1:13">
      <c r="A4" s="3" t="s">
        <v>253</v>
      </c>
      <c r="F4" s="27" t="s">
        <v>263</v>
      </c>
      <c r="M4" t="s">
        <v>261</v>
      </c>
    </row>
    <row r="5" spans="1:13">
      <c r="B5" s="1" t="s">
        <v>260</v>
      </c>
      <c r="M5" t="s">
        <v>258</v>
      </c>
    </row>
    <row r="6" spans="1:13">
      <c r="B6" s="1"/>
    </row>
    <row r="7" spans="1:13">
      <c r="A7" t="s">
        <v>256</v>
      </c>
    </row>
    <row r="8" spans="1:13">
      <c r="B8" s="3" t="s">
        <v>257</v>
      </c>
    </row>
    <row r="9" spans="1:13">
      <c r="B9" s="3"/>
    </row>
    <row r="10" spans="1:13">
      <c r="A10" t="s">
        <v>254</v>
      </c>
    </row>
    <row r="11" spans="1:13">
      <c r="B11" s="3" t="s">
        <v>264</v>
      </c>
    </row>
    <row r="12" spans="1:13">
      <c r="B12" s="3" t="s">
        <v>262</v>
      </c>
      <c r="L12" s="27" t="s">
        <v>265</v>
      </c>
    </row>
    <row r="13" spans="1:13">
      <c r="B13" s="4" t="s">
        <v>266</v>
      </c>
      <c r="L13" s="27"/>
    </row>
    <row r="14" spans="1:13">
      <c r="C14" s="12" t="s">
        <v>267</v>
      </c>
    </row>
    <row r="16" spans="1:13">
      <c r="A16" t="s">
        <v>268</v>
      </c>
    </row>
  </sheetData>
  <hyperlinks>
    <hyperlink ref="C14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opLeftCell="A10" workbookViewId="0">
      <selection activeCell="O39" sqref="O39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 t="shared" ref="I10:I21" si="0"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 t="shared" si="0"/>
        <v>0.91185831552009688</v>
      </c>
    </row>
    <row r="12" spans="1:19">
      <c r="F12">
        <v>0.1</v>
      </c>
      <c r="G12">
        <f t="shared" ref="G12:G21" si="1">F12*30000/4.1</f>
        <v>731.70731707317077</v>
      </c>
      <c r="H12">
        <v>1.29</v>
      </c>
      <c r="I12">
        <f t="shared" si="0"/>
        <v>1.289562396771206</v>
      </c>
    </row>
    <row r="13" spans="1:19">
      <c r="F13">
        <v>0.2</v>
      </c>
      <c r="G13">
        <f t="shared" si="1"/>
        <v>1463.4146341463415</v>
      </c>
      <c r="H13">
        <v>1.82</v>
      </c>
      <c r="I13">
        <f t="shared" si="0"/>
        <v>1.8237166310401938</v>
      </c>
    </row>
    <row r="14" spans="1:19">
      <c r="F14">
        <v>0.3</v>
      </c>
      <c r="G14">
        <f t="shared" si="1"/>
        <v>2195.1219512195125</v>
      </c>
      <c r="H14">
        <v>2.23</v>
      </c>
      <c r="I14">
        <f t="shared" si="0"/>
        <v>2.2335875907380243</v>
      </c>
    </row>
    <row r="15" spans="1:19">
      <c r="F15">
        <v>0.4</v>
      </c>
      <c r="G15">
        <f t="shared" si="1"/>
        <v>2926.8292682926831</v>
      </c>
      <c r="H15">
        <v>2.58</v>
      </c>
      <c r="I15">
        <f t="shared" si="0"/>
        <v>2.579124793542412</v>
      </c>
    </row>
    <row r="16" spans="1:19">
      <c r="F16">
        <v>0.5</v>
      </c>
      <c r="G16">
        <f t="shared" si="1"/>
        <v>3658.5365853658541</v>
      </c>
      <c r="H16">
        <v>2.88</v>
      </c>
      <c r="I16">
        <f t="shared" si="0"/>
        <v>2.883549180407972</v>
      </c>
    </row>
    <row r="17" spans="1:9">
      <c r="F17">
        <v>0.6</v>
      </c>
      <c r="G17">
        <f t="shared" si="1"/>
        <v>4390.2439024390251</v>
      </c>
      <c r="H17">
        <v>3.16</v>
      </c>
      <c r="I17">
        <f t="shared" si="0"/>
        <v>3.1587698635699604</v>
      </c>
    </row>
    <row r="18" spans="1:9">
      <c r="F18">
        <v>0.7</v>
      </c>
      <c r="G18">
        <f t="shared" si="1"/>
        <v>5121.9512195121952</v>
      </c>
      <c r="H18">
        <v>3.41</v>
      </c>
      <c r="I18">
        <f t="shared" si="0"/>
        <v>3.4118614019570139</v>
      </c>
    </row>
    <row r="19" spans="1:9">
      <c r="F19">
        <v>0.8</v>
      </c>
      <c r="G19">
        <f t="shared" si="1"/>
        <v>5853.6585365853662</v>
      </c>
      <c r="H19">
        <v>3.64</v>
      </c>
      <c r="I19">
        <f t="shared" si="0"/>
        <v>3.6474332620803875</v>
      </c>
    </row>
    <row r="20" spans="1:9">
      <c r="F20">
        <v>0.9</v>
      </c>
      <c r="G20">
        <f t="shared" si="1"/>
        <v>6585.3658536585372</v>
      </c>
      <c r="H20">
        <v>3.87</v>
      </c>
      <c r="I20">
        <f t="shared" si="0"/>
        <v>3.8686871903136182</v>
      </c>
    </row>
    <row r="21" spans="1:9">
      <c r="F21">
        <v>1</v>
      </c>
      <c r="G21">
        <f t="shared" si="1"/>
        <v>7317.0731707317082</v>
      </c>
      <c r="H21">
        <v>4.08</v>
      </c>
      <c r="I21">
        <f t="shared" si="0"/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0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B33" sqref="B33"/>
    </sheetView>
  </sheetViews>
  <sheetFormatPr defaultRowHeight="15"/>
  <sheetData>
    <row r="1" spans="1:3">
      <c r="A1" t="s">
        <v>235</v>
      </c>
    </row>
    <row r="2" spans="1:3">
      <c r="A2" t="s">
        <v>88</v>
      </c>
      <c r="B2" t="s">
        <v>236</v>
      </c>
      <c r="C2" t="s">
        <v>237</v>
      </c>
    </row>
    <row r="3" spans="1:3">
      <c r="A3">
        <v>0</v>
      </c>
      <c r="B3">
        <v>1</v>
      </c>
      <c r="C3">
        <v>0</v>
      </c>
    </row>
    <row r="4" spans="1:3">
      <c r="A4">
        <v>10</v>
      </c>
      <c r="B4">
        <v>1.5</v>
      </c>
      <c r="C4">
        <v>1</v>
      </c>
    </row>
    <row r="5" spans="1:3">
      <c r="A5">
        <v>20</v>
      </c>
      <c r="B5">
        <v>2</v>
      </c>
      <c r="C5">
        <v>2</v>
      </c>
    </row>
    <row r="6" spans="1:3">
      <c r="A6">
        <v>30</v>
      </c>
      <c r="B6">
        <v>3</v>
      </c>
      <c r="C6">
        <v>2.5</v>
      </c>
    </row>
    <row r="7" spans="1:3">
      <c r="A7">
        <v>40</v>
      </c>
      <c r="B7">
        <v>4</v>
      </c>
      <c r="C7">
        <v>2.8</v>
      </c>
    </row>
    <row r="8" spans="1:3">
      <c r="A8">
        <v>50</v>
      </c>
      <c r="B8">
        <v>5</v>
      </c>
      <c r="C8">
        <v>3</v>
      </c>
    </row>
    <row r="9" spans="1:3">
      <c r="A9">
        <v>60</v>
      </c>
      <c r="B9">
        <v>6</v>
      </c>
      <c r="C9">
        <v>3</v>
      </c>
    </row>
    <row r="10" spans="1:3">
      <c r="A10">
        <v>70</v>
      </c>
      <c r="B10">
        <v>6.5</v>
      </c>
      <c r="C10">
        <v>3</v>
      </c>
    </row>
    <row r="11" spans="1:3">
      <c r="A11">
        <v>80</v>
      </c>
      <c r="B11">
        <v>7</v>
      </c>
      <c r="C11">
        <v>3</v>
      </c>
    </row>
    <row r="12" spans="1:3">
      <c r="A12">
        <v>90</v>
      </c>
      <c r="B12">
        <v>7</v>
      </c>
      <c r="C12">
        <v>3</v>
      </c>
    </row>
    <row r="13" spans="1:3">
      <c r="A13">
        <v>100</v>
      </c>
      <c r="B13">
        <v>7</v>
      </c>
      <c r="C13">
        <v>3</v>
      </c>
    </row>
    <row r="14" spans="1:3">
      <c r="A14">
        <v>110</v>
      </c>
      <c r="B14">
        <v>6.5</v>
      </c>
      <c r="C14">
        <v>2.8</v>
      </c>
    </row>
    <row r="15" spans="1:3">
      <c r="A15">
        <v>120</v>
      </c>
      <c r="B15">
        <v>6</v>
      </c>
      <c r="C15">
        <v>2.5</v>
      </c>
    </row>
    <row r="16" spans="1:3">
      <c r="A16">
        <v>130</v>
      </c>
      <c r="B16">
        <v>5</v>
      </c>
      <c r="C16">
        <v>1</v>
      </c>
    </row>
    <row r="17" spans="1:3">
      <c r="A17">
        <v>140</v>
      </c>
      <c r="B17">
        <v>4</v>
      </c>
      <c r="C17">
        <v>0.5</v>
      </c>
    </row>
    <row r="18" spans="1:3">
      <c r="A18">
        <v>150</v>
      </c>
      <c r="B18">
        <v>3</v>
      </c>
      <c r="C18">
        <v>-0.5</v>
      </c>
    </row>
    <row r="19" spans="1:3">
      <c r="A19">
        <v>160</v>
      </c>
      <c r="B19">
        <v>2</v>
      </c>
      <c r="C19">
        <v>-1</v>
      </c>
    </row>
    <row r="20" spans="1:3">
      <c r="A20">
        <v>170</v>
      </c>
      <c r="B20">
        <v>1.5</v>
      </c>
      <c r="C20">
        <v>-1</v>
      </c>
    </row>
    <row r="21" spans="1:3">
      <c r="A21">
        <v>180</v>
      </c>
      <c r="B21">
        <v>1</v>
      </c>
      <c r="C21">
        <v>0</v>
      </c>
    </row>
    <row r="31" spans="1:3">
      <c r="A31" t="s">
        <v>238</v>
      </c>
    </row>
    <row r="32" spans="1:3">
      <c r="B32" t="s">
        <v>247</v>
      </c>
    </row>
    <row r="33" spans="1:2">
      <c r="B33" t="s">
        <v>239</v>
      </c>
    </row>
    <row r="34" spans="1:2">
      <c r="A34" t="s">
        <v>240</v>
      </c>
    </row>
    <row r="35" spans="1:2">
      <c r="B35" t="s">
        <v>241</v>
      </c>
    </row>
    <row r="36" spans="1:2">
      <c r="B36" t="s">
        <v>242</v>
      </c>
    </row>
    <row r="37" spans="1:2">
      <c r="B37" t="s">
        <v>243</v>
      </c>
    </row>
    <row r="38" spans="1:2">
      <c r="B38" t="s">
        <v>244</v>
      </c>
    </row>
    <row r="39" spans="1:2">
      <c r="B39" t="s">
        <v>245</v>
      </c>
    </row>
    <row r="40" spans="1:2">
      <c r="B40" t="s">
        <v>246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K4" sqref="K4"/>
    </sheetView>
  </sheetViews>
  <sheetFormatPr defaultRowHeight="15"/>
  <sheetData>
    <row r="1" spans="1:11">
      <c r="A1" t="s">
        <v>248</v>
      </c>
    </row>
    <row r="2" spans="1:11" s="16" customFormat="1">
      <c r="A2" s="16" t="s">
        <v>88</v>
      </c>
      <c r="B2" s="16" t="s">
        <v>236</v>
      </c>
      <c r="C2" s="16" t="s">
        <v>237</v>
      </c>
      <c r="K2" s="16" t="s">
        <v>249</v>
      </c>
    </row>
    <row r="3" spans="1:11">
      <c r="A3">
        <v>0</v>
      </c>
      <c r="B3">
        <v>0</v>
      </c>
      <c r="C3">
        <v>0</v>
      </c>
      <c r="E3">
        <f>0.00000007*A3*A3*A3*A3-0.00003*A3*A3*A3+0.002*A3*A3-0.007*A3</f>
        <v>0</v>
      </c>
      <c r="G3">
        <f>A3/90</f>
        <v>0</v>
      </c>
      <c r="H3">
        <f>G3-1</f>
        <v>-1</v>
      </c>
      <c r="I3">
        <f>-H3*H3</f>
        <v>-1</v>
      </c>
      <c r="J3">
        <f>I3+1</f>
        <v>0</v>
      </c>
      <c r="K3">
        <f>J3*4</f>
        <v>0</v>
      </c>
    </row>
    <row r="4" spans="1:11">
      <c r="A4">
        <v>10</v>
      </c>
      <c r="B4">
        <v>0.1</v>
      </c>
      <c r="C4">
        <v>0.1</v>
      </c>
      <c r="E4">
        <f t="shared" ref="E4:E21" si="0">0.00000007*A4*A4*A4*A4-0.00003*A4*A4*A4+0.002*A4*A4-0.007*A4</f>
        <v>0.10070000000000001</v>
      </c>
      <c r="G4">
        <f t="shared" ref="G4:G21" si="1">A4/90</f>
        <v>0.1111111111111111</v>
      </c>
      <c r="H4">
        <f t="shared" ref="H4:H21" si="2">G4-1</f>
        <v>-0.88888888888888884</v>
      </c>
      <c r="I4">
        <f t="shared" ref="I4:I21" si="3">-H4*H4</f>
        <v>-0.79012345679012341</v>
      </c>
      <c r="J4">
        <f t="shared" ref="J4:J21" si="4">I4+1</f>
        <v>0.20987654320987659</v>
      </c>
      <c r="K4">
        <f t="shared" ref="K4:K21" si="5">J4*4</f>
        <v>0.83950617283950635</v>
      </c>
    </row>
    <row r="5" spans="1:11">
      <c r="A5">
        <v>20</v>
      </c>
      <c r="B5">
        <v>0.5</v>
      </c>
      <c r="C5">
        <v>0.5</v>
      </c>
      <c r="E5">
        <f t="shared" si="0"/>
        <v>0.43120000000000003</v>
      </c>
      <c r="G5">
        <f t="shared" si="1"/>
        <v>0.22222222222222221</v>
      </c>
      <c r="H5">
        <f t="shared" si="2"/>
        <v>-0.77777777777777779</v>
      </c>
      <c r="I5">
        <f t="shared" si="3"/>
        <v>-0.60493827160493829</v>
      </c>
      <c r="J5">
        <f t="shared" si="4"/>
        <v>0.39506172839506171</v>
      </c>
      <c r="K5">
        <f t="shared" si="5"/>
        <v>1.5802469135802468</v>
      </c>
    </row>
    <row r="6" spans="1:11">
      <c r="A6">
        <v>30</v>
      </c>
      <c r="B6">
        <v>1</v>
      </c>
      <c r="C6">
        <v>1</v>
      </c>
      <c r="E6">
        <f t="shared" si="0"/>
        <v>0.8367</v>
      </c>
      <c r="G6">
        <f t="shared" si="1"/>
        <v>0.33333333333333331</v>
      </c>
      <c r="H6">
        <f t="shared" si="2"/>
        <v>-0.66666666666666674</v>
      </c>
      <c r="I6">
        <f t="shared" si="3"/>
        <v>-0.44444444444444453</v>
      </c>
      <c r="J6">
        <f t="shared" si="4"/>
        <v>0.55555555555555547</v>
      </c>
      <c r="K6">
        <f t="shared" si="5"/>
        <v>2.2222222222222219</v>
      </c>
    </row>
    <row r="7" spans="1:11">
      <c r="A7">
        <v>40</v>
      </c>
      <c r="B7">
        <v>2</v>
      </c>
      <c r="C7">
        <v>2</v>
      </c>
      <c r="E7">
        <f t="shared" si="0"/>
        <v>1.1792000000000002</v>
      </c>
      <c r="G7">
        <f t="shared" si="1"/>
        <v>0.44444444444444442</v>
      </c>
      <c r="H7">
        <f t="shared" si="2"/>
        <v>-0.55555555555555558</v>
      </c>
      <c r="I7">
        <f t="shared" si="3"/>
        <v>-0.30864197530864201</v>
      </c>
      <c r="J7">
        <f t="shared" si="4"/>
        <v>0.69135802469135799</v>
      </c>
      <c r="K7">
        <f t="shared" si="5"/>
        <v>2.7654320987654319</v>
      </c>
    </row>
    <row r="8" spans="1:11">
      <c r="A8">
        <v>50</v>
      </c>
      <c r="B8">
        <v>3</v>
      </c>
      <c r="C8">
        <v>3</v>
      </c>
      <c r="E8">
        <f t="shared" si="0"/>
        <v>1.3374999999999999</v>
      </c>
      <c r="G8">
        <f t="shared" si="1"/>
        <v>0.55555555555555558</v>
      </c>
      <c r="H8">
        <f t="shared" si="2"/>
        <v>-0.44444444444444442</v>
      </c>
      <c r="I8">
        <f t="shared" si="3"/>
        <v>-0.19753086419753085</v>
      </c>
      <c r="J8">
        <f t="shared" si="4"/>
        <v>0.80246913580246915</v>
      </c>
      <c r="K8">
        <f t="shared" si="5"/>
        <v>3.2098765432098766</v>
      </c>
    </row>
    <row r="9" spans="1:11">
      <c r="A9">
        <v>60</v>
      </c>
      <c r="B9">
        <v>3.5</v>
      </c>
      <c r="C9">
        <v>3.5</v>
      </c>
      <c r="E9">
        <f t="shared" si="0"/>
        <v>1.2072000000000003</v>
      </c>
      <c r="G9">
        <f t="shared" si="1"/>
        <v>0.66666666666666663</v>
      </c>
      <c r="H9">
        <f t="shared" si="2"/>
        <v>-0.33333333333333337</v>
      </c>
      <c r="I9">
        <f t="shared" si="3"/>
        <v>-0.11111111111111113</v>
      </c>
      <c r="J9">
        <f t="shared" si="4"/>
        <v>0.88888888888888884</v>
      </c>
      <c r="K9">
        <f t="shared" si="5"/>
        <v>3.5555555555555554</v>
      </c>
    </row>
    <row r="10" spans="1:11">
      <c r="A10">
        <v>70</v>
      </c>
      <c r="B10">
        <v>3.8</v>
      </c>
      <c r="C10">
        <v>3.8</v>
      </c>
      <c r="E10">
        <f t="shared" si="0"/>
        <v>0.70070000000000143</v>
      </c>
      <c r="G10">
        <f t="shared" si="1"/>
        <v>0.77777777777777779</v>
      </c>
      <c r="H10">
        <f t="shared" si="2"/>
        <v>-0.22222222222222221</v>
      </c>
      <c r="I10">
        <f t="shared" si="3"/>
        <v>-4.9382716049382713E-2</v>
      </c>
      <c r="J10">
        <f t="shared" si="4"/>
        <v>0.95061728395061729</v>
      </c>
      <c r="K10">
        <f t="shared" si="5"/>
        <v>3.8024691358024691</v>
      </c>
    </row>
    <row r="11" spans="1:11">
      <c r="A11">
        <v>80</v>
      </c>
      <c r="B11">
        <v>4</v>
      </c>
      <c r="C11">
        <v>4</v>
      </c>
      <c r="E11">
        <f t="shared" si="0"/>
        <v>-0.25279999999999836</v>
      </c>
      <c r="G11">
        <f t="shared" si="1"/>
        <v>0.88888888888888884</v>
      </c>
      <c r="H11">
        <f t="shared" si="2"/>
        <v>-0.11111111111111116</v>
      </c>
      <c r="I11">
        <f t="shared" si="3"/>
        <v>-1.234567901234569E-2</v>
      </c>
      <c r="J11">
        <f t="shared" si="4"/>
        <v>0.98765432098765427</v>
      </c>
      <c r="K11">
        <f t="shared" si="5"/>
        <v>3.9506172839506171</v>
      </c>
    </row>
    <row r="12" spans="1:11">
      <c r="A12">
        <v>90</v>
      </c>
      <c r="B12">
        <v>4</v>
      </c>
      <c r="C12">
        <v>4</v>
      </c>
      <c r="E12">
        <f t="shared" si="0"/>
        <v>-1.7073000000000009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1</v>
      </c>
      <c r="K12">
        <f t="shared" si="5"/>
        <v>4</v>
      </c>
    </row>
    <row r="13" spans="1:11">
      <c r="A13">
        <v>100</v>
      </c>
      <c r="B13">
        <v>4</v>
      </c>
      <c r="C13">
        <v>4</v>
      </c>
      <c r="E13">
        <f t="shared" si="0"/>
        <v>-3.7</v>
      </c>
      <c r="G13">
        <f t="shared" si="1"/>
        <v>1.1111111111111112</v>
      </c>
      <c r="H13">
        <f t="shared" si="2"/>
        <v>0.11111111111111116</v>
      </c>
      <c r="I13">
        <f t="shared" si="3"/>
        <v>-1.234567901234569E-2</v>
      </c>
      <c r="J13">
        <f t="shared" si="4"/>
        <v>0.98765432098765427</v>
      </c>
      <c r="K13">
        <f t="shared" si="5"/>
        <v>3.9506172839506171</v>
      </c>
    </row>
    <row r="14" spans="1:11">
      <c r="A14">
        <v>110</v>
      </c>
      <c r="B14">
        <v>3.8</v>
      </c>
      <c r="C14">
        <v>3.8</v>
      </c>
      <c r="E14">
        <f t="shared" si="0"/>
        <v>-6.2513000000000005</v>
      </c>
      <c r="G14">
        <f t="shared" si="1"/>
        <v>1.2222222222222223</v>
      </c>
      <c r="H14">
        <f t="shared" si="2"/>
        <v>0.22222222222222232</v>
      </c>
      <c r="I14">
        <f t="shared" si="3"/>
        <v>-4.9382716049382762E-2</v>
      </c>
      <c r="J14">
        <f t="shared" si="4"/>
        <v>0.95061728395061729</v>
      </c>
      <c r="K14">
        <f t="shared" si="5"/>
        <v>3.8024691358024691</v>
      </c>
    </row>
    <row r="15" spans="1:11">
      <c r="A15">
        <v>120</v>
      </c>
      <c r="B15">
        <v>3.5</v>
      </c>
      <c r="C15">
        <v>3.5</v>
      </c>
      <c r="E15">
        <f t="shared" si="0"/>
        <v>-9.3647999999999989</v>
      </c>
      <c r="G15">
        <f t="shared" si="1"/>
        <v>1.3333333333333333</v>
      </c>
      <c r="H15">
        <f t="shared" si="2"/>
        <v>0.33333333333333326</v>
      </c>
      <c r="I15">
        <f t="shared" si="3"/>
        <v>-0.11111111111111106</v>
      </c>
      <c r="J15">
        <f t="shared" si="4"/>
        <v>0.88888888888888895</v>
      </c>
      <c r="K15">
        <f t="shared" si="5"/>
        <v>3.5555555555555558</v>
      </c>
    </row>
    <row r="16" spans="1:11">
      <c r="A16">
        <v>130</v>
      </c>
      <c r="B16">
        <v>3</v>
      </c>
      <c r="C16">
        <v>3</v>
      </c>
      <c r="E16">
        <f t="shared" si="0"/>
        <v>-13.027299999999993</v>
      </c>
      <c r="G16">
        <f t="shared" si="1"/>
        <v>1.4444444444444444</v>
      </c>
      <c r="H16">
        <f t="shared" si="2"/>
        <v>0.44444444444444442</v>
      </c>
      <c r="I16">
        <f t="shared" si="3"/>
        <v>-0.19753086419753085</v>
      </c>
      <c r="J16">
        <f t="shared" si="4"/>
        <v>0.80246913580246915</v>
      </c>
      <c r="K16">
        <f t="shared" si="5"/>
        <v>3.2098765432098766</v>
      </c>
    </row>
    <row r="17" spans="1:11">
      <c r="A17">
        <v>140</v>
      </c>
      <c r="B17">
        <v>2</v>
      </c>
      <c r="C17">
        <v>2</v>
      </c>
      <c r="E17">
        <f t="shared" si="0"/>
        <v>-17.208799999999986</v>
      </c>
      <c r="G17">
        <f t="shared" si="1"/>
        <v>1.5555555555555556</v>
      </c>
      <c r="H17">
        <f t="shared" si="2"/>
        <v>0.55555555555555558</v>
      </c>
      <c r="I17">
        <f t="shared" si="3"/>
        <v>-0.30864197530864201</v>
      </c>
      <c r="J17">
        <f t="shared" si="4"/>
        <v>0.69135802469135799</v>
      </c>
      <c r="K17">
        <f t="shared" si="5"/>
        <v>2.7654320987654319</v>
      </c>
    </row>
    <row r="18" spans="1:11">
      <c r="A18">
        <v>150</v>
      </c>
      <c r="B18">
        <v>1</v>
      </c>
      <c r="C18">
        <v>1</v>
      </c>
      <c r="E18">
        <f t="shared" si="0"/>
        <v>-21.862500000000001</v>
      </c>
      <c r="G18">
        <f t="shared" si="1"/>
        <v>1.6666666666666667</v>
      </c>
      <c r="H18">
        <f t="shared" si="2"/>
        <v>0.66666666666666674</v>
      </c>
      <c r="I18">
        <f t="shared" si="3"/>
        <v>-0.44444444444444453</v>
      </c>
      <c r="J18">
        <f t="shared" si="4"/>
        <v>0.55555555555555547</v>
      </c>
      <c r="K18">
        <f t="shared" si="5"/>
        <v>2.2222222222222219</v>
      </c>
    </row>
    <row r="19" spans="1:11">
      <c r="A19">
        <v>160</v>
      </c>
      <c r="B19">
        <v>0.5</v>
      </c>
      <c r="C19">
        <v>0.5</v>
      </c>
      <c r="E19">
        <f t="shared" si="0"/>
        <v>-26.924799999999987</v>
      </c>
      <c r="G19">
        <f t="shared" si="1"/>
        <v>1.7777777777777777</v>
      </c>
      <c r="H19">
        <f t="shared" si="2"/>
        <v>0.77777777777777768</v>
      </c>
      <c r="I19">
        <f t="shared" si="3"/>
        <v>-0.60493827160493807</v>
      </c>
      <c r="J19">
        <f t="shared" si="4"/>
        <v>0.39506172839506193</v>
      </c>
      <c r="K19">
        <f t="shared" si="5"/>
        <v>1.5802469135802477</v>
      </c>
    </row>
    <row r="20" spans="1:11">
      <c r="A20">
        <v>170</v>
      </c>
      <c r="B20">
        <v>0.1</v>
      </c>
      <c r="C20">
        <v>0.1</v>
      </c>
      <c r="E20">
        <f t="shared" si="0"/>
        <v>-32.315300000000015</v>
      </c>
      <c r="G20">
        <f t="shared" si="1"/>
        <v>1.8888888888888888</v>
      </c>
      <c r="H20">
        <f t="shared" si="2"/>
        <v>0.88888888888888884</v>
      </c>
      <c r="I20">
        <f t="shared" si="3"/>
        <v>-0.79012345679012341</v>
      </c>
      <c r="J20">
        <f t="shared" si="4"/>
        <v>0.20987654320987659</v>
      </c>
      <c r="K20">
        <f t="shared" si="5"/>
        <v>0.83950617283950635</v>
      </c>
    </row>
    <row r="21" spans="1:11">
      <c r="A21">
        <v>180</v>
      </c>
      <c r="B21">
        <v>0</v>
      </c>
      <c r="C21">
        <v>0</v>
      </c>
      <c r="E21">
        <f t="shared" si="0"/>
        <v>-37.936800000000012</v>
      </c>
      <c r="G21">
        <f t="shared" si="1"/>
        <v>2</v>
      </c>
      <c r="H21">
        <f t="shared" si="2"/>
        <v>1</v>
      </c>
      <c r="I21">
        <f t="shared" si="3"/>
        <v>-1</v>
      </c>
      <c r="J21">
        <f t="shared" si="4"/>
        <v>0</v>
      </c>
      <c r="K21">
        <f t="shared" si="5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  <vt:lpstr>Ветер</vt:lpstr>
      <vt:lpstr>Ветер2</vt:lpstr>
      <vt:lpstr>ObiRope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2020-03-20T18:15:20Z</dcterms:modified>
</cp:coreProperties>
</file>