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Assignments" sheetId="2" state="visible" r:id="rId3"/>
    <sheet name="Quizzes" sheetId="3" state="visible" r:id="rId4"/>
    <sheet name="Sheet5" sheetId="4" state="visible" r:id="rId5"/>
  </sheets>
  <definedNames>
    <definedName function="false" hidden="false" localSheetId="1" name="_xlnm.Print_Area" vbProcedure="false">Assignments!$A$1:$AI$5</definedName>
    <definedName function="false" hidden="false" localSheetId="2" name="_xlnm.Print_Area" vbProcedure="false">Quizzes!$A$1:$AE$5</definedName>
    <definedName function="false" hidden="false" localSheetId="0" name="hello3" vbProcedure="false">summary!#ref!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<sst xmlns="http://schemas.openxmlformats.org/spreadsheetml/2006/main" count="70" uniqueCount="55">
  <si>
    <t xml:space="preserve">Summary</t>
  </si>
  <si>
    <t xml:space="preserve">PID</t>
  </si>
  <si>
    <t xml:space="preserve">First Name</t>
  </si>
  <si>
    <t xml:space="preserve">Last Name</t>
  </si>
  <si>
    <t xml:space="preserve">E1</t>
  </si>
  <si>
    <t xml:space="preserve">E2</t>
  </si>
  <si>
    <t xml:space="preserve">E3</t>
  </si>
  <si>
    <t xml:space="preserve">FE</t>
  </si>
  <si>
    <t xml:space="preserve">Quizzes</t>
  </si>
  <si>
    <t xml:space="preserve">Assignments</t>
  </si>
  <si>
    <t xml:space="preserve">Exams</t>
  </si>
  <si>
    <t xml:space="preserve">GR</t>
  </si>
  <si>
    <t xml:space="preserve">Tardies</t>
  </si>
  <si>
    <t xml:space="preserve">%</t>
  </si>
  <si>
    <t xml:space="preserve">LG</t>
  </si>
  <si>
    <t xml:space="preserve">Include Flag</t>
  </si>
  <si>
    <t xml:space="preserve">Ulvi</t>
  </si>
  <si>
    <t xml:space="preserve">Bajarani</t>
  </si>
  <si>
    <t xml:space="preserve">Assignments </t>
  </si>
  <si>
    <t xml:space="preserve">Count</t>
  </si>
  <si>
    <t xml:space="preserve">total</t>
  </si>
  <si>
    <t xml:space="preserve">avg</t>
  </si>
  <si>
    <t xml:space="preserve">grade</t>
  </si>
  <si>
    <t xml:space="preserve">a0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</si>
  <si>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</si>
  <si>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</si>
  <si>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</si>
  <si>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</si>
  <si>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</si>
  <si>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</si>
  <si>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</si>
  <si>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</si>
  <si>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Drop:</t>
  </si>
  <si>
    <t xml:space="preserve">count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</si>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</sst>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%"/>
  </numFmts>
  <fonts count="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8.6796875" defaultRowHeight="12.8" zeroHeight="false" outlineLevelRow="0" outlineLevelCol="0"/>
  <cols>
    <col collapsed="false" customWidth="false" hidden="false" outlineLevel="0" max="1" min="1" style="1" width="8.72"/>
    <col collapsed="false" customWidth="true" hidden="false" outlineLevel="0" max="2" min="2" style="1" width="11.99"/>
    <col collapsed="false" customWidth="true" hidden="false" outlineLevel="0" max="3" min="3" style="1" width="17.54"/>
    <col collapsed="false" customWidth="true" hidden="false" outlineLevel="0" max="4" min="4" style="1" width="3.71"/>
    <col collapsed="false" customWidth="true" hidden="false" outlineLevel="0" max="5" min="5" style="1" width="6.57"/>
    <col collapsed="false" customWidth="true" hidden="false" outlineLevel="0" max="6" min="6" style="1" width="5.46"/>
    <col collapsed="false" customWidth="true" hidden="false" outlineLevel="0" max="7" min="7" style="1" width="6.54"/>
    <col collapsed="false" customWidth="true" hidden="false" outlineLevel="0" max="8" min="8" style="1" width="7.27"/>
    <col collapsed="false" customWidth="true" hidden="false" outlineLevel="0" max="9" min="9" style="1" width="11.54"/>
    <col collapsed="false" customWidth="true" hidden="false" outlineLevel="0" max="10" min="10" style="1" width="6.45"/>
    <col collapsed="false" customWidth="true" hidden="false" outlineLevel="0" max="11" min="11" style="1" width="6.27"/>
    <col collapsed="false" customWidth="false" hidden="false" outlineLevel="0" max="12" min="12" style="1" width="8.72"/>
    <col collapsed="false" customWidth="true" hidden="false" outlineLevel="0" max="13" min="13" style="1" width="6.98"/>
    <col collapsed="false" customWidth="true" hidden="false" outlineLevel="0" max="14" min="14" style="1" width="5.28"/>
    <col collapsed="false" customWidth="false" hidden="false" outlineLevel="0" max="1024" min="15" style="1" width="8.67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2" t="s">
        <v>0</v>
      </c>
    </row>
    <row r="3" customFormat="false" ht="12.8" hidden="false" customHeight="false" outlineLevel="0" collapsed="false">
      <c r="A3" s="3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5" t="s">
        <v>9</v>
      </c>
      <c r="J3" s="5" t="s">
        <v>10</v>
      </c>
      <c r="K3" s="3" t="s">
        <v>11</v>
      </c>
      <c r="L3" s="6" t="s">
        <v>12</v>
      </c>
      <c r="M3" s="3" t="s">
        <v>13</v>
      </c>
      <c r="N3" s="3" t="s">
        <v>14</v>
      </c>
    </row>
    <row r="4" s="7" customFormat="true" ht="12.8" hidden="false" customHeight="false" outlineLevel="0" collapsed="false">
      <c r="C4" s="8" t="s">
        <v>15</v>
      </c>
      <c r="D4" s="8" t="n">
        <v>1</v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1</v>
      </c>
      <c r="K4" s="7" t="n">
        <v>0</v>
      </c>
      <c r="L4" s="9"/>
      <c r="M4" s="7" t="n">
        <f aca="false">15*SUM(D4:G4)+H4*30+I4*10</f>
        <v>100</v>
      </c>
    </row>
    <row r="5" s="7" customFormat="true" ht="12" hidden="false" customHeight="true" outlineLevel="0" collapsed="false">
      <c r="A5" s="10"/>
      <c r="B5" s="3" t="s">
        <v>16</v>
      </c>
      <c r="C5" s="3" t="s">
        <v>17</v>
      </c>
      <c r="D5" s="11" t="n">
        <v>79</v>
      </c>
      <c r="E5" s="11" t="n">
        <v>50.25</v>
      </c>
      <c r="F5" s="11" t="n">
        <v>67.7</v>
      </c>
      <c r="G5" s="12" t="n">
        <v>65.83</v>
      </c>
      <c r="H5" s="13" t="n">
        <f aca="false">Quizzes!AD5</f>
        <v>19</v>
      </c>
      <c r="I5" s="13" t="n">
        <f aca="false">Assignments!AI5</f>
        <v>18.5714285714286</v>
      </c>
      <c r="J5" s="13" t="n">
        <f aca="false">IF(G5&gt;MIN(D5:F5),((SUM(D5:G5)-MIN(D5:G5))/3)*0.6,(SUM(D5:G5)/4)*0.6)</f>
        <v>42.506</v>
      </c>
      <c r="K5" s="13" t="n">
        <f aca="false">H5+I5+J5+K$4</f>
        <v>80.0774285714286</v>
      </c>
      <c r="L5" s="6" t="n">
        <v>0</v>
      </c>
      <c r="M5" s="13" t="n">
        <f aca="false">K5/M$4*100 - L5</f>
        <v>80.0774285714286</v>
      </c>
      <c r="N5" s="14" t="str">
        <f aca="false">IF(M5&gt;89.5,"A",IF(M5&gt;79.5,"B",IF(M5&gt;69.5,"C",IF(M5&gt;59.5,"D","F"))))</f>
        <v>B</v>
      </c>
    </row>
    <row r="6" customFormat="false" ht="12.8" hidden="false" customHeight="false" outlineLevel="0" collapsed="false">
      <c r="H6" s="15" t="n">
        <f aca="false">H5+I5</f>
        <v>37.5714285714286</v>
      </c>
      <c r="I6" s="15"/>
    </row>
  </sheetData>
  <mergeCells count="1">
    <mergeCell ref="H6:I6"/>
  </mergeCells>
  <printOptions headings="true" gridLines="true" gridLinesSet="true" horizontalCentered="false" verticalCentered="false"/>
  <pageMargins left="0.340277777777778" right="0.259722222222222" top="1" bottom="1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&amp;C&amp;F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L5" activeCellId="0" sqref="L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8.45"/>
    <col collapsed="false" customWidth="true" hidden="false" outlineLevel="0" max="2" min="2" style="1" width="11.72"/>
    <col collapsed="false" customWidth="true" hidden="false" outlineLevel="0" max="3" min="3" style="1" width="18"/>
    <col collapsed="false" customWidth="true" hidden="false" outlineLevel="0" max="11" min="4" style="1" width="2.72"/>
    <col collapsed="false" customWidth="true" hidden="false" outlineLevel="0" max="12" min="12" style="1" width="4.29"/>
    <col collapsed="false" customWidth="true" hidden="false" outlineLevel="0" max="13" min="13" style="1" width="3.54"/>
    <col collapsed="false" customWidth="true" hidden="false" outlineLevel="0" max="14" min="14" style="1" width="3.45"/>
    <col collapsed="false" customWidth="true" hidden="false" outlineLevel="0" max="31" min="15" style="1" width="2.72"/>
    <col collapsed="false" customWidth="true" hidden="false" outlineLevel="0" max="32" min="32" style="1" width="5.43"/>
    <col collapsed="false" customWidth="true" hidden="false" outlineLevel="0" max="34" min="33" style="1" width="4.71"/>
    <col collapsed="false" customWidth="true" hidden="false" outlineLevel="0" max="35" min="35" style="1" width="6.01"/>
    <col collapsed="false" customWidth="false" hidden="false" outlineLevel="0" max="1024" min="36" style="1" width="8.67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2" t="s">
        <v>18</v>
      </c>
      <c r="AF2" s="1" t="s">
        <v>19</v>
      </c>
      <c r="AG2" s="1" t="s">
        <v>20</v>
      </c>
      <c r="AH2" s="1" t="s">
        <v>21</v>
      </c>
      <c r="AI2" s="1" t="s">
        <v>22</v>
      </c>
    </row>
    <row r="3" s="7" customFormat="true" ht="12.8" hidden="false" customHeight="false" outlineLevel="0" collapsed="false">
      <c r="A3" s="7" t="s">
        <v>1</v>
      </c>
      <c r="B3" s="7" t="s">
        <v>2</v>
      </c>
      <c r="C3" s="7" t="s">
        <v>3</v>
      </c>
      <c r="D3" s="1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AE3" s="2" t="s">
        <v>32</v>
      </c>
      <c r="AF3" s="7" t="n">
        <v>1</v>
      </c>
    </row>
    <row r="4" s="7" customFormat="true" ht="3.75" hidden="false" customHeight="true" outlineLevel="0" collapsed="false">
      <c r="W4" s="16"/>
      <c r="X4" s="16"/>
      <c r="Y4" s="16"/>
      <c r="Z4" s="16"/>
      <c r="AA4" s="16"/>
      <c r="AB4" s="16"/>
      <c r="AC4" s="16"/>
      <c r="AD4" s="16"/>
      <c r="AE4" s="16"/>
    </row>
    <row r="5" s="7" customFormat="true" ht="13.5" hidden="false" customHeight="true" outlineLevel="0" collapsed="false">
      <c r="A5" s="17"/>
      <c r="B5" s="3" t="s">
        <v>16</v>
      </c>
      <c r="C5" s="3" t="s">
        <v>17</v>
      </c>
      <c r="D5" s="7" t="n">
        <v>10</v>
      </c>
      <c r="E5" s="7" t="n">
        <v>10</v>
      </c>
      <c r="F5" s="17" t="n">
        <v>10</v>
      </c>
      <c r="G5" s="17" t="n">
        <v>8</v>
      </c>
      <c r="H5" s="18" t="n">
        <v>4</v>
      </c>
      <c r="I5" s="7" t="n">
        <v>10</v>
      </c>
      <c r="J5" s="18" t="n">
        <v>10</v>
      </c>
      <c r="K5" s="18" t="n">
        <v>7</v>
      </c>
      <c r="L5" s="19"/>
      <c r="M5" s="18"/>
      <c r="N5" s="18"/>
      <c r="AF5" s="7" t="n">
        <f aca="false">COUNTA(D5:AE5)</f>
        <v>8</v>
      </c>
      <c r="AG5" s="7" t="n">
        <f aca="false">IF(AF$3=0,SUM(D5:AE5),IF(AF$3=1,SUM(D5:AE5)-SMALL(D5:AE5,1),IF(AF$3=2,SUM(D5:AE5)-SMALL(D5:AE5,1)-SMALL(D5:AE5,2),IF(AF$3=3,SUM(D5:AE5)-SMALL(D5:AE5,1)-SMALL(D5:AE5,2)-SMALL(D5:AE5,3),"E"))))</f>
        <v>65</v>
      </c>
      <c r="AH5" s="7" t="n">
        <f aca="false">IF((AF5-AF$3)&gt;0,AG5/(AF5-AF$3),"E")</f>
        <v>9.28571428571429</v>
      </c>
      <c r="AI5" s="7" t="n">
        <f aca="false">IF(AH5&lt;&gt;"E",AH5*10*0.2,0)</f>
        <v>18.5714285714286</v>
      </c>
    </row>
  </sheetData>
  <printOptions headings="true" gridLines="true" gridLinesSet="true" horizontalCentered="false" verticalCentered="false"/>
  <pageMargins left="0.2" right="0.209722222222222" top="1" bottom="1" header="0.51180555555555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1.27"/>
    <col collapsed="false" customWidth="true" hidden="false" outlineLevel="0" max="3" min="3" style="1" width="16.27"/>
    <col collapsed="false" customWidth="true" hidden="false" outlineLevel="0" max="5" min="4" style="1" width="3.71"/>
    <col collapsed="false" customWidth="true" hidden="false" outlineLevel="0" max="6" min="6" style="1" width="3.54"/>
    <col collapsed="false" customWidth="true" hidden="false" outlineLevel="0" max="7" min="7" style="1" width="3.45"/>
    <col collapsed="false" customWidth="true" hidden="false" outlineLevel="0" max="14" min="8" style="1" width="3.54"/>
    <col collapsed="false" customWidth="true" hidden="false" outlineLevel="0" max="17" min="15" style="1" width="3.98"/>
    <col collapsed="false" customWidth="true" hidden="false" outlineLevel="0" max="18" min="18" style="1" width="3.71"/>
    <col collapsed="false" customWidth="true" hidden="false" outlineLevel="0" max="19" min="19" style="1" width="3.98"/>
    <col collapsed="false" customWidth="true" hidden="false" outlineLevel="0" max="21" min="20" style="1" width="3.71"/>
    <col collapsed="false" customWidth="true" hidden="false" outlineLevel="0" max="22" min="22" style="1" width="3.98"/>
    <col collapsed="false" customWidth="true" hidden="false" outlineLevel="0" max="23" min="23" style="1" width="3.71"/>
    <col collapsed="false" customWidth="true" hidden="false" outlineLevel="0" max="25" min="24" style="1" width="3.54"/>
    <col collapsed="false" customWidth="true" hidden="false" outlineLevel="0" max="26" min="26" style="1" width="3.98"/>
    <col collapsed="false" customWidth="true" hidden="false" outlineLevel="0" max="27" min="27" style="1" width="5.72"/>
    <col collapsed="false" customWidth="true" hidden="false" outlineLevel="0" max="28" min="28" style="1" width="4.29"/>
    <col collapsed="false" customWidth="true" hidden="false" outlineLevel="0" max="29" min="29" style="1" width="3.71"/>
    <col collapsed="false" customWidth="true" hidden="false" outlineLevel="0" max="30" min="30" style="1" width="6.27"/>
    <col collapsed="false" customWidth="true" hidden="false" outlineLevel="0" max="31" min="31" style="1" width="3.71"/>
    <col collapsed="false" customWidth="false" hidden="false" outlineLevel="0" max="1024" min="32" style="1" width="8.67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2" t="s">
        <v>8</v>
      </c>
      <c r="AA2" s="1" t="s">
        <v>33</v>
      </c>
      <c r="AB2" s="1" t="s">
        <v>20</v>
      </c>
      <c r="AC2" s="1" t="s">
        <v>21</v>
      </c>
      <c r="AD2" s="1" t="s">
        <v>22</v>
      </c>
    </row>
    <row r="3" s="7" customFormat="true" ht="12.8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I3" s="7" t="s">
        <v>39</v>
      </c>
      <c r="J3" s="7" t="s">
        <v>40</v>
      </c>
      <c r="K3" s="7" t="s">
        <v>41</v>
      </c>
      <c r="L3" s="7" t="s">
        <v>42</v>
      </c>
      <c r="M3" s="7" t="s">
        <v>43</v>
      </c>
      <c r="N3" s="7" t="s">
        <v>44</v>
      </c>
      <c r="O3" s="7" t="s">
        <v>45</v>
      </c>
      <c r="P3" s="7" t="s">
        <v>46</v>
      </c>
      <c r="Q3" s="7" t="s">
        <v>47</v>
      </c>
      <c r="R3" s="7" t="s">
        <v>48</v>
      </c>
      <c r="S3" s="7" t="s">
        <v>49</v>
      </c>
      <c r="T3" s="7" t="s">
        <v>50</v>
      </c>
      <c r="U3" s="7" t="s">
        <v>51</v>
      </c>
      <c r="V3" s="7" t="s">
        <v>52</v>
      </c>
      <c r="W3" s="7" t="s">
        <v>53</v>
      </c>
      <c r="X3" s="7" t="s">
        <v>54</v>
      </c>
      <c r="Z3" s="2" t="s">
        <v>32</v>
      </c>
      <c r="AA3" s="7" t="n">
        <v>1</v>
      </c>
    </row>
    <row r="4" s="7" customFormat="true" ht="5.25" hidden="false" customHeight="true" outlineLevel="0" collapsed="false">
      <c r="Y4" s="16"/>
    </row>
    <row r="5" s="7" customFormat="true" ht="13.8" hidden="false" customHeight="false" outlineLevel="0" collapsed="false">
      <c r="A5" s="17"/>
      <c r="B5" s="3" t="s">
        <v>16</v>
      </c>
      <c r="C5" s="3" t="s">
        <v>17</v>
      </c>
      <c r="D5" s="7" t="n">
        <v>10</v>
      </c>
      <c r="E5" s="7" t="n">
        <v>10</v>
      </c>
      <c r="F5" s="7" t="n">
        <v>12</v>
      </c>
      <c r="G5" s="7" t="n">
        <v>9</v>
      </c>
      <c r="H5" s="7" t="n">
        <v>8</v>
      </c>
      <c r="I5" s="18" t="n">
        <v>8</v>
      </c>
      <c r="J5" s="18" t="n">
        <v>7</v>
      </c>
      <c r="K5" s="19"/>
      <c r="L5" s="19"/>
      <c r="M5" s="19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AA5" s="7" t="n">
        <f aca="false">COUNTA(D5:Z5)</f>
        <v>7</v>
      </c>
      <c r="AB5" s="7" t="n">
        <f aca="false">IF(AA$3=0,SUM(D5:Z5),IF(AA$3=1,SUM(D5:Z5)-SMALL(D5:Z5,1),IF(AA$3=2,SUM(D5:Z5)-SMALL(D5:Z5,1)-SMALL(D5:Z5,2),IF(AA$3=3,SUM(D5:Z5)-SMALL(D5:Z5,1)-SMALL(D5:Z5,2)-SMALL(D5:Z5,3),"#"))))</f>
        <v>57</v>
      </c>
      <c r="AC5" s="20" t="n">
        <f aca="false">IF((AA5-AA$3)&gt;0,AB5/(AA5-AA$3),"E")</f>
        <v>9.5</v>
      </c>
      <c r="AD5" s="7" t="n">
        <f aca="false">IF(AC5&lt;&gt;"E",AC5*10*0.2,0)</f>
        <v>19</v>
      </c>
    </row>
  </sheetData>
  <printOptions headings="true" gridLines="true" gridLinesSet="true" horizontalCentered="false" verticalCentered="false"/>
  <pageMargins left="0.340277777777778" right="0.259722222222222" top="1" bottom="1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&amp;C&amp;F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2010-08-24T18:49:53Z</dcterms:created>
  <dc:creator>Pine</dc:creator>
  <dc:description/>
  <dc:language>en-GB</dc:language>
  <cp:lastModifiedBy/>
  <cp:lastPrinted>2013-05-09T21:42:23Z</cp:lastPrinted>
  <dcterms:modified xsi:type="dcterms:W3CDTF">2020-07-07T17:38:54Z</dcterms:modified>
  <cp:revision>277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95efcb19-5450-4846-8c57-0f808ff4eae7</vt:lpwstr>
  </property>
</Properties>
</file>