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0490" windowHeight="8340"/>
  </bookViews>
  <sheets>
    <sheet name="Sample - Superstore solutions b" sheetId="1" r:id="rId1"/>
  </sheets>
  <calcPr calcId="162913"/>
  <fileRecoveryPr repairLoad="1"/>
</workbook>
</file>

<file path=xl/calcChain.xml><?xml version="1.0" encoding="utf-8"?>
<calcChain xmlns="http://schemas.openxmlformats.org/spreadsheetml/2006/main">
  <c r="X14" i="1" l="1"/>
  <c r="X12" i="1"/>
  <c r="X37" i="1"/>
  <c r="X40" i="1"/>
  <c r="X50" i="1"/>
  <c r="X56" i="1"/>
  <c r="X58" i="1"/>
  <c r="X53" i="1"/>
  <c r="X47" i="1"/>
  <c r="X44" i="1"/>
  <c r="X30" i="1"/>
  <c r="X10" i="1"/>
  <c r="Y7" i="1"/>
  <c r="Y5" i="1"/>
  <c r="Y6" i="1"/>
  <c r="Y8" i="1"/>
  <c r="Y9" i="1"/>
  <c r="Y4" i="1"/>
  <c r="X27" i="1"/>
  <c r="X24" i="1"/>
  <c r="X20" i="1"/>
  <c r="X6" i="1"/>
  <c r="X3" i="1"/>
</calcChain>
</file>

<file path=xl/sharedStrings.xml><?xml version="1.0" encoding="utf-8"?>
<sst xmlns="http://schemas.openxmlformats.org/spreadsheetml/2006/main" count="129971" uniqueCount="10965">
  <si>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</si>
  <si>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</si>
  <si>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</si>
  <si>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</si>
  <si>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</si>
  <si>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</si>
  <si>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</si>
  <si>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</si>
  <si>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</si>
  <si>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</si>
  <si>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</si>
  <si>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</si>
  <si>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</si>
  <si>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</si>
  <si>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</si>
  <si>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</si>
  <si>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</si>
  <si>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</si>
  <si>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</si>
  <si>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</si>
  <si>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</si>
  <si>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</si>
  <si>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</si>
  <si>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</si>
  <si>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</si>
  <si>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</si>
  <si>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</si>
  <si>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</si>
  <si>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</si>
  <si>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</si>
  <si>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</si>
  <si>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</si>
  <si>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</si>
  <si>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</si>
  <si>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</si>
  <si>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</si>
  <si>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</si>
  <si>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</si>
  <si>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</si>
  <si>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</si>
  <si>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</si>
  <si>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</si>
  <si>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</si>
  <si>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</si>
  <si>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</si>
  <si>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</si>
  <si>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</si>
  <si>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</si>
  <si>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</si>
  <si>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</si>
  <si>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</si>
  <si>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</si>
  <si>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</si>
  <si>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</si>
  <si>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</si>
  <si>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</si>
  <si>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</si>
  <si>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</si>
  <si>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</si>
  <si>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</si>
  <si>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</si>
  <si>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</si>
  <si>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</si>
  <si>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</si>
  <si>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</si>
  <si>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</si>
  <si>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</si>
  <si>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</si>
  <si>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</si>
  <si>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</si>
  <si>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</si>
  <si>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</si>
  <si>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</si>
  <si>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</si>
  <si>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</si>
  <si>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</si>
  <si>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</si>
  <si>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</si>
  <si>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</si>
  <si>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</si>
  <si>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</si>
  <si>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</si>
  <si>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</si>
  <si>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</si>
  <si>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</si>
  <si>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</si>
  <si>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</si>
  <si>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</si>
  <si>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</si>
  <si>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</si>
  <si>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</si>
  <si>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</si>
  <si>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</si>
  <si>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</si>
  <si>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</si>
  <si>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</si>
  <si>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</si>
  <si>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</si>
  <si>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</si>
  <si>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</si>
  <si>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</si>
  <si>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</si>
  <si>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</si>
  <si>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</si>
  <si>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</si>
  <si>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</si>
  <si>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</si>
  <si>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</si>
  <si>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</si>
  <si>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</si>
  <si>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</si>
  <si>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</si>
  <si>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</si>
  <si>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</si>
  <si>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</si>
  <si>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</si>
  <si>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</si>
  <si>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</si>
  <si>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</si>
  <si>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</si>
  <si>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</si>
  <si>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</si>
  <si>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</si>
  <si>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</si>
  <si>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</si>
  <si>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</si>
  <si>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</si>
  <si>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</si>
  <si>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</si>
  <si>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</si>
  <si>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</si>
  <si>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</si>
  <si>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</si>
  <si>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</si>
  <si>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</si>
  <si>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</si>
  <si>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</si>
  <si>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</si>
  <si>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</si>
  <si>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</si>
  <si>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</si>
  <si>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</si>
  <si>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</si>
  <si>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</si>
  <si>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</si>
  <si>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</si>
  <si>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</si>
  <si>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</si>
  <si>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</si>
  <si>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</si>
  <si>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</si>
  <si>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</si>
  <si>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</si>
  <si>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</si>
  <si>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</si>
  <si>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</si>
  <si>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</si>
  <si>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</si>
  <si>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</si>
  <si>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</si>
  <si>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</si>
  <si>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</si>
  <si>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</si>
  <si>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</si>
  <si>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</si>
  <si>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</si>
  <si>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</si>
  <si>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</si>
  <si>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</si>
  <si>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</si>
  <si>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</si>
  <si>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</si>
  <si>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</si>
  <si>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</si>
  <si>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</si>
  <si>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</si>
  <si>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</si>
  <si>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</si>
  <si>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</si>
  <si>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</si>
  <si>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</si>
  <si>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</si>
  <si>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</si>
  <si>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</si>
  <si>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</si>
  <si>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</si>
  <si>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</si>
  <si>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</si>
  <si>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</si>
  <si>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</si>
  <si>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</si>
  <si>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</si>
  <si>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</si>
  <si>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</si>
  <si>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</si>
  <si>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</si>
  <si>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</si>
  <si>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</si>
  <si>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</si>
  <si>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</si>
  <si>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</si>
  <si>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</si>
  <si>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</si>
  <si>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</si>
  <si>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</si>
  <si>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</si>
  <si>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</si>
  <si>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</si>
  <si>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</si>
  <si>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</si>
  <si>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</si>
  <si>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</si>
  <si>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</si>
  <si>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</si>
  <si>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</si>
  <si>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</si>
  <si>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</si>
  <si>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</si>
  <si>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</si>
  <si>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</si>
  <si>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</si>
  <si>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</si>
  <si>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</si>
  <si>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</si>
  <si>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</si>
  <si>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</si>
  <si>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</si>
  <si>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</si>
  <si>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</si>
  <si>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</si>
  <si>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</si>
  <si>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</si>
  <si>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</si>
  <si>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</si>
  <si>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</si>
  <si>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</si>
  <si>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</si>
  <si>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</si>
  <si>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</si>
  <si>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</si>
  <si>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</si>
  <si>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</si>
  <si>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</si>
  <si>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</si>
  <si>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</si>
  <si>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</si>
  <si>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</si>
  <si>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</si>
  <si>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</si>
  <si>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</si>
  <si>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</si>
  <si>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</si>
  <si>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</si>
  <si>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</si>
  <si>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</si>
  <si>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</si>
  <si>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</si>
  <si>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</si>
  <si>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</si>
  <si>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</si>
  <si>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</si>
  <si>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</si>
  <si>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</si>
  <si>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</si>
  <si>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</si>
  <si>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</si>
  <si>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</si>
  <si>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</si>
  <si>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</si>
  <si>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</si>
  <si>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</si>
  <si>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</si>
  <si>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</si>
  <si>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</si>
  <si>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</si>
  <si>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</si>
  <si>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</si>
  <si>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</si>
  <si>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</si>
  <si>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</si>
  <si>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</si>
  <si>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</si>
  <si>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</si>
  <si>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</si>
  <si>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</si>
  <si>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</si>
  <si>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</si>
  <si>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</si>
  <si>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</si>
  <si>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</si>
  <si>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</si>
  <si>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</si>
  <si>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</si>
  <si>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</si>
  <si>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</si>
  <si>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</si>
  <si>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</si>
  <si>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</si>
  <si>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</si>
  <si>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</si>
  <si>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</si>
  <si>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</si>
  <si>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</si>
  <si>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</si>
  <si>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</si>
  <si>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</si>
  <si>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</si>
  <si>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</si>
  <si>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</si>
  <si>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</si>
  <si>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</si>
  <si>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</si>
  <si>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</si>
  <si>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</si>
  <si>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</si>
  <si>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</si>
  <si>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</si>
  <si>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</si>
  <si>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</si>
  <si>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</si>
  <si>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</si>
  <si>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</si>
  <si>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</si>
  <si>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</si>
  <si>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</si>
  <si>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</si>
  <si>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</si>
  <si>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</si>
  <si>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</si>
  <si>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</si>
  <si>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</si>
  <si>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</si>
  <si>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</si>
  <si>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</si>
  <si>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</si>
  <si>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</si>
  <si>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</si>
  <si>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</si>
  <si>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</si>
  <si>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</si>
  <si>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</si>
  <si>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</si>
  <si>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</si>
  <si>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</si>
  <si>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</si>
  <si>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</si>
  <si>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</si>
  <si>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</si>
  <si>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</si>
  <si>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</si>
  <si>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</si>
  <si>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</si>
  <si>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</si>
  <si>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</si>
  <si>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</si>
  <si>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</si>
  <si>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</si>
  <si>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</si>
  <si>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</si>
  <si>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</si>
  <si>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</si>
  <si>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</si>
  <si>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</si>
  <si>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</si>
  <si>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</si>
  <si>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</si>
  <si>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</si>
  <si>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</si>
  <si>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</si>
  <si>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</si>
  <si>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</si>
  <si>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</si>
  <si>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</si>
  <si>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</si>
  <si>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</si>
  <si>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</si>
  <si>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</si>
  <si>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</si>
  <si>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</si>
  <si>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</si>
  <si>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</si>
  <si>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</si>
  <si>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</si>
  <si>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</si>
  <si>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</si>
  <si>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</si>
  <si>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</si>
  <si>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</si>
  <si>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</si>
  <si>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</si>
  <si>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</si>
  <si>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</si>
  <si>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</si>
  <si>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</si>
  <si>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</si>
  <si>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</si>
  <si>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</si>
  <si>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</si>
  <si>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</si>
  <si>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</si>
  <si>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</si>
  <si>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</si>
  <si>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</si>
  <si>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</si>
  <si>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</si>
  <si>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</si>
  <si>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</si>
  <si>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</si>
  <si>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</si>
  <si>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</si>
  <si>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</si>
  <si>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</si>
  <si>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</si>
  <si>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</si>
  <si>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</si>
  <si>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</si>
  <si>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</si>
  <si>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</si>
  <si>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</si>
  <si>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</si>
  <si>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</si>
  <si>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</si>
  <si>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</si>
  <si>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</si>
  <si>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</si>
  <si>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</si>
  <si>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</si>
  <si>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</si>
  <si>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</si>
  <si>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</si>
  <si>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</si>
  <si>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</si>
  <si>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</si>
  <si>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</si>
  <si>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</si>
  <si>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</si>
  <si>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</si>
  <si>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</si>
  <si>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</si>
  <si>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</si>
  <si>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</si>
  <si>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</si>
  <si>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</si>
  <si>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</si>
  <si>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</si>
  <si>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</si>
  <si>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</si>
  <si>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</si>
  <si>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</si>
  <si>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</si>
  <si>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</si>
  <si>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</si>
  <si>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</si>
  <si>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</si>
  <si>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</si>
  <si>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</si>
  <si>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</si>
  <si>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</si>
  <si>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</si>
  <si>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</si>
  <si>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</si>
  <si>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</si>
  <si>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</si>
  <si>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</si>
  <si>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</si>
  <si>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</si>
  <si>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</si>
  <si>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</si>
  <si>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</si>
  <si>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</si>
  <si>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</si>
  <si>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</si>
  <si>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</si>
  <si>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</si>
  <si>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</si>
  <si>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</si>
  <si>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</si>
  <si>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</si>
  <si>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</si>
  <si>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</si>
  <si>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</si>
  <si>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</si>
  <si>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</si>
  <si>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</si>
  <si>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</si>
  <si>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</si>
  <si>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</si>
  <si>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</si>
  <si>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</si>
  <si>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</si>
  <si>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</si>
  <si>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</si>
  <si>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</si>
  <si>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</si>
  <si>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</si>
  <si>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</si>
  <si>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</si>
  <si>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</si>
  <si>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</si>
  <si>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</si>
  <si>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</si>
  <si>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</si>
  <si>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</si>
  <si>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</si>
  <si>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</si>
  <si>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</si>
  <si>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</si>
  <si>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</si>
  <si>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</si>
  <si>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</si>
  <si>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</si>
  <si>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</si>
  <si>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</si>
  <si>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</si>
  <si>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</si>
  <si>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</si>
  <si>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</si>
  <si>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</si>
  <si>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</si>
  <si>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</si>
  <si>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</si>
  <si>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</si>
  <si>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</si>
  <si>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</si>
  <si>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</si>
  <si>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</si>
  <si>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</si>
  <si>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</si>
  <si>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</si>
  <si>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</si>
  <si>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</si>
  <si>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</si>
  <si>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</si>
  <si>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</si>
  <si>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</si>
  <si>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</si>
  <si>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</si>
  <si>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</si>
  <si>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</si>
  <si>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</si>
  <si>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</si>
  <si>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</si>
  <si>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</si>
  <si>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</si>
  <si>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</si>
  <si>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</si>
  <si>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</si>
  <si>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</si>
  <si>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</si>
  <si>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</si>
  <si>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</si>
  <si>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</si>
  <si>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</si>
  <si>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</si>
  <si>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</si>
  <si>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</si>
  <si>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</si>
  <si>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</si>
  <si>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</si>
  <si>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</si>
  <si>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</si>
  <si>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</si>
  <si>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</si>
  <si>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</si>
  <si>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</si>
  <si>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</si>
  <si>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</si>
  <si>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</si>
  <si>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</si>
  <si>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</si>
  <si>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</si>
  <si>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</si>
  <si>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</si>
  <si>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</si>
  <si>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</si>
  <si>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</si>
  <si>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</si>
  <si>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</si>
  <si>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</si>
  <si>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</si>
  <si>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</si>
  <si>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</si>
  <si>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</si>
  <si>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</si>
  <si>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</si>
  <si>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</si>
  <si>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</si>
  <si>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</si>
  <si>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</si>
  <si>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</si>
  <si>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</si>
  <si>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</si>
  <si>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</si>
  <si>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</si>
  <si>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</si>
  <si>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</si>
  <si>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</si>
  <si>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</si>
  <si>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</si>
  <si>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</si>
  <si>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</si>
  <si>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</si>
  <si>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</si>
  <si>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</si>
  <si>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</si>
  <si>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</si>
  <si>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</si>
  <si>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</si>
  <si>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</si>
  <si>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</si>
  <si>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</si>
  <si>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</si>
  <si>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</si>
  <si>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</si>
  <si>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</si>
  <si>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</si>
  <si>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</si>
  <si>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</si>
  <si>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</si>
  <si>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</si>
  <si>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</si>
  <si>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</si>
  <si>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</si>
  <si>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</si>
  <si>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</si>
  <si>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</si>
  <si>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</si>
  <si>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</si>
  <si>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</si>
  <si>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</si>
  <si>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</si>
  <si>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</si>
  <si>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</si>
  <si>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</si>
  <si>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</si>
  <si>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</si>
  <si>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</si>
  <si>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</si>
  <si>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</si>
  <si>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</si>
  <si>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</si>
  <si>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</si>
  <si>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</si>
  <si>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</si>
  <si>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</si>
  <si>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</si>
  <si>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</si>
  <si>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</si>
  <si>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</si>
  <si>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</si>
  <si>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</si>
  <si>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</si>
  <si>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</si>
  <si>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</si>
  <si>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</si>
  <si>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</si>
  <si>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</si>
  <si>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</si>
  <si>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</si>
  <si>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</si>
  <si>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</si>
  <si>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</si>
  <si>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</si>
  <si>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</si>
  <si>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</si>
  <si>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</si>
  <si>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</si>
  <si>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</si>
  <si>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</si>
  <si>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</si>
  <si>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</si>
  <si>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</si>
  <si>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</si>
  <si>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</si>
  <si>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</si>
  <si>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</si>
  <si>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</si>
  <si>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</si>
  <si>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</si>
  <si>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</si>
  <si>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</si>
  <si>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</si>
  <si>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</si>
  <si>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</si>
  <si>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</si>
  <si>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</si>
  <si>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</si>
  <si>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</si>
  <si>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</si>
  <si>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</si>
  <si>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</si>
  <si>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</si>
  <si>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</si>
  <si>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</si>
  <si>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</si>
  <si>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</si>
  <si>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</si>
  <si>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</si>
  <si>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</si>
  <si>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</si>
  <si>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</si>
  <si>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</si>
  <si>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</si>
  <si>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</si>
  <si>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</si>
  <si>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</si>
  <si>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</si>
  <si>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</si>
  <si>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</si>
  <si>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</si>
  <si>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</si>
  <si>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</si>
  <si>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</si>
  <si>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</si>
  <si>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</si>
  <si>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</si>
  <si>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</si>
  <si>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</si>
  <si>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</si>
  <si>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</si>
  <si>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</si>
  <si>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</si>
  <si>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</si>
  <si>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</si>
  <si>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</si>
  <si>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</si>
  <si>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</si>
  <si>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</si>
  <si>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</si>
  <si>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</si>
  <si>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</si>
  <si>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</si>
  <si>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</si>
  <si>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</si>
  <si>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</si>
  <si>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</si>
  <si>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</si>
  <si>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</si>
  <si>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</si>
  <si>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</si>
  <si>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</si>
  <si>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</si>
  <si>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</si>
  <si>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</si>
  <si>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</si>
  <si>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</si>
  <si>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</si>
  <si>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</si>
  <si>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</si>
  <si>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</si>
  <si>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</si>
  <si>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</si>
  <si>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</si>
  <si>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</si>
  <si>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</si>
  <si>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</si>
  <si>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</si>
  <si>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</si>
  <si>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</si>
  <si>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</si>
  <si>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</si>
  <si>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</si>
  <si>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</si>
  <si>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</si>
  <si>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</si>
  <si>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</si>
  <si>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</si>
  <si>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</si>
  <si>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</si>
  <si>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</si>
  <si>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</si>
  <si>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</si>
  <si>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</si>
  <si>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</si>
  <si>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</si>
  <si>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</si>
  <si>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</si>
  <si>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</si>
  <si>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</si>
  <si>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</si>
  <si>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</si>
  <si>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</si>
  <si>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</si>
  <si>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</si>
  <si>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</si>
  <si>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</si>
  <si>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</si>
  <si>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</si>
  <si>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</si>
  <si>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</si>
  <si>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</si>
  <si>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</si>
  <si>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</si>
  <si>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</si>
  <si>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</si>
  <si>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</si>
  <si>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</si>
  <si>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</si>
  <si>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</si>
  <si>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</si>
  <si>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</si>
  <si>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</si>
  <si>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</si>
  <si>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</si>
  <si>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</si>
  <si>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</si>
  <si>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</si>
  <si>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</si>
  <si>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</si>
  <si>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</si>
  <si>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</si>
  <si>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</si>
  <si>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</si>
  <si>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</si>
  <si>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</si>
  <si>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</si>
  <si>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</si>
  <si>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</si>
  <si>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</si>
  <si>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</si>
  <si>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</si>
  <si>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</si>
  <si>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</si>
  <si>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</si>
  <si>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</si>
  <si>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</si>
  <si>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</si>
  <si>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</si>
  <si>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</si>
  <si>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</si>
  <si>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</si>
  <si>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</si>
  <si>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</si>
  <si>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</si>
  <si>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</si>
  <si>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</si>
  <si>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</si>
  <si>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</si>
  <si>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</si>
  <si>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</si>
  <si>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</si>
  <si>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</si>
  <si>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</si>
  <si>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</si>
  <si>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</si>
  <si>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</si>
  <si>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</si>
  <si>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</si>
  <si>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</si>
  <si>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</si>
  <si>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</si>
  <si>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</si>
  <si>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</si>
  <si>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</si>
  <si>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</si>
  <si>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</si>
  <si>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</si>
  <si>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</si>
  <si>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</si>
  <si>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</si>
  <si>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</si>
  <si>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</si>
  <si>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</si>
  <si>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</si>
  <si>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</si>
  <si>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</si>
  <si>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</si>
  <si>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</si>
  <si>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</si>
  <si>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</si>
  <si>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</si>
  <si>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</si>
  <si>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</si>
  <si>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</si>
  <si>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</si>
  <si>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</si>
  <si>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</si>
  <si>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</si>
  <si>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</si>
  <si>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</si>
  <si>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</si>
  <si>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</si>
  <si>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</si>
  <si>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</si>
  <si>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</si>
  <si>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</si>
  <si>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</si>
  <si>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</si>
  <si>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</si>
  <si>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</si>
  <si>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</si>
  <si>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</si>
  <si>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</si>
  <si>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</si>
  <si>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</si>
  <si>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</si>
  <si>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</si>
  <si>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</si>
  <si>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</si>
  <si>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</si>
  <si>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</si>
  <si>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</si>
  <si>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</si>
  <si>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</si>
  <si>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</si>
  <si>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</si>
  <si>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</si>
  <si>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</si>
  <si>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</si>
  <si>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</si>
  <si>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</si>
  <si>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</si>
  <si>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</si>
  <si>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</si>
  <si>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</si>
  <si>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</si>
  <si>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</si>
  <si>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</si>
  <si>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</si>
  <si>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</si>
  <si>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</si>
  <si>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</si>
  <si>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</si>
  <si>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</si>
  <si>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</si>
  <si>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</si>
  <si>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</si>
  <si>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</si>
  <si>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</si>
  <si>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</si>
  <si>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</si>
  <si>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</si>
  <si>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</si>
  <si>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</si>
  <si>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</si>
  <si>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</si>
  <si>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</si>
  <si>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</si>
  <si>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</si>
  <si>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</si>
  <si>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</si>
  <si>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</si>
  <si>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</si>
  <si>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</si>
  <si>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</si>
  <si>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</si>
  <si>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</si>
  <si>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</si>
  <si>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</si>
  <si>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</si>
  <si>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</si>
  <si>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</si>
  <si>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</si>
  <si>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</si>
  <si>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</si>
  <si>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</si>
  <si>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</si>
  <si>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</si>
  <si>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</si>
  <si>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</si>
  <si>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</si>
  <si>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</si>
  <si>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</si>
  <si>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</si>
  <si>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</si>
  <si>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</si>
  <si>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</si>
  <si>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</si>
  <si>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</si>
  <si>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</si>
  <si>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</si>
  <si>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</si>
  <si>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</si>
  <si>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</si>
  <si>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</si>
  <si>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</si>
  <si>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</si>
  <si>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</si>
  <si>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</si>
  <si>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</si>
  <si>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</si>
  <si>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</si>
  <si>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</si>
  <si>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</si>
  <si>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</si>
  <si>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</si>
  <si>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</si>
  <si>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</si>
  <si>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</si>
  <si>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</si>
  <si>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</si>
  <si>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</si>
  <si>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</si>
  <si>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</si>
  <si>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</si>
  <si>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</si>
  <si>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</si>
  <si>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</si>
  <si>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</si>
  <si>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</si>
  <si>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</si>
  <si>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</si>
  <si>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</si>
  <si>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</si>
  <si>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</si>
  <si>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</si>
  <si>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</si>
  <si>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</si>
  <si>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</si>
  <si>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</si>
  <si>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</si>
  <si>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</si>
  <si>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</si>
  <si>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</si>
  <si>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</si>
  <si>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</si>
  <si>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</si>
  <si>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</si>
  <si>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</si>
  <si>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</si>
  <si>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</si>
  <si>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</si>
  <si>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</si>
  <si>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</si>
  <si>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</si>
  <si>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</si>
  <si>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</si>
  <si>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</si>
  <si>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</si>
  <si>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</si>
  <si>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</si>
  <si>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</si>
  <si>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</si>
  <si>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</si>
  <si>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</si>
  <si>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</si>
  <si>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</si>
  <si>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</si>
  <si>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</si>
  <si>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</si>
  <si>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</si>
  <si>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</si>
  <si>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</si>
  <si>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</si>
  <si>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</si>
  <si>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</si>
  <si>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</si>
  <si>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</si>
  <si>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</si>
  <si>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</si>
  <si>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</si>
  <si>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</si>
  <si>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</si>
  <si>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</si>
  <si>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</si>
  <si>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</si>
  <si>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</si>
  <si>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</si>
  <si>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</si>
  <si>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</si>
  <si>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</si>
  <si>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</si>
  <si>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</si>
  <si>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</si>
  <si>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</si>
  <si>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</si>
  <si>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</si>
  <si>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</si>
  <si>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</si>
  <si>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</si>
  <si>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</si>
  <si>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</si>
  <si>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</si>
  <si>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</si>
  <si>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</si>
  <si>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</si>
  <si>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</si>
  <si>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</si>
  <si>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</si>
  <si>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</si>
  <si>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</si>
  <si>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</si>
  <si>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</si>
  <si>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</si>
  <si>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</si>
  <si>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</si>
  <si>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</si>
  <si>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</si>
  <si>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</si>
  <si>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</si>
  <si>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</si>
  <si>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</si>
  <si>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</si>
  <si>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</si>
  <si>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</si>
  <si>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</si>
  <si>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</si>
  <si>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</si>
  <si>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</si>
  <si>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</si>
  <si>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</si>
  <si>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</si>
  <si>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</si>
  <si>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</si>
  <si>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</si>
  <si>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</si>
  <si>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</si>
  <si>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</si>
  <si>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</si>
  <si>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</si>
  <si>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</si>
  <si>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</si>
  <si>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</si>
  <si>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</si>
  <si>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</si>
  <si>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</si>
  <si>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</si>
  <si>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</si>
  <si>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</si>
  <si>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</si>
  <si>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</si>
  <si>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</si>
  <si>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</si>
  <si>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</si>
  <si>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</si>
  <si>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</si>
  <si>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</si>
  <si>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</si>
  <si>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</si>
  <si>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</si>
  <si>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</si>
  <si>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</si>
  <si>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</si>
  <si>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</si>
  <si>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</si>
  <si>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</si>
  <si>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</si>
  <si>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</si>
  <si>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</si>
  <si>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</si>
  <si>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</si>
  <si>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</si>
  <si>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</si>
  <si>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</si>
  <si>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</si>
  <si>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</si>
  <si>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</si>
  <si>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</si>
  <si>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</si>
  <si>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</si>
  <si>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</si>
  <si>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</si>
  <si>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</si>
  <si>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</si>
  <si>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</si>
  <si>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</si>
  <si>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</si>
  <si>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</si>
  <si>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</si>
  <si>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</si>
  <si>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</si>
  <si>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</si>
  <si>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</si>
  <si>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</si>
  <si>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</si>
  <si>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</si>
  <si>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</si>
  <si>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</si>
  <si>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</si>
  <si>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</si>
  <si>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</si>
  <si>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</si>
  <si>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</si>
  <si>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</si>
  <si>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</si>
  <si>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</si>
  <si>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</si>
  <si>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</si>
  <si>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</si>
  <si>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</si>
  <si>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</si>
  <si>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</si>
  <si>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</si>
  <si>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</si>
  <si>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</si>
  <si>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</si>
  <si>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</si>
  <si>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</si>
  <si>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</si>
  <si>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</si>
  <si>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</si>
  <si>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</si>
  <si>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</si>
  <si>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</si>
  <si>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</si>
  <si>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</si>
  <si>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</si>
  <si>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</si>
  <si>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</si>
  <si>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</si>
  <si>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</si>
  <si>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</si>
  <si>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</si>
  <si>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</si>
  <si>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</si>
  <si>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</si>
  <si>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</si>
  <si>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</si>
  <si>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</si>
  <si>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</si>
  <si>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</si>
  <si>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</si>
  <si>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</si>
  <si>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</si>
  <si>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</si>
  <si>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</si>
  <si>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</si>
  <si>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</si>
  <si>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</si>
  <si>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</si>
  <si>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</si>
  <si>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</si>
  <si>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</si>
  <si>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</si>
  <si>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</si>
  <si>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</si>
  <si>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</si>
  <si>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</si>
  <si>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</si>
  <si>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</si>
  <si>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</si>
  <si>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</si>
  <si>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</si>
  <si>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</si>
  <si>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</si>
  <si>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</si>
  <si>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</si>
  <si>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</si>
  <si>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</si>
  <si>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</si>
  <si>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</si>
  <si>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</si>
  <si>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</si>
  <si>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</si>
  <si>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</si>
  <si>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</si>
  <si>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</si>
  <si>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</si>
  <si>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</si>
  <si>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</si>
  <si>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</si>
  <si>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</si>
  <si>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</si>
  <si>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</si>
  <si>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</si>
  <si>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</si>
  <si>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</si>
  <si>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</si>
  <si>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</si>
  <si>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</si>
  <si>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</si>
  <si>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</si>
  <si>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</si>
  <si>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</si>
  <si>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</si>
  <si>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</si>
  <si>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</si>
  <si>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</si>
  <si>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</si>
  <si>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</si>
  <si>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</si>
  <si>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</si>
  <si>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</si>
  <si>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</si>
  <si>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</si>
  <si>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</si>
  <si>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</si>
  <si>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</si>
  <si>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</si>
  <si>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</si>
  <si>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</si>
  <si>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</si>
  <si>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</si>
  <si>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</si>
  <si>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</si>
  <si>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</si>
  <si>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</si>
  <si>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</si>
  <si>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</si>
  <si>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</si>
  <si>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</si>
  <si>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</si>
  <si>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</si>
  <si>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</si>
  <si>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</si>
  <si>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</si>
  <si>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</si>
  <si>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</si>
  <si>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</si>
  <si>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</si>
  <si>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</si>
  <si>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</si>
  <si>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</si>
  <si>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</si>
  <si>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</si>
  <si>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</si>
  <si>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</si>
  <si>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</si>
  <si>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</si>
  <si>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</si>
  <si>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</si>
  <si>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</si>
  <si>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</si>
  <si>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</si>
  <si>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</si>
  <si>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</si>
  <si>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</si>
  <si>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</si>
  <si>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</si>
  <si>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</si>
  <si>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</si>
  <si>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</si>
  <si>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</si>
  <si>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</si>
  <si>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</si>
  <si>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</si>
  <si>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</si>
  <si>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</si>
  <si>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</si>
  <si>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</si>
  <si>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</si>
  <si>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</si>
  <si>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</si>
  <si>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</si>
  <si>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</si>
  <si>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</si>
  <si>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</si>
  <si>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</si>
  <si>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</si>
  <si>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</si>
  <si>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</si>
  <si>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</si>
  <si>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</si>
  <si>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</si>
  <si>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</si>
  <si>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</si>
  <si>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</si>
  <si>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</si>
  <si>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</si>
  <si>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</si>
  <si>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</si>
  <si>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</si>
  <si>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</si>
  <si>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</si>
  <si>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</si>
  <si>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</si>
  <si>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</si>
  <si>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</si>
  <si>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</si>
  <si>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</si>
  <si>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</si>
  <si>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</si>
  <si>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</si>
  <si>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</si>
  <si>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</si>
  <si>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</si>
  <si>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</si>
  <si>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</si>
  <si>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</si>
  <si>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</si>
  <si>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</si>
  <si>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</si>
  <si>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</si>
  <si>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</si>
  <si>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</si>
  <si>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</si>
  <si>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</si>
  <si>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</si>
  <si>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</si>
  <si>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</si>
  <si>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</si>
  <si>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</si>
  <si>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</si>
  <si>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</si>
  <si>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</si>
  <si>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</si>
  <si>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</si>
  <si>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</si>
  <si>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</si>
  <si>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</si>
  <si>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</si>
  <si>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</si>
  <si>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</si>
  <si>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</si>
  <si>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</si>
  <si>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</si>
  <si>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</si>
  <si>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</si>
  <si>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</si>
  <si>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</si>
  <si>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</si>
  <si>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</si>
  <si>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</si>
  <si>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</si>
  <si>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</si>
  <si>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</si>
  <si>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</si>
  <si>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</si>
  <si>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</si>
  <si>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</si>
  <si>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</si>
  <si>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</si>
  <si>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</si>
  <si>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</si>
  <si>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</si>
  <si>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</si>
  <si>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</si>
  <si>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</si>
  <si>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</si>
  <si>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</si>
  <si>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</si>
  <si>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</si>
  <si>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</si>
  <si>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</si>
  <si>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</si>
  <si>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</si>
  <si>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</si>
  <si>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</si>
  <si>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</si>
  <si>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</si>
  <si>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</si>
  <si>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</si>
  <si>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</si>
  <si>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</si>
  <si>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</si>
  <si>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</si>
  <si>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</si>
  <si>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</si>
  <si>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</si>
  <si>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</si>
  <si>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</si>
  <si>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</si>
  <si>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</si>
  <si>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</si>
  <si>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</si>
  <si>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</si>
  <si>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</si>
  <si>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</si>
  <si>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</si>
  <si>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</si>
  <si>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</si>
  <si>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</si>
  <si>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</si>
  <si>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</si>
  <si>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</si>
  <si>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</si>
  <si>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</si>
  <si>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</si>
  <si>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</si>
  <si>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</si>
  <si>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</si>
  <si>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</si>
  <si>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</si>
  <si>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</si>
  <si>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</si>
  <si>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</si>
  <si>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</si>
  <si>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</si>
  <si>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</si>
  <si>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</si>
  <si>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</si>
  <si>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</si>
  <si>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</si>
  <si>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</si>
  <si>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</si>
  <si>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</si>
  <si>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</si>
  <si>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</si>
  <si>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</si>
  <si>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</si>
  <si>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</si>
  <si>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</si>
  <si>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</si>
  <si>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</si>
  <si>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</si>
  <si>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</si>
  <si>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</si>
  <si>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</si>
  <si>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</si>
  <si>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</si>
  <si>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</si>
  <si>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</si>
  <si>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</si>
  <si>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</si>
  <si>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</si>
  <si>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</si>
  <si>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</si>
  <si>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</si>
  <si>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</si>
  <si>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</si>
  <si>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</si>
  <si>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</si>
  <si>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</si>
  <si>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</si>
  <si>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</si>
  <si>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</si>
  <si>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</si>
  <si>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</si>
  <si>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</si>
  <si>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</si>
  <si>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</si>
  <si>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</si>
  <si>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</si>
  <si>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</si>
  <si>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</si>
  <si>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</si>
  <si>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</si>
  <si>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</si>
  <si>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</si>
  <si>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</si>
  <si>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</si>
  <si>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</si>
  <si>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</si>
  <si>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</si>
  <si>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</si>
  <si>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</si>
  <si>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</si>
  <si>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</si>
  <si>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</si>
  <si>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</si>
  <si>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</si>
  <si>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</si>
  <si>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</si>
  <si>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</si>
  <si>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</si>
  <si>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</si>
  <si>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</si>
  <si>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</si>
  <si>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</si>
  <si>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</si>
  <si>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</si>
  <si>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</si>
  <si>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</si>
  <si>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</si>
  <si>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</si>
  <si>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</si>
  <si>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</si>
  <si>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</si>
  <si>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</si>
  <si>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</si>
  <si>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</si>
  <si>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</si>
  <si>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</si>
  <si>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</si>
  <si>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</si>
  <si>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</si>
  <si>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</si>
  <si>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</si>
  <si>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</si>
  <si>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</si>
  <si>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</si>
  <si>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</si>
  <si>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</si>
  <si>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</si>
  <si>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</si>
  <si>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</si>
  <si>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</si>
  <si>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</si>
  <si>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</si>
  <si>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</si>
  <si>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</si>
  <si>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</si>
  <si>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</si>
  <si>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</si>
  <si>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</si>
  <si>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</si>
  <si>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</si>
  <si>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</si>
  <si>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</si>
  <si>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</si>
  <si>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</si>
  <si>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</si>
  <si>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</si>
  <si>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</si>
  <si>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</si>
  <si>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</si>
  <si>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</si>
  <si>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</si>
  <si>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</si>
  <si>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</si>
  <si>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</si>
  <si>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</si>
  <si>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</si>
  <si>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</si>
  <si>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</si>
  <si>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</si>
  <si>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</si>
  <si>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</si>
  <si>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</si>
  <si>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</si>
  <si>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</si>
  <si>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</si>
  <si>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</si>
  <si>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</si>
  <si>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</si>
  <si>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</si>
  <si>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</si>
  <si>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</si>
  <si>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</si>
  <si>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</si>
  <si>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</si>
  <si>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</si>
  <si>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</si>
  <si>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</si>
  <si>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</si>
  <si>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</si>
  <si>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</si>
  <si>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</si>
  <si>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</si>
  <si>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</si>
  <si>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</si>
  <si>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</si>
  <si>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</si>
  <si>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</si>
  <si>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</si>
  <si>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</si>
  <si>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</si>
  <si>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</si>
  <si>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</si>
  <si>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</si>
  <si>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</si>
  <si>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</si>
  <si>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</si>
  <si>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</si>
  <si>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</si>
  <si>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</si>
  <si>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</si>
  <si>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</si>
  <si>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</si>
  <si>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</si>
  <si>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</si>
  <si>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</si>
  <si>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</si>
  <si>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</si>
  <si>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</si>
  <si>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</si>
  <si>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</si>
  <si>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</si>
  <si>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</si>
  <si>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</si>
  <si>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</si>
  <si>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</si>
  <si>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</si>
  <si>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</si>
  <si>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</si>
  <si>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</si>
  <si>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</si>
  <si>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</si>
  <si>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</si>
  <si>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</si>
  <si>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</si>
  <si>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</si>
  <si>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</si>
  <si>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</si>
  <si>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</si>
  <si>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</si>
  <si>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</si>
  <si>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</si>
  <si>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</si>
  <si>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</si>
  <si>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</si>
  <si>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</si>
  <si>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</si>
  <si>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</si>
  <si>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</si>
  <si>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</si>
  <si>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</si>
  <si>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</si>
  <si>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</si>
  <si>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</si>
  <si>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</si>
  <si>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</si>
  <si>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</si>
  <si>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</si>
  <si>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</si>
  <si>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</si>
  <si>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</si>
  <si>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</si>
  <si>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</si>
  <si>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</si>
  <si>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</si>
  <si>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</si>
  <si>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</si>
  <si>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</si>
  <si>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</si>
  <si>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</si>
  <si>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</si>
  <si>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</si>
  <si>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</si>
  <si>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</si>
  <si>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</si>
  <si>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</si>
  <si>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</si>
  <si>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</si>
  <si>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</si>
  <si>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</si>
  <si>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</si>
  <si>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</si>
  <si>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</si>
  <si>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</si>
  <si>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</si>
  <si>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</si>
  <si>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</si>
  <si>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</si>
  <si>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</si>
  <si>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</si>
  <si>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</si>
  <si>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</si>
  <si>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</si>
  <si>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</si>
  <si>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</si>
  <si>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</si>
  <si>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</si>
  <si>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</si>
  <si>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</si>
  <si>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</si>
  <si>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</si>
  <si>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</si>
  <si>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</si>
  <si>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</si>
  <si>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</si>
  <si>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</si>
  <si>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</si>
  <si>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</si>
  <si>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</si>
  <si>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</si>
  <si>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</si>
  <si>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</si>
  <si>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</si>
  <si>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</si>
  <si>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</si>
  <si>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</si>
  <si>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</si>
  <si>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</si>
  <si>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</si>
  <si>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</si>
  <si>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</si>
  <si>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</si>
  <si>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</si>
  <si>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</si>
  <si>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</si>
  <si>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</si>
  <si>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</si>
  <si>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</si>
  <si>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</si>
  <si>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</si>
  <si>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</si>
  <si>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</si>
  <si>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</si>
  <si>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</si>
  <si>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</si>
  <si>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</si>
  <si>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</si>
  <si>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</si>
  <si>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</si>
  <si>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</si>
  <si>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</si>
  <si>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</si>
  <si>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</si>
  <si>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</si>
  <si>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</si>
  <si>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</si>
  <si>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</si>
  <si>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</si>
  <si>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</si>
  <si>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</si>
  <si>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</si>
  <si>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</si>
  <si>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</si>
  <si>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</si>
  <si>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</si>
  <si>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</si>
  <si>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</si>
  <si>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</si>
  <si>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</si>
  <si>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</si>
  <si>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</si>
  <si>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</si>
  <si>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</si>
  <si>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</si>
  <si>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</si>
  <si>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</si>
  <si>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</si>
  <si>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</si>
  <si>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</si>
  <si>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</si>
  <si>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</si>
  <si>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</si>
  <si>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</si>
  <si>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</si>
  <si>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</si>
  <si>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</si>
  <si>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</si>
  <si>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</si>
  <si>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</si>
  <si>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</si>
  <si>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</si>
  <si>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</si>
  <si>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</si>
  <si>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</si>
  <si>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</si>
  <si>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</si>
  <si>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</si>
  <si>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</si>
  <si>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</si>
  <si>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</si>
  <si>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</si>
  <si>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</si>
  <si>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</si>
  <si>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</si>
  <si>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</si>
  <si>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</si>
  <si>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</si>
  <si>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</si>
  <si>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</si>
  <si>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</si>
  <si>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</si>
  <si>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</si>
  <si>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</si>
  <si>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</si>
  <si>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</si>
  <si>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</si>
  <si>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</si>
  <si>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</si>
  <si>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</si>
  <si>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</si>
  <si>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</si>
  <si>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</si>
  <si>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</si>
  <si>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</si>
  <si>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</si>
  <si>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</si>
  <si>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</si>
  <si>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</si>
  <si>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</si>
  <si>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</si>
  <si>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</si>
  <si>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</si>
  <si>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</si>
  <si>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</si>
  <si>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</si>
  <si>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</si>
  <si>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</si>
  <si>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</si>
  <si>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</si>
  <si>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</si>
  <si>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</si>
  <si>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</si>
  <si>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</si>
  <si>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</si>
  <si>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</si>
  <si>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</si>
  <si>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</si>
  <si>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</si>
  <si>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</si>
  <si>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</si>
  <si>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</si>
  <si>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</si>
  <si>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</si>
  <si>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</si>
  <si>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</si>
  <si>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</si>
  <si>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</si>
  <si>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</si>
  <si>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</si>
  <si>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</si>
  <si>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</si>
  <si>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</si>
  <si>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</si>
  <si>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</si>
  <si>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</si>
  <si>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</si>
  <si>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</si>
  <si>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</si>
  <si>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</si>
  <si>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</si>
  <si>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</si>
  <si>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</si>
  <si>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</si>
  <si>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</si>
  <si>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</si>
  <si>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</si>
  <si>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</si>
  <si>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</si>
  <si>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</si>
  <si>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</si>
  <si>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</si>
  <si>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</si>
  <si>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</si>
  <si>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</si>
  <si>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</si>
  <si>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</si>
  <si>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</si>
  <si>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</si>
  <si>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</si>
  <si>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</si>
  <si>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</si>
  <si>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</si>
  <si>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</si>
  <si>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</si>
  <si>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</si>
  <si>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</si>
  <si>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</si>
  <si>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</si>
  <si>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</si>
  <si>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</si>
  <si>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</si>
  <si>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</si>
  <si>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</si>
  <si>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</si>
  <si>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</si>
  <si>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</si>
  <si>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</si>
  <si>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</si>
  <si>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</si>
  <si>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</si>
  <si>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</si>
  <si>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</si>
  <si>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</si>
  <si>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</si>
  <si>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</si>
  <si>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</si>
  <si>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</si>
  <si>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</si>
  <si>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</si>
  <si>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</si>
  <si>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</si>
  <si>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</si>
  <si>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</si>
  <si>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</si>
  <si>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</si>
  <si>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</si>
  <si>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</si>
  <si>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</si>
  <si>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</si>
  <si>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</si>
  <si>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</si>
  <si>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</si>
  <si>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</si>
  <si>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</si>
  <si>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</si>
  <si>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</si>
  <si>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</si>
  <si>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</si>
  <si>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</si>
  <si>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</si>
  <si>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</si>
  <si>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</si>
  <si>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</si>
  <si>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</si>
  <si>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</si>
  <si>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</si>
  <si>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</si>
  <si>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</si>
  <si>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</si>
  <si>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</si>
  <si>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</si>
  <si>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</si>
  <si>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</si>
  <si>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</si>
  <si>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</si>
  <si>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</si>
  <si>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</si>
  <si>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</si>
  <si>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</si>
  <si>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</si>
  <si>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</si>
  <si>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</si>
  <si>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</si>
  <si>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</si>
  <si>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</si>
  <si>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</si>
  <si>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</si>
  <si>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</si>
  <si>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</si>
  <si>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</si>
  <si>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</si>
  <si>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</si>
  <si>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</si>
  <si>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</si>
  <si>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</si>
  <si>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</si>
  <si>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</si>
  <si>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</si>
  <si>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</si>
  <si>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</si>
  <si>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</si>
  <si>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</si>
  <si>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</si>
  <si>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</si>
  <si>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</si>
  <si>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</si>
  <si>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</si>
  <si>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</si>
  <si>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</si>
  <si>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</si>
  <si>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</si>
  <si>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</si>
  <si>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</si>
  <si>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</si>
  <si>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</si>
  <si>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</si>
  <si>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</si>
  <si>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</si>
  <si>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</si>
  <si>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</si>
  <si>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</si>
  <si>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</si>
  <si>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</si>
  <si>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</si>
  <si>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</si>
  <si>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</si>
  <si>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</si>
  <si>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</si>
  <si>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</si>
  <si>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</si>
  <si>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</si>
  <si>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</si>
  <si>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</si>
  <si>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</si>
  <si>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</si>
  <si>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</si>
  <si>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</si>
  <si>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</si>
  <si>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</si>
  <si>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</si>
  <si>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</si>
  <si>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</si>
  <si>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</si>
  <si>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</si>
  <si>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</si>
  <si>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</si>
  <si>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</si>
  <si>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</si>
  <si>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</si>
  <si>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</si>
  <si>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</si>
  <si>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</si>
  <si>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</si>
  <si>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</si>
  <si>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</si>
  <si>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</si>
  <si>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</si>
  <si>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</si>
  <si>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</si>
  <si>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</si>
  <si>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</si>
  <si>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</si>
  <si>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</si>
  <si>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</si>
  <si>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</si>
  <si>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</si>
  <si>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</si>
  <si>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</si>
  <si>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</si>
  <si>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</si>
  <si>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</si>
  <si>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</si>
  <si>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</si>
  <si>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</si>
  <si>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</si>
  <si>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</si>
  <si>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</si>
  <si>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</si>
  <si>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</si>
  <si>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</si>
  <si>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</si>
  <si>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</si>
  <si>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</si>
  <si>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</si>
  <si>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</si>
  <si>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</si>
  <si>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</si>
  <si>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</si>
  <si>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</si>
  <si>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</si>
  <si>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</si>
  <si>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</si>
  <si>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</si>
  <si>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</si>
  <si>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</si>
  <si>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</si>
  <si>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</si>
  <si>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</si>
  <si>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</si>
  <si>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</si>
  <si>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</si>
  <si>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</si>
  <si>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</si>
  <si>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</si>
  <si>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</si>
  <si>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</si>
  <si>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</si>
  <si>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</si>
  <si>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</si>
  <si>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</si>
  <si>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</si>
  <si>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</si>
  <si>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</si>
  <si>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</si>
  <si>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</si>
  <si>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</si>
  <si>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</si>
  <si>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</si>
  <si>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</si>
  <si>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</si>
  <si>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</si>
  <si>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</si>
  <si>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</si>
  <si>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</si>
  <si>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</si>
  <si>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</si>
  <si>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</si>
  <si>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</si>
  <si>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</si>
  <si>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</si>
  <si>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</si>
  <si>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</si>
  <si>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</si>
  <si>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</si>
  <si>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</si>
  <si>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</si>
  <si>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</si>
  <si>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</si>
  <si>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</si>
  <si>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</si>
  <si>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</si>
  <si>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</si>
  <si>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</si>
  <si>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</si>
  <si>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</si>
  <si>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</si>
  <si>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</si>
  <si>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</si>
  <si>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</si>
  <si>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</si>
  <si>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</si>
  <si>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</si>
  <si>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</si>
  <si>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</si>
  <si>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</si>
  <si>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</si>
  <si>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</si>
  <si>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</si>
  <si>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</si>
  <si>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</si>
  <si>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</si>
  <si>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</si>
  <si>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</si>
  <si>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</si>
  <si>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</si>
  <si>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</si>
  <si>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</si>
  <si>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</si>
  <si>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</si>
  <si>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</si>
  <si>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</si>
  <si>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</si>
  <si>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</si>
  <si>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</si>
  <si>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</si>
  <si>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</si>
  <si>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</si>
  <si>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</si>
  <si>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</si>
  <si>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</si>
  <si>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</si>
  <si>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</si>
  <si>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</si>
  <si>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</si>
  <si>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</si>
  <si>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</si>
  <si>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</si>
  <si>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</si>
  <si>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</si>
  <si>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</si>
  <si>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</si>
  <si>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</si>
  <si>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</si>
  <si>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</si>
  <si>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</si>
  <si>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</si>
  <si>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</si>
  <si>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</si>
  <si>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</si>
  <si>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</si>
  <si>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</si>
  <si>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</si>
  <si>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</si>
  <si>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</si>
  <si>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</si>
  <si>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</si>
  <si>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</si>
  <si>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</si>
  <si>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</si>
  <si>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</si>
  <si>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</si>
  <si>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</si>
  <si>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</si>
  <si>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</si>
  <si>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</si>
  <si>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</si>
  <si>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</si>
  <si>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</si>
  <si>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</si>
  <si>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</si>
  <si>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</si>
  <si>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</si>
  <si>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</si>
  <si>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</si>
  <si>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</si>
  <si>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</si>
  <si>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</si>
  <si>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</si>
  <si>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</si>
  <si>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</si>
  <si>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</si>
  <si>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</si>
  <si>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</si>
  <si>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</si>
  <si>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</si>
  <si>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</si>
  <si>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</si>
  <si>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</si>
  <si>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</si>
  <si>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</si>
  <si>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</si>
  <si>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</si>
  <si>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</si>
  <si>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</si>
  <si>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</si>
  <si>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</si>
  <si>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</si>
  <si>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</si>
  <si>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</si>
  <si>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</si>
  <si>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</si>
  <si>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</si>
  <si>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</si>
  <si>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</si>
  <si>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</si>
  <si>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</si>
  <si>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</si>
  <si>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</si>
  <si>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</si>
  <si>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</si>
  <si>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</si>
  <si>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</si>
  <si>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</si>
  <si>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</si>
  <si>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</si>
  <si>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</si>
  <si>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</si>
  <si>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</si>
  <si>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</si>
  <si>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</si>
  <si>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</si>
  <si>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</si>
  <si>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</si>
  <si>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</si>
  <si>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</si>
  <si>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</si>
  <si>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</si>
  <si>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</si>
  <si>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</si>
  <si>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</si>
  <si>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</si>
  <si>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</si>
  <si>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</si>
  <si>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</si>
  <si>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</si>
  <si>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</si>
  <si>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</si>
  <si>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</si>
  <si>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</si>
  <si>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</si>
  <si>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</si>
  <si>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</si>
  <si>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</si>
  <si>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</si>
  <si>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</si>
  <si>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</si>
  <si>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</si>
  <si>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</si>
  <si>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</si>
  <si>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</si>
  <si>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</si>
  <si>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</si>
  <si>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</si>
  <si>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</si>
  <si>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</si>
  <si>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</si>
  <si>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</si>
  <si>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</si>
  <si>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</si>
  <si>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</si>
  <si>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</si>
  <si>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</si>
  <si>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</si>
  <si>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</si>
  <si>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</si>
  <si>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</si>
  <si>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</si>
  <si>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</si>
  <si>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</si>
  <si>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</si>
  <si>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</si>
  <si>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</si>
  <si>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</si>
  <si>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</si>
  <si>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</si>
  <si>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</si>
  <si>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</si>
  <si>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</si>
  <si>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</si>
  <si>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</si>
  <si>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</si>
  <si>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</si>
  <si>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</si>
  <si>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</si>
  <si>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</si>
  <si>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</si>
  <si>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</si>
  <si>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</si>
  <si>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</si>
  <si>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</si>
  <si>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</si>
  <si>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</si>
  <si>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</si>
  <si>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</si>
  <si>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</si>
  <si>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</si>
  <si>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</si>
  <si>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</si>
  <si>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</si>
  <si>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</si>
  <si>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</si>
  <si>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</si>
  <si>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</si>
  <si>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</si>
  <si>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</si>
  <si>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</si>
  <si>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</si>
  <si>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</si>
  <si>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</si>
  <si>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</si>
  <si>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</si>
  <si>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</si>
  <si>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</si>
  <si>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</si>
  <si>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</si>
  <si>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</si>
  <si>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</si>
  <si>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</si>
  <si>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</si>
  <si>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</si>
  <si>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</si>
  <si>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</si>
  <si>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</si>
  <si>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</si>
  <si>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</si>
  <si>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</si>
  <si>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</si>
  <si>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</si>
  <si>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</si>
  <si>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</si>
  <si>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</si>
  <si>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</si>
  <si>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</si>
  <si>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</si>
  <si>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</si>
  <si>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</si>
  <si>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</si>
  <si>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</si>
  <si>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</si>
  <si>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</si>
  <si>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</si>
  <si>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</si>
  <si>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</si>
  <si>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</si>
  <si>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</si>
  <si>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</si>
  <si>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</si>
  <si>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</si>
  <si>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</si>
  <si>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</si>
  <si>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</si>
  <si>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</si>
  <si>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</si>
  <si>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</si>
  <si>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</si>
  <si>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</si>
  <si>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</si>
  <si>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</si>
  <si>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</si>
  <si>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</si>
  <si>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</si>
  <si>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</si>
  <si>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</si>
  <si>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</si>
  <si>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</si>
  <si>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</si>
  <si>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</si>
  <si>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</si>
  <si>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</si>
  <si>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</si>
  <si>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</si>
  <si>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</si>
  <si>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</si>
  <si>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</si>
  <si>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</si>
  <si>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</si>
  <si>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</si>
  <si>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</si>
  <si>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</si>
  <si>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</si>
  <si>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</si>
  <si>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</si>
  <si>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</si>
  <si>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</si>
  <si>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</si>
  <si>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</si>
  <si>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</si>
  <si>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</si>
  <si>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</si>
  <si>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</si>
  <si>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</si>
  <si>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</si>
  <si>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</si>
  <si>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</si>
  <si>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</si>
  <si>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</si>
  <si>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</si>
  <si>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</si>
  <si>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</si>
  <si>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</si>
  <si>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</si>
  <si>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</si>
  <si>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</si>
  <si>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</si>
  <si>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</si>
  <si>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</si>
  <si>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</si>
  <si>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</si>
  <si>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</si>
  <si>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</si>
  <si>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</si>
  <si>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</si>
  <si>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</si>
  <si>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</si>
  <si>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</si>
  <si>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</si>
  <si>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</si>
  <si>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</si>
  <si>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</si>
  <si>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</si>
  <si>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</si>
  <si>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</si>
  <si>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</si>
  <si>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</si>
  <si>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</si>
  <si>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</si>
  <si>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</si>
  <si>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</si>
  <si>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</si>
  <si>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</si>
  <si>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</si>
  <si>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</si>
  <si>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</si>
  <si>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</si>
  <si>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</si>
  <si>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</si>
  <si>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</si>
  <si>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</si>
  <si>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</si>
  <si>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</si>
  <si>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</si>
  <si>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</si>
  <si>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</si>
  <si>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</si>
  <si>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</si>
  <si>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</si>
  <si>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</si>
  <si>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</si>
  <si>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</si>
  <si>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</si>
  <si>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</si>
  <si>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</si>
  <si>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</si>
  <si>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</si>
  <si>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</si>
  <si>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</si>
  <si>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</si>
  <si>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</si>
  <si>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</si>
  <si>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</si>
  <si>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</si>
  <si>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</si>
  <si>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</si>
  <si>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</si>
  <si>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</si>
  <si>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</si>
  <si>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</si>
  <si>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</si>
  <si>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</si>
  <si>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</si>
  <si>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</si>
  <si>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</si>
  <si>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</si>
  <si>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</si>
  <si>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</si>
  <si>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</si>
  <si>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</si>
  <si>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</si>
  <si>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</si>
  <si>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</si>
  <si>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</si>
  <si>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</si>
  <si>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</si>
  <si>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</si>
  <si>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</si>
  <si>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</si>
  <si>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</si>
  <si>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</si>
  <si>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</si>
  <si>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</si>
  <si>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</si>
  <si>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</si>
  <si>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</si>
  <si>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</si>
  <si>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</si>
  <si>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</si>
  <si>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</si>
  <si>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</si>
  <si>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</si>
  <si>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</si>
  <si>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</si>
  <si>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</si>
  <si>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</si>
  <si>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</si>
  <si>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</si>
  <si>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</si>
  <si>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</si>
  <si>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</si>
  <si>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</si>
  <si>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</si>
  <si>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</si>
  <si>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</si>
  <si>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</si>
  <si>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</si>
  <si>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</si>
  <si>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</si>
  <si>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</si>
  <si>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</si>
  <si>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</si>
  <si>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</si>
  <si>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</si>
  <si>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</si>
  <si>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</si>
  <si>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</si>
  <si>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</si>
  <si>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</si>
  <si>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</si>
  <si>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</si>
  <si>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</si>
  <si>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</si>
  <si>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</si>
  <si>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</si>
  <si>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</si>
  <si>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</si>
  <si>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</si>
  <si>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</si>
  <si>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</si>
  <si>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</si>
  <si>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</si>
  <si>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</si>
  <si>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</si>
  <si>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</si>
  <si>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</si>
  <si>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</si>
  <si>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</si>
  <si>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</si>
  <si>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</si>
  <si>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</si>
  <si>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</si>
  <si>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</si>
  <si>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</si>
  <si>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</si>
  <si>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</si>
  <si>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</si>
  <si>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</si>
  <si>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</si>
  <si>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</si>
  <si>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</si>
  <si>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</si>
  <si>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</si>
  <si>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</si>
  <si>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</si>
  <si>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</si>
  <si>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</si>
  <si>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</si>
  <si>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</si>
  <si>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</si>
  <si>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</si>
  <si>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</si>
  <si>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</si>
  <si>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</si>
  <si>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</si>
  <si>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</si>
  <si>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</si>
  <si>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</si>
  <si>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</si>
  <si>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</si>
  <si>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</si>
  <si>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</si>
  <si>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</si>
  <si>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</si>
  <si>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</si>
  <si>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</si>
  <si>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</si>
  <si>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</si>
  <si>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</si>
  <si>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</si>
  <si>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</si>
  <si>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</si>
  <si>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</si>
  <si>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</si>
  <si>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</si>
  <si>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</si>
  <si>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</si>
  <si>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</si>
  <si>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</si>
  <si>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</si>
  <si>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</si>
  <si>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</si>
  <si>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</si>
  <si>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</si>
  <si>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</si>
  <si>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</si>
  <si>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</si>
  <si>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</si>
  <si>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</si>
  <si>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</si>
  <si>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</si>
  <si>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</si>
  <si>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</si>
  <si>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</si>
  <si>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</si>
  <si>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</si>
  <si>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</si>
  <si>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</si>
  <si>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</si>
  <si>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</si>
  <si>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</si>
  <si>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</si>
  <si>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</si>
  <si>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</si>
  <si>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</si>
  <si>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</si>
  <si>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</si>
  <si>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</si>
  <si>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</si>
  <si>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</si>
  <si>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</si>
  <si>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</si>
  <si>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</si>
  <si>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</si>
  <si>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</si>
  <si>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</si>
  <si>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</si>
  <si>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</si>
  <si>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</si>
  <si>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</si>
  <si>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</si>
  <si>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</si>
  <si>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</si>
  <si>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</si>
  <si>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</si>
  <si>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</si>
  <si>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</si>
  <si>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</si>
  <si>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</si>
  <si>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</si>
  <si>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</si>
  <si>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</si>
  <si>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</si>
  <si>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</si>
  <si>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</si>
  <si>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</si>
  <si>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</si>
  <si>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</si>
  <si>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</si>
  <si>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</si>
  <si>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</si>
  <si>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</si>
  <si>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</si>
  <si>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</si>
  <si>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</si>
  <si>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</si>
  <si>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</si>
  <si>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</si>
  <si>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</si>
  <si>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</si>
  <si>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</si>
  <si>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</si>
  <si>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</si>
  <si>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</si>
  <si>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</si>
  <si>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</si>
  <si>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</si>
  <si>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</si>
  <si>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</si>
  <si>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</si>
  <si>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</si>
  <si>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</si>
  <si>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</si>
  <si>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</si>
  <si>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</si>
  <si>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</si>
  <si>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</si>
  <si>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</si>
  <si>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</si>
  <si>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</si>
  <si>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</si>
  <si>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</si>
  <si>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</si>
  <si>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</si>
  <si>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</si>
  <si>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</si>
  <si>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</si>
  <si>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</si>
  <si>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</si>
  <si>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</si>
  <si>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</si>
  <si>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</si>
  <si>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</si>
  <si>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</si>
  <si>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</si>
  <si>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</si>
  <si>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</si>
  <si>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</si>
  <si>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</si>
  <si>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</si>
  <si>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</si>
  <si>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</si>
  <si>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</si>
  <si>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</si>
  <si>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</si>
  <si>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</si>
  <si>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</si>
  <si>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</si>
  <si>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</si>
  <si>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</si>
  <si>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</si>
  <si>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</si>
  <si>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</si>
  <si>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</si>
  <si>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</si>
  <si>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</si>
  <si>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</si>
  <si>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</si>
  <si>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</si>
  <si>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</si>
  <si>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</si>
  <si>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</si>
  <si>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</si>
  <si>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</si>
  <si>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</si>
  <si>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</si>
  <si>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</si>
  <si>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</si>
  <si>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</si>
  <si>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</si>
  <si>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</si>
  <si>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</si>
  <si>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</si>
  <si>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</si>
  <si>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</si>
  <si>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</si>
  <si>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</si>
  <si>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</si>
  <si>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</si>
  <si>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</si>
  <si>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</si>
  <si>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</si>
  <si>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</si>
  <si>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</si>
  <si>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</si>
  <si>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</si>
  <si>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</si>
  <si>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</si>
  <si>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</si>
  <si>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</si>
  <si>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</si>
  <si>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</si>
  <si>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</si>
  <si>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</si>
  <si>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</si>
  <si>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</si>
  <si>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</si>
  <si>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</si>
  <si>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</si>
  <si>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</si>
  <si>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</si>
  <si>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</si>
  <si>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</si>
  <si>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</si>
  <si>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</si>
  <si>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</si>
  <si>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</si>
  <si>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</si>
  <si>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</si>
  <si>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</si>
  <si>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</si>
  <si>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</si>
  <si>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</si>
  <si>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</si>
  <si>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</si>
  <si>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</si>
  <si>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</si>
  <si>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</si>
  <si>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</si>
  <si>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</si>
  <si>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</si>
  <si>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</si>
  <si>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</si>
  <si>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</si>
  <si>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</si>
  <si>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</si>
  <si>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</si>
  <si>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</si>
  <si>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</si>
  <si>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</si>
  <si>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</si>
  <si>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</si>
  <si>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</si>
  <si>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</si>
  <si>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</si>
  <si>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</si>
  <si>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</si>
  <si>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</si>
  <si>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</si>
  <si>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</si>
  <si>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</si>
  <si>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</si>
  <si>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</si>
  <si>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</si>
  <si>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</si>
  <si>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</si>
  <si>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</si>
  <si>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</si>
  <si>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</si>
  <si>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</si>
  <si>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</si>
  <si>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</si>
  <si>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</si>
  <si>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</si>
  <si>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</si>
  <si>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</si>
  <si>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</si>
  <si>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</si>
  <si>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</si>
  <si>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</si>
  <si>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</si>
  <si>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</si>
  <si>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</si>
  <si>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</si>
  <si>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</si>
  <si>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</si>
  <si>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</si>
  <si>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</si>
  <si>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</si>
  <si>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</si>
  <si>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</si>
  <si>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</si>
  <si>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</si>
  <si>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</si>
  <si>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</si>
  <si>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</si>
  <si>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</si>
  <si>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</si>
  <si>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</si>
  <si>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</si>
  <si>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</si>
  <si>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</si>
  <si>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</si>
  <si>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</si>
  <si>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</si>
  <si>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</si>
  <si>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</si>
  <si>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</si>
  <si>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</si>
  <si>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</si>
  <si>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</si>
  <si>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</si>
  <si>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</si>
  <si>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</si>
  <si>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</si>
  <si>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</si>
  <si>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</si>
  <si>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</si>
  <si>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</si>
  <si>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</si>
  <si>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</si>
  <si>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</si>
  <si>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</si>
  <si>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</si>
  <si>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</si>
  <si>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</si>
  <si>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</si>
  <si>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</si>
  <si>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</si>
  <si>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</si>
  <si>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</si>
  <si>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</si>
  <si>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</si>
  <si>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</si>
  <si>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</si>
  <si>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</si>
  <si>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</si>
  <si>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</si>
  <si>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</si>
  <si>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</si>
  <si>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</si>
  <si>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</si>
  <si>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</si>
  <si>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</si>
  <si>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</si>
  <si>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</si>
  <si>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</si>
  <si>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</si>
  <si>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</si>
  <si>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</si>
  <si>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</si>
  <si>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</si>
  <si>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</si>
  <si>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</si>
  <si>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</si>
  <si>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</si>
  <si>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</si>
  <si>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</si>
  <si>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</si>
  <si>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</si>
  <si>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</si>
  <si>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</si>
  <si>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</si>
  <si>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</si>
  <si>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</si>
  <si>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</si>
  <si>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</si>
  <si>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</si>
  <si>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</si>
  <si>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</si>
  <si>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</si>
  <si>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</si>
  <si>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</si>
  <si>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</si>
  <si>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</si>
  <si>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</si>
  <si>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</si>
  <si>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</si>
  <si>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</si>
  <si>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</si>
  <si>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</si>
  <si>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</si>
  <si>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</si>
  <si>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</si>
  <si>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</si>
  <si>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</si>
  <si>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</si>
  <si>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</si>
  <si>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</si>
  <si>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</si>
  <si>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</si>
  <si>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</si>
  <si>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</si>
  <si>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</si>
  <si>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</si>
  <si>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</si>
  <si>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</si>
  <si>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</si>
  <si>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</si>
  <si>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</si>
  <si>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</si>
  <si>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</si>
  <si>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</si>
  <si>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</si>
  <si>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</si>
  <si>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</si>
  <si>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</si>
  <si>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</si>
  <si>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</si>
  <si>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</si>
  <si>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</si>
  <si>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</si>
  <si>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</si>
  <si>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</si>
  <si>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</si>
  <si>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</si>
  <si>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</si>
  <si>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</si>
  <si>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</si>
  <si>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</si>
  <si>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</si>
  <si>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</si>
  <si>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</si>
  <si>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</si>
  <si>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</si>
  <si>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</si>
  <si>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</si>
  <si>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</si>
  <si>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</si>
  <si>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</si>
  <si>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</si>
  <si>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</si>
  <si>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</si>
  <si>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</si>
  <si>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</si>
  <si>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</si>
  <si>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</si>
  <si>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</si>
  <si>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</si>
  <si>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</si>
  <si>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</si>
  <si>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</si>
  <si>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</si>
  <si>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</si>
  <si>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</si>
  <si>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</si>
  <si>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</si>
  <si>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</si>
  <si>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</si>
  <si>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</si>
  <si>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</si>
  <si>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</si>
  <si>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</si>
  <si>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</si>
  <si>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</si>
  <si>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</si>
  <si>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</si>
  <si>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</si>
  <si>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</si>
  <si>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</si>
  <si>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</si>
  <si>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</si>
  <si>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</si>
  <si>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</si>
  <si>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</si>
  <si>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</si>
  <si>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</si>
  <si>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</si>
  <si>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</si>
  <si>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</si>
  <si>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</si>
  <si>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</si>
  <si>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</si>
  <si>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</si>
  <si>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</si>
  <si>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</si>
  <si>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</si>
  <si>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</si>
  <si>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</si>
  <si>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</si>
  <si>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</si>
  <si>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</si>
  <si>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</si>
  <si>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</si>
  <si>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</si>
  <si>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</si>
  <si>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</si>
  <si>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</si>
  <si>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</si>
  <si>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</si>
  <si>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</si>
  <si>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</si>
  <si>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</si>
  <si>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</si>
  <si>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</si>
  <si>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</si>
  <si>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</si>
  <si>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</si>
  <si>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</si>
  <si>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</si>
  <si>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</si>
  <si>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</si>
  <si>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</si>
  <si>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</si>
  <si>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</si>
  <si>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</si>
  <si>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</si>
  <si>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</si>
  <si>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</si>
  <si>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</si>
  <si>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</si>
  <si>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</si>
  <si>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</si>
  <si>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</si>
  <si>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</si>
  <si>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</si>
  <si>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</si>
  <si>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</si>
  <si>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</si>
  <si>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</si>
  <si>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</si>
  <si>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</si>
  <si>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</si>
  <si>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</si>
  <si>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</si>
  <si>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</si>
  <si>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</si>
  <si>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</si>
  <si>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</si>
  <si>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</si>
  <si>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</si>
  <si>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</si>
  <si>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</si>
  <si>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</si>
  <si>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</si>
  <si>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</si>
  <si>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</si>
  <si>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</si>
  <si>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</si>
  <si>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</si>
  <si>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</si>
  <si>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</si>
  <si>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</si>
  <si>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</si>
  <si>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</si>
  <si>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</si>
  <si>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</si>
  <si>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</si>
  <si>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</si>
  <si>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</si>
  <si>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</si>
  <si>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</si>
  <si>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</si>
  <si>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</si>
  <si>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</si>
  <si>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</si>
  <si>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</si>
  <si>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</si>
  <si>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</si>
  <si>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</si>
  <si>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</si>
  <si>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</si>
  <si>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</si>
  <si>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</si>
  <si>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</si>
  <si>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</si>
  <si>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</si>
  <si>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</si>
  <si>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</si>
  <si>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</si>
  <si>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</si>
  <si>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</si>
  <si>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</si>
  <si>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</si>
  <si>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</si>
  <si>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</si>
  <si>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</si>
  <si>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</si>
  <si>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</si>
  <si>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</si>
  <si>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</si>
  <si>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</si>
  <si>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</si>
  <si>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</si>
  <si>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</si>
  <si>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</si>
  <si>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</si>
  <si>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</si>
  <si>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</si>
  <si>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</si>
  <si>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</si>
  <si>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</si>
  <si>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</si>
  <si>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</si>
  <si>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</si>
  <si>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</si>
  <si>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</si>
  <si>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</si>
  <si>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</si>
  <si>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</si>
  <si>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</si>
  <si>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</si>
  <si>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</si>
  <si>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</si>
  <si>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</si>
  <si>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</si>
  <si>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</si>
  <si>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</si>
  <si>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</si>
  <si>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</si>
  <si>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</si>
  <si>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</si>
  <si>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</si>
  <si>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</si>
  <si>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</si>
  <si>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</si>
  <si>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</si>
  <si>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</si>
  <si>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</si>
  <si>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</si>
  <si>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</si>
  <si>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</si>
  <si>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</si>
  <si>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</si>
  <si>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</si>
  <si>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</si>
  <si>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</si>
  <si>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</si>
  <si>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</si>
  <si>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</si>
  <si>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</si>
  <si>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</si>
  <si>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</si>
  <si>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</si>
  <si>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</si>
  <si>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</si>
  <si>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</si>
  <si>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</si>
  <si>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</si>
  <si>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</si>
  <si>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</si>
  <si>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</si>
  <si>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</si>
  <si>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</si>
  <si>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</si>
  <si>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</si>
  <si>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</si>
  <si>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</si>
  <si>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</si>
  <si>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</si>
  <si>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</si>
  <si>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</si>
  <si>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</si>
  <si>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</si>
  <si>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</si>
  <si>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</si>
  <si>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</si>
  <si>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</si>
  <si>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</si>
  <si>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</si>
  <si>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</si>
  <si>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</si>
  <si>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</si>
  <si>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</si>
  <si>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</si>
  <si>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</si>
  <si>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</si>
  <si>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</si>
  <si>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</si>
  <si>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</si>
  <si>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</si>
  <si>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</si>
  <si>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</si>
  <si>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</si>
  <si>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</si>
  <si>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</si>
  <si>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</si>
  <si>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</si>
  <si>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</si>
  <si>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</si>
  <si>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</si>
  <si>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</si>
  <si>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</si>
  <si>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</si>
  <si>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</si>
  <si>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</si>
  <si>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</si>
  <si>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</si>
  <si>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</si>
  <si>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</si>
  <si>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</si>
  <si>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</si>
  <si>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</si>
  <si>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</si>
  <si>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</si>
  <si>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</si>
  <si>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</si>
  <si>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</si>
  <si>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</si>
  <si>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</si>
  <si>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</si>
  <si>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</si>
  <si>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</si>
  <si>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</si>
  <si>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</si>
  <si>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</si>
  <si>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</si>
  <si>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</si>
  <si>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</si>
  <si>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</si>
  <si>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</si>
  <si>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</si>
  <si>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</si>
  <si>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</si>
  <si>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</si>
  <si>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</si>
  <si>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</si>
  <si>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</si>
  <si>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</si>
  <si>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</si>
  <si>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</si>
  <si>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</si>
  <si>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</si>
  <si>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</si>
  <si>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</si>
  <si>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</si>
  <si>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</si>
  <si>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</si>
  <si>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</si>
  <si>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</si>
  <si>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</si>
  <si>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</si>
  <si>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</si>
  <si>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</si>
  <si>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</si>
  <si>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</si>
  <si>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</si>
  <si>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</si>
  <si>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</si>
  <si>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</si>
  <si>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</si>
  <si>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</si>
  <si>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</si>
  <si>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</si>
  <si>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</si>
  <si>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</si>
  <si>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</si>
  <si>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</si>
  <si>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</si>
  <si>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</si>
  <si>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</si>
  <si>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</si>
  <si>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</si>
  <si>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</si>
  <si>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</si>
  <si>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</si>
  <si>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</si>
  <si>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</si>
  <si>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</si>
  <si>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</si>
  <si>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</si>
  <si>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</si>
  <si>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</si>
  <si>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</si>
  <si>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</si>
  <si>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</si>
  <si>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</si>
  <si>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</si>
  <si>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</si>
  <si>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</si>
  <si>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</si>
  <si>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</si>
  <si>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</si>
  <si>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</si>
  <si>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</si>
  <si>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</si>
  <si>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</si>
  <si>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</si>
  <si>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</si>
  <si>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</si>
  <si>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</si>
  <si>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</si>
  <si>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</si>
  <si>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</si>
  <si>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</si>
  <si>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</si>
  <si>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</si>
  <si>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</si>
  <si>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</si>
  <si>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</si>
  <si>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</si>
  <si>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</si>
  <si>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</si>
  <si>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</si>
  <si>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</si>
  <si>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</si>
  <si>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</si>
  <si>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</si>
  <si>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</si>
  <si>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</si>
  <si>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</si>
  <si>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</si>
  <si>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</si>
  <si>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</si>
  <si>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</si>
  <si>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</si>
  <si>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</si>
  <si>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</si>
  <si>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</si>
  <si>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</si>
  <si>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</si>
  <si>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</si>
  <si>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</si>
  <si>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</si>
  <si>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</si>
  <si>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</si>
  <si>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</si>
  <si>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</si>
  <si>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</si>
  <si>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</si>
  <si>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</si>
  <si>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</si>
  <si>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</si>
  <si>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</si>
  <si>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</si>
  <si>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</si>
  <si>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</si>
  <si>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</si>
  <si>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</si>
  <si>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</si>
  <si>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</si>
  <si>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</si>
  <si>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</si>
  <si>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</si>
  <si>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</si>
  <si>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</si>
  <si>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</si>
  <si>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</si>
  <si>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</si>
  <si>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</si>
  <si>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</si>
  <si>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</si>
  <si>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</si>
  <si>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</si>
  <si>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</si>
  <si>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</si>
  <si>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</si>
  <si>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</si>
  <si>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</si>
  <si>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</si>
  <si>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</si>
  <si>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</si>
  <si>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</si>
  <si>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</si>
  <si>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</si>
  <si>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</si>
  <si>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</si>
  <si>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</si>
  <si>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</si>
  <si>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</si>
  <si>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</si>
  <si>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</si>
  <si>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</si>
  <si>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</si>
  <si>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</si>
  <si>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</si>
  <si>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</si>
  <si>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</si>
  <si>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</si>
  <si>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</si>
  <si>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</si>
  <si>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</si>
  <si>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</si>
  <si>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</si>
  <si>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</si>
  <si>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</si>
  <si>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</si>
  <si>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</si>
  <si>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</si>
  <si>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</si>
  <si>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</si>
  <si>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</si>
  <si>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</si>
  <si>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</si>
  <si>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</si>
  <si>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</si>
  <si>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</si>
  <si>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</si>
  <si>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</si>
  <si>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</si>
  <si>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</si>
  <si>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</si>
  <si>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</si>
  <si>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</si>
  <si>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</si>
  <si>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</si>
  <si>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</si>
  <si>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</si>
  <si>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</si>
  <si>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</si>
  <si>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</si>
  <si>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</si>
  <si>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</si>
  <si>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</si>
  <si>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</si>
  <si>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</si>
  <si>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</si>
  <si>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</si>
  <si>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</si>
  <si>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</si>
  <si>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</si>
  <si>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</si>
  <si>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</si>
  <si>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</si>
  <si>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</si>
  <si>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</si>
  <si>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</si>
  <si>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</si>
  <si>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</si>
  <si>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</si>
  <si>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</si>
  <si>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</si>
  <si>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</si>
  <si>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</si>
  <si>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</si>
  <si>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</si>
  <si>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</si>
  <si>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</si>
  <si>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</si>
  <si>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</si>
  <si>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</si>
  <si>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</si>
  <si>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</si>
  <si>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</si>
  <si>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</si>
  <si>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</si>
  <si>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</si>
  <si>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</si>
  <si>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</si>
  <si>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</si>
  <si>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</si>
  <si>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</si>
  <si>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</si>
  <si>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</si>
  <si>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</si>
  <si>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</si>
  <si>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</si>
  <si>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</si>
  <si>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</si>
  <si>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</si>
  <si>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</si>
  <si>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</si>
  <si>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</si>
  <si>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</si>
  <si>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</si>
  <si>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</si>
  <si>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</si>
  <si>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</si>
  <si>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</si>
  <si>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</si>
  <si>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</si>
  <si>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</si>
  <si>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</si>
  <si>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</si>
  <si>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</si>
  <si>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</si>
  <si>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</si>
  <si>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</si>
  <si>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</si>
  <si>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</si>
  <si>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</si>
  <si>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</si>
  <si>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</si>
  <si>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</si>
  <si>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</si>
  <si>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</si>
  <si>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</si>
  <si>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</si>
  <si>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</si>
  <si>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</si>
  <si>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</si>
  <si>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</si>
  <si>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</si>
  <si>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</si>
  <si>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</si>
  <si>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</si>
  <si>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</si>
  <si>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</si>
  <si>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</si>
  <si>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</si>
  <si>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</si>
  <si>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</si>
  <si>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</si>
  <si>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</si>
  <si>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</si>
  <si>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</si>
  <si>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</si>
  <si>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</si>
  <si>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</si>
  <si>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</si>
  <si>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</si>
  <si>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</si>
  <si>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</si>
  <si>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</si>
  <si>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</si>
  <si>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</si>
  <si>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</si>
  <si>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</si>
  <si>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</si>
  <si>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</si>
  <si>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</si>
  <si>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</si>
  <si>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</si>
  <si>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</si>
  <si>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</si>
  <si>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</si>
  <si>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</si>
  <si>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</si>
  <si>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</si>
  <si>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</si>
  <si>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</si>
  <si>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</si>
  <si>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</si>
  <si>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</si>
  <si>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</si>
  <si>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</si>
  <si>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</si>
  <si>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</si>
  <si>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</si>
  <si>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</si>
  <si>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</si>
  <si>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</si>
  <si>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</si>
  <si>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</si>
  <si>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</si>
  <si>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</si>
  <si>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</si>
  <si>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</si>
  <si>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</si>
  <si>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</si>
  <si>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</si>
  <si>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</si>
  <si>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</si>
  <si>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</si>
  <si>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</si>
  <si>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</si>
  <si>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</si>
  <si>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</si>
  <si>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</si>
  <si>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</si>
  <si>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</si>
  <si>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</si>
  <si>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</si>
  <si>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</si>
  <si>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</si>
  <si>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</si>
  <si>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</si>
  <si>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</si>
  <si>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</si>
  <si>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</si>
  <si>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</si>
  <si>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</si>
  <si>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</si>
  <si>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</si>
  <si>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</si>
  <si>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</si>
  <si>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</si>
  <si>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</si>
  <si>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</si>
  <si>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</si>
  <si>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</si>
  <si>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</si>
  <si>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</si>
  <si>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</si>
  <si>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</si>
  <si>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</si>
  <si>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</si>
  <si>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</si>
  <si>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</si>
  <si>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</si>
  <si>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</si>
  <si>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</si>
  <si>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</si>
  <si>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</si>
  <si>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</si>
  <si>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</si>
  <si>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</si>
  <si>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</si>
  <si>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</si>
  <si>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</si>
  <si>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</si>
  <si>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</si>
  <si>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</si>
  <si>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</si>
  <si>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</si>
  <si>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</si>
  <si>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</si>
  <si>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</si>
  <si>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</si>
  <si>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</si>
  <si>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</si>
  <si>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</si>
  <si>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</si>
  <si>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</si>
  <si>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</si>
  <si>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</si>
  <si>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</si>
  <si>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</si>
  <si>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</si>
  <si>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</si>
  <si>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</si>
  <si>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</si>
  <si>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</si>
  <si>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</si>
  <si>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</si>
  <si>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</si>
  <si>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</si>
  <si>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</si>
  <si>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</si>
  <si>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</si>
  <si>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</si>
  <si>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</si>
  <si>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</si>
  <si>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</si>
  <si>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</si>
  <si>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</si>
  <si>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</si>
  <si>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</si>
  <si>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</si>
  <si>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</si>
  <si>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</si>
  <si>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</si>
  <si>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</si>
  <si>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</si>
  <si>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</si>
  <si>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</si>
  <si>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</si>
  <si>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</si>
  <si>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</si>
  <si>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</si>
  <si>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</si>
  <si>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</si>
  <si>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</si>
  <si>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</si>
  <si>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</si>
  <si>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</si>
  <si>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</si>
  <si>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</si>
  <si>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</si>
  <si>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</si>
  <si>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</si>
  <si>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</si>
  <si>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</si>
  <si>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</si>
  <si>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</si>
  <si>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</si>
  <si>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</si>
  <si>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</si>
  <si>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</si>
  <si>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</si>
  <si>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</si>
  <si>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</si>
  <si>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</si>
  <si>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</si>
  <si>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</si>
  <si>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</si>
  <si>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</si>
  <si>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</si>
  <si>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</si>
  <si>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</si>
  <si>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</si>
  <si>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</si>
  <si>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</si>
  <si>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</si>
  <si>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</si>
  <si>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</si>
  <si>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</si>
  <si>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</si>
  <si>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</si>
  <si>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</si>
  <si>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</si>
  <si>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</si>
  <si>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</si>
  <si>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</si>
  <si>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</si>
  <si>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</si>
  <si>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</si>
  <si>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</si>
  <si>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</si>
  <si>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</si>
  <si>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</si>
  <si>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</si>
  <si>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</si>
  <si>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</si>
  <si>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</si>
  <si>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</si>
  <si>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</si>
  <si>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</si>
  <si>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</si>
  <si>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</si>
  <si>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</si>
  <si>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</si>
  <si>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</si>
  <si>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</si>
  <si>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</si>
  <si>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</si>
  <si>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</si>
  <si>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</si>
  <si>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</si>
  <si>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</si>
  <si>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</si>
  <si>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</si>
  <si>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</si>
  <si>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</si>
  <si>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</si>
  <si>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</si>
  <si>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</si>
  <si>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</si>
  <si>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</si>
  <si>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</si>
  <si>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</si>
  <si>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</si>
  <si>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</si>
  <si>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</si>
  <si>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</si>
  <si>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</si>
  <si>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</si>
  <si>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</si>
  <si>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</si>
  <si>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</si>
  <si>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</si>
  <si>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</si>
  <si>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</si>
  <si>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</si>
  <si>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</si>
  <si>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</si>
  <si>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</si>
  <si>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</si>
  <si>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</si>
  <si>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</si>
  <si>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</si>
  <si>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</si>
  <si>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</si>
  <si>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</si>
  <si>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</si>
  <si>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</si>
  <si>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</si>
  <si>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</si>
  <si>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</si>
  <si>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</si>
  <si>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</si>
  <si>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</si>
  <si>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</si>
  <si>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</si>
  <si>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</si>
  <si>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</si>
  <si>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</si>
  <si>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</si>
  <si>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</si>
  <si>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</si>
  <si>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</si>
  <si>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</si>
  <si>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</si>
  <si>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</si>
  <si>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</si>
  <si>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</si>
  <si>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</si>
  <si>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</si>
  <si>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</si>
  <si>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</si>
  <si>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</si>
  <si>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</si>
  <si>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</si>
  <si>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</si>
  <si>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</si>
  <si>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</si>
  <si>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</si>
  <si>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</si>
  <si>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</si>
  <si>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</si>
  <si>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</si>
  <si>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</si>
  <si>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</si>
  <si>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</si>
  <si>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</si>
  <si>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</si>
  <si>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</si>
  <si>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</si>
  <si>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</si>
  <si>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</si>
  <si>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</si>
  <si>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</si>
  <si>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</si>
  <si>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</si>
  <si>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</si>
  <si>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</si>
  <si>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</si>
  <si>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</si>
  <si>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</si>
  <si>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</si>
  <si>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</si>
  <si>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</si>
  <si>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</si>
  <si>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</si>
  <si>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</si>
  <si>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</si>
  <si>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</si>
  <si>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</si>
  <si>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</si>
  <si>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</si>
  <si>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</si>
  <si>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</si>
  <si>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</si>
  <si>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</si>
  <si>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</si>
  <si>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</si>
  <si>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</si>
  <si>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</si>
  <si>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</si>
  <si>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</si>
  <si>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</si>
  <si>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</si>
  <si>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</si>
  <si>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</si>
  <si>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</si>
  <si>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</si>
  <si>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</si>
  <si>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</si>
  <si>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</si>
  <si>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</si>
  <si>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</si>
  <si>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</si>
  <si>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</si>
  <si>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</si>
  <si>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</si>
  <si>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</si>
  <si>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</si>
  <si>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</si>
  <si>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</si>
  <si>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</si>
  <si>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</si>
  <si>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</si>
  <si>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</si>
  <si>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</si>
  <si>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</si>
  <si>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</si>
  <si>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</si>
  <si>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</si>
  <si>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</si>
  <si>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</si>
  <si>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</si>
  <si>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</si>
  <si>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</si>
  <si>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</si>
  <si>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</si>
  <si>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</si>
  <si>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</si>
  <si>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</si>
  <si>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</si>
  <si>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</si>
  <si>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</si>
  <si>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</si>
  <si>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</si>
  <si>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</si>
  <si>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</si>
  <si>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</si>
  <si>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</si>
  <si>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</si>
  <si>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</si>
  <si>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</si>
  <si>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</si>
  <si>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</si>
  <si>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</si>
  <si>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</si>
  <si>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</si>
  <si>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</si>
  <si>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</si>
  <si>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</si>
  <si>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</si>
  <si>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</si>
  <si>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</si>
  <si>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</si>
  <si>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</si>
  <si>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</si>
  <si>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</si>
  <si>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</si>
  <si>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</si>
  <si>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</si>
  <si>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</si>
  <si>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</si>
  <si>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</si>
  <si>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</si>
  <si>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</si>
  <si>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</si>
  <si>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</si>
  <si>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</si>
  <si>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</si>
  <si>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</si>
  <si>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</si>
  <si>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</si>
  <si>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</si>
  <si>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</si>
  <si>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</si>
  <si>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</si>
  <si>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</si>
  <si>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</si>
  <si>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</si>
  <si>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</si>
  <si>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</si>
  <si>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</si>
  <si>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</si>
  <si>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</si>
  <si>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</si>
  <si>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</si>
  <si>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</si>
  <si>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</si>
  <si>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</si>
  <si>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</si>
  <si>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</si>
  <si>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</si>
  <si>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</si>
  <si>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</si>
  <si>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</si>
  <si>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</si>
  <si>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</si>
  <si>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</si>
  <si>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</si>
  <si>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</si>
  <si>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</si>
  <si>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</si>
  <si>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</si>
  <si>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</si>
  <si>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</si>
  <si>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</si>
  <si>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</si>
  <si>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</si>
  <si>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</si>
  <si>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</si>
  <si>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</si>
  <si>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</si>
  <si>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</si>
  <si>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</si>
  <si>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</si>
  <si>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</si>
  <si>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</si>
  <si>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</si>
  <si>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</si>
  <si>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</si>
  <si>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</si>
  <si>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</si>
  <si>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</si>
  <si>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</si>
  <si>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</si>
  <si>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</si>
  <si>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</si>
  <si>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</si>
  <si>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</si>
  <si>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</si>
  <si>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</si>
  <si>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</si>
  <si>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</si>
  <si>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</si>
  <si>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</si>
  <si>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</si>
  <si>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</si>
  <si>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</si>
  <si>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</si>
  <si>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</si>
  <si>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</si>
  <si>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</si>
  <si>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</si>
  <si>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</si>
  <si>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</si>
  <si>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</si>
  <si>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</si>
  <si>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</si>
  <si>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</si>
  <si>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</si>
  <si>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</si>
  <si>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</si>
  <si>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</si>
  <si>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</si>
  <si>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</si>
  <si>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</si>
  <si>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</si>
  <si>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</si>
  <si>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</si>
  <si>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</si>
  <si>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</si>
  <si>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</si>
  <si>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</si>
  <si>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</si>
  <si>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</si>
  <si>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</si>
  <si>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</si>
  <si>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</si>
  <si>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</si>
  <si>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</si>
  <si>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</si>
  <si>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</si>
  <si>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</si>
  <si>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</si>
  <si>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</si>
  <si>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</si>
  <si>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</si>
  <si>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</si>
  <si>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</si>
  <si>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</si>
  <si>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</si>
  <si>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</si>
  <si>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</si>
  <si>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</si>
  <si>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</si>
  <si>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</si>
  <si>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</si>
  <si>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</si>
  <si>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</si>
  <si>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</si>
  <si>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</si>
  <si>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</si>
  <si>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</si>
  <si>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</si>
  <si>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</si>
  <si>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</si>
  <si>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</si>
  <si>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</si>
  <si>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</si>
  <si>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</si>
  <si>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</si>
  <si>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</si>
  <si>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</si>
  <si>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</si>
  <si>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</si>
  <si>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</si>
  <si>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</si>
  <si>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</si>
  <si>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</si>
  <si>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</si>
  <si>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</si>
  <si>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</si>
  <si>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</si>
  <si>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</si>
  <si>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</si>
  <si>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</si>
  <si>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</si>
  <si>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</si>
  <si>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</si>
  <si>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</si>
  <si>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</si>
  <si>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</si>
  <si>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</si>
  <si>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</si>
  <si>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</si>
  <si>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</si>
  <si>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</si>
  <si>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</si>
  <si>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</si>
  <si>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</si>
  <si>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</si>
  <si>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</si>
  <si>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</si>
  <si>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</si>
  <si>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</si>
  <si>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</si>
  <si>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</si>
  <si>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</si>
  <si>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</si>
  <si>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</si>
  <si>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</si>
  <si>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</si>
  <si>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</si>
  <si>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</si>
  <si>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</si>
  <si>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</si>
  <si>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</si>
  <si>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</si>
  <si>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</si>
  <si>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</si>
  <si>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</si>
  <si>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</si>
  <si>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</si>
  <si>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</si>
  <si>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</si>
  <si>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</si>
  <si>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</si>
  <si>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</si>
  <si>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</si>
  <si>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</si>
  <si>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</si>
  <si>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</si>
  <si>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</si>
  <si>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</si>
  <si>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</si>
  <si>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</si>
  <si>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</si>
  <si>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</si>
  <si>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</si>
  <si>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</si>
  <si>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</si>
  <si>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</si>
  <si>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</si>
  <si>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</si>
  <si>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</si>
  <si>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</si>
  <si>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</si>
  <si>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</si>
  <si>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</si>
  <si>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</si>
  <si>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</si>
  <si>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</si>
  <si>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</si>
  <si>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</si>
  <si>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</si>
  <si>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</si>
  <si>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</si>
  <si>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</si>
  <si>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</si>
  <si>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</si>
  <si>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</si>
  <si>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</si>
  <si>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</si>
  <si>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</si>
  <si>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</si>
  <si>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</si>
  <si>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</si>
  <si>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</si>
  <si>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</si>
  <si>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</si>
  <si>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</si>
  <si>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</si>
  <si>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</si>
  <si>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</si>
  <si>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</si>
  <si>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</si>
  <si>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</si>
  <si>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</si>
  <si>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</si>
  <si>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</si>
  <si>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</si>
  <si>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</si>
  <si>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</si>
  <si>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</si>
  <si>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</si>
  <si>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</si>
  <si>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</si>
  <si>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</si>
  <si>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</si>
  <si>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</si>
  <si>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</si>
  <si>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</si>
  <si>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</si>
  <si>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</si>
  <si>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</si>
  <si>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</si>
  <si>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</si>
  <si>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</si>
  <si>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</si>
  <si>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</si>
  <si>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</si>
  <si>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</si>
  <si>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</si>
  <si>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</si>
  <si>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</si>
  <si>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</si>
  <si>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</si>
  <si>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</si>
  <si>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</si>
  <si>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</si>
  <si>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</si>
  <si>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</si>
  <si>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</si>
  <si>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</si>
  <si>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</si>
  <si>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</si>
  <si>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</si>
  <si>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</si>
  <si>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</si>
  <si>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</si>
  <si>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</si>
  <si>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</si>
  <si>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</si>
  <si>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</si>
  <si>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</si>
  <si>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</si>
  <si>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</si>
  <si>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</si>
  <si>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</si>
  <si>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</si>
  <si>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</si>
  <si>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</si>
  <si>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</si>
  <si>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</si>
  <si>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</si>
  <si>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</si>
  <si>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</si>
  <si>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</si>
  <si>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</si>
  <si>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</si>
  <si>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</si>
  <si>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</si>
  <si>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</si>
  <si>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</si>
  <si>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</si>
  <si>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</si>
  <si>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</si>
  <si>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</si>
  <si>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</si>
  <si>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</si>
  <si>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</si>
  <si>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</si>
  <si>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</si>
  <si>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</si>
  <si>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</si>
  <si>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</si>
  <si>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</si>
  <si>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</si>
  <si>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</si>
  <si>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</si>
  <si>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</si>
  <si>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</si>
  <si>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</si>
  <si>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</si>
  <si>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</si>
  <si>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</si>
  <si>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</si>
  <si>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</si>
  <si>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</si>
  <si>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</si>
  <si>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</si>
  <si>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</si>
  <si>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</si>
  <si>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</si>
  <si>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</si>
  <si>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</si>
  <si>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</si>
  <si>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</si>
  <si>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</si>
  <si>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</si>
  <si>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</si>
  <si>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</si>
  <si>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</si>
  <si>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</si>
  <si>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</si>
  <si>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</si>
  <si>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</si>
  <si>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</si>
  <si>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</si>
  <si>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</si>
  <si>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</si>
  <si>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</si>
  <si>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</si>
  <si>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</si>
  <si>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</si>
  <si>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</si>
  <si>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</si>
  <si>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</si>
  <si>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</si>
  <si>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</si>
  <si>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</si>
  <si>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</si>
  <si>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</si>
  <si>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</si>
  <si>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</si>
  <si>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</si>
  <si>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</si>
  <si>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</si>
  <si>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</si>
  <si>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</si>
  <si>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</si>
  <si>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</si>
  <si>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</si>
  <si>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</si>
  <si>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</si>
  <si>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</si>
  <si>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</si>
  <si>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</si>
  <si>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</si>
  <si>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</si>
  <si>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</si>
  <si>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</si>
  <si>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</si>
  <si>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</si>
  <si>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</si>
  <si>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</si>
  <si>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</si>
  <si>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</si>
  <si>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</si>
  <si>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</si>
  <si>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</si>
  <si>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</si>
  <si>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</si>
  <si>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</si>
  <si>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</si>
  <si>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</si>
  <si>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</si>
  <si>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</si>
  <si>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</si>
  <si>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</si>
  <si>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</si>
  <si>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</si>
  <si>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</si>
  <si>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</si>
  <si>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</si>
  <si>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</si>
  <si>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</si>
  <si>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</si>
  <si>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</si>
  <si>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</si>
  <si>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</si>
  <si>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</si>
  <si>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</si>
  <si>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</si>
  <si>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</si>
  <si>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</si>
  <si>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</si>
  <si>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</si>
  <si>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</si>
  <si>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</si>
  <si>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</si>
  <si>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</si>
  <si>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</si>
  <si>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</si>
  <si>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</si>
  <si>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</si>
  <si>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</si>
  <si>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</si>
  <si>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</si>
  <si>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</si>
  <si>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</si>
  <si>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</si>
  <si>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</si>
  <si>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</si>
  <si>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</si>
  <si>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</si>
  <si>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</si>
  <si>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</si>
  <si>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</si>
  <si>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</si>
  <si>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</si>
  <si>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</si>
  <si>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</si>
  <si>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</si>
  <si>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</si>
  <si>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</si>
  <si>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</si>
  <si>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</si>
  <si>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</si>
  <si>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</si>
  <si>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</si>
  <si>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</si>
  <si>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</si>
  <si>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</si>
  <si>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</si>
  <si>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</si>
  <si>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</si>
  <si>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</si>
  <si>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</si>
  <si>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</si>
  <si>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</si>
  <si>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</si>
  <si>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</si>
  <si>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</si>
  <si>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</si>
  <si>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</si>
  <si>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</si>
  <si>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</si>
  <si>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</si>
  <si>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</si>
  <si>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</si>
  <si>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</si>
  <si>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</si>
  <si>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</si>
  <si>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</si>
  <si>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</si>
  <si>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</si>
  <si>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</si>
  <si>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</si>
  <si>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</si>
  <si>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</si>
  <si>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</si>
  <si>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</si>
  <si>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</si>
  <si>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</si>
  <si>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</si>
  <si>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</si>
  <si>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</si>
  <si>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</si>
  <si>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</si>
  <si>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</si>
  <si>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</si>
  <si>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</si>
  <si>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</si>
  <si>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</si>
  <si>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</si>
  <si>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</si>
  <si>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</si>
  <si>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</si>
  <si>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</si>
  <si>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</si>
  <si>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</si>
  <si>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</si>
  <si>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</si>
  <si>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</si>
  <si>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</si>
  <si>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</si>
  <si>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</si>
  <si>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</si>
  <si>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</si>
  <si>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</si>
  <si>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</si>
  <si>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</si>
  <si>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</si>
  <si>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</si>
  <si>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</si>
  <si>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</si>
  <si>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</si>
  <si>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</si>
  <si>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</si>
  <si>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</si>
  <si>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</si>
  <si>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</si>
  <si>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</si>
  <si>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</si>
  <si>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</si>
  <si>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</si>
  <si>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</si>
  <si>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</si>
  <si>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</si>
  <si>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</si>
  <si>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</si>
  <si>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</si>
  <si>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</si>
  <si>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</si>
  <si>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</si>
  <si>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</si>
  <si>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</si>
  <si>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</si>
  <si>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</si>
  <si>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</si>
  <si>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</si>
  <si>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</si>
  <si>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</si>
  <si>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</si>
  <si>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</si>
  <si>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</si>
  <si>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</si>
  <si>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</si>
  <si>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</si>
  <si>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</si>
  <si>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</si>
  <si>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</si>
  <si>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</si>
  <si>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</si>
  <si>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</si>
  <si>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</si>
  <si>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</si>
  <si>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</si>
  <si>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</si>
  <si>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</si>
  <si>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</si>
  <si>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</si>
  <si>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</si>
  <si>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</si>
  <si>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</si>
  <si>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</si>
  <si>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</si>
  <si>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</si>
  <si>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</si>
  <si>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</si>
  <si>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</si>
  <si>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</si>
  <si>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</si>
  <si>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</si>
  <si>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</si>
  <si>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</si>
  <si>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</si>
  <si>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</si>
  <si>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</si>
  <si>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</si>
  <si>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</si>
  <si>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</si>
  <si>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</si>
  <si>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</si>
  <si>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</si>
  <si>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</si>
  <si>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</si>
  <si>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</si>
  <si>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</si>
  <si>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</si>
  <si>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</si>
  <si>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</si>
  <si>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</si>
  <si>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</si>
  <si>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</si>
  <si>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</si>
  <si>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</si>
  <si>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</si>
  <si>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</si>
  <si>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</si>
  <si>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</si>
  <si>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</si>
  <si>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</si>
  <si>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</si>
  <si>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</si>
  <si>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</si>
  <si>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</si>
  <si>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</si>
  <si>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</si>
  <si>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</si>
  <si>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</si>
  <si>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</si>
  <si>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</si>
  <si>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</si>
  <si>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</si>
  <si>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</si>
  <si>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</si>
  <si>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</si>
  <si>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</si>
  <si>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</si>
  <si>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</si>
  <si>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</si>
  <si>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</si>
  <si>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</si>
  <si>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</si>
  <si>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</si>
  <si>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</si>
  <si>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</si>
  <si>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</si>
  <si>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</si>
  <si>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</si>
  <si>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</si>
  <si>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</si>
  <si>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</si>
  <si>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</si>
  <si>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</si>
  <si>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</si>
  <si>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</si>
  <si>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</si>
  <si>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</si>
  <si>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</si>
  <si>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</si>
  <si>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</si>
  <si>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</si>
  <si>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</si>
  <si>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</si>
  <si>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</si>
  <si>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</si>
  <si>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</si>
  <si>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</si>
  <si>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</si>
  <si>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</si>
  <si>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</si>
  <si>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</si>
  <si>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</si>
  <si>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</si>
  <si>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</si>
  <si>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</si>
  <si>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</si>
  <si>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</si>
  <si>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</si>
  <si>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</si>
  <si>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</si>
  <si>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</si>
  <si>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</si>
  <si>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</si>
  <si>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</si>
  <si>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</si>
  <si>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</si>
  <si>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</si>
  <si>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</si>
  <si>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</si>
  <si>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</si>
  <si>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</si>
  <si>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</si>
  <si>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</si>
  <si>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</si>
  <si>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</si>
  <si>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</si>
  <si>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</si>
  <si>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</si>
  <si>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</si>
  <si>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</si>
  <si>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</si>
  <si>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</si>
  <si>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</si>
  <si>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</si>
  <si>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</si>
  <si>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</si>
  <si>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</si>
  <si>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</si>
  <si>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</si>
  <si>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</si>
  <si>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</si>
  <si>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</si>
  <si>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</si>
  <si>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</si>
  <si>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</si>
  <si>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</si>
  <si>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</si>
  <si>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</si>
  <si>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</si>
  <si>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</si>
  <si>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</si>
  <si>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</si>
  <si>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</si>
  <si>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</si>
  <si>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</si>
  <si>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</si>
  <si>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</si>
  <si>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</si>
  <si>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</si>
  <si>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</si>
  <si>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</si>
  <si>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</si>
  <si>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</si>
  <si>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</si>
  <si>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</si>
  <si>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</si>
  <si>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</si>
  <si>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</si>
  <si>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</si>
  <si>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</si>
  <si>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</si>
  <si>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</si>
  <si>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</si>
  <si>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</si>
  <si>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</si>
  <si>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</si>
  <si>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</si>
  <si>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</si>
  <si>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</si>
  <si>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</si>
  <si>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</si>
  <si>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</si>
  <si>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</si>
  <si>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</si>
  <si>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</si>
  <si>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</si>
  <si>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</si>
  <si>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</si>
  <si>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</si>
  <si>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</si>
  <si>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</si>
  <si>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</si>
  <si>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</si>
  <si>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</si>
  <si>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</si>
  <si>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</si>
  <si>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</si>
  <si>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</si>
  <si>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</si>
  <si>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</si>
  <si>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</si>
  <si>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</si>
  <si>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</si>
  <si>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</si>
  <si>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</si>
  <si>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</si>
  <si>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</si>
  <si>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</si>
  <si>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</si>
  <si>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</si>
  <si>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</si>
  <si>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</si>
  <si>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</si>
  <si>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</si>
  <si>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</si>
  <si>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</si>
  <si>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</si>
  <si>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</si>
  <si>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</si>
  <si>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</si>
  <si>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</si>
  <si>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</si>
  <si>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</si>
  <si>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</si>
  <si>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</si>
  <si>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</si>
  <si>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</si>
  <si>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</si>
  <si>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</si>
  <si>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</si>
  <si>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</si>
  <si>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</si>
  <si>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</si>
  <si>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</si>
  <si>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</si>
  <si>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</si>
  <si>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</si>
  <si>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</si>
  <si>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</si>
  <si>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</si>
  <si>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</si>
  <si>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</si>
  <si>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</si>
  <si>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</si>
  <si>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</si>
  <si>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</si>
  <si>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</si>
  <si>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</si>
  <si>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</si>
  <si>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</si>
  <si>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</si>
  <si>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</si>
  <si>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</si>
  <si>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</si>
  <si>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</si>
  <si>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</si>
  <si>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</si>
  <si>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</si>
  <si>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</si>
  <si>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</si>
  <si>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</si>
  <si>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</si>
  <si>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</si>
  <si>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</si>
  <si>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</si>
  <si>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</si>
  <si>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</si>
  <si>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</si>
  <si>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</si>
  <si>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</si>
  <si>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</si>
  <si>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</si>
  <si>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</si>
  <si>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</si>
  <si>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</si>
  <si>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</si>
  <si>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</si>
  <si>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</si>
  <si>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</si>
  <si>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</si>
  <si>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</si>
  <si>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</si>
  <si>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</si>
  <si>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</si>
  <si>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</si>
  <si>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</si>
  <si>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</si>
  <si>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</si>
  <si>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</si>
  <si>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</si>
  <si>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</si>
  <si>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</si>
  <si>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</si>
  <si>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</si>
  <si>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</si>
  <si>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</si>
  <si>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</si>
  <si>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</si>
  <si>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</si>
  <si>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</si>
  <si>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</si>
  <si>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</si>
  <si>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</si>
  <si>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</si>
  <si>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</si>
  <si>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</si>
  <si>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</si>
  <si>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</si>
  <si>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</si>
  <si>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</si>
  <si>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</si>
  <si>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</si>
  <si>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</si>
  <si>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</si>
  <si>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</si>
  <si>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</si>
  <si>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</si>
  <si>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</si>
  <si>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</si>
  <si>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</si>
  <si>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</si>
  <si>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</si>
  <si>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</si>
  <si>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</si>
  <si>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</si>
  <si>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</si>
  <si>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</si>
  <si>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</si>
  <si>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</si>
  <si>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</si>
  <si>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</si>
  <si>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</si>
  <si>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</si>
  <si>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</si>
  <si>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</si>
  <si>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</si>
  <si>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</si>
  <si>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</si>
  <si>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</si>
  <si>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</si>
  <si>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</si>
  <si>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</si>
  <si>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</si>
  <si>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</si>
  <si>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</si>
  <si>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</si>
  <si>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</si>
  <si>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</si>
  <si>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</si>
  <si>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</si>
  <si>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</si>
  <si>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</si>
  <si>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</si>
  <si>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</si>
  <si>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</si>
  <si>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</si>
  <si>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</si>
  <si>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</si>
  <si>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</si>
  <si>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</si>
  <si>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</si>
  <si>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</si>
  <si>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</si>
  <si>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</si>
  <si>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</si>
  <si>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</si>
  <si>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</si>
  <si>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</si>
  <si>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</si>
  <si>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</si>
  <si>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</si>
  <si>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</si>
  <si>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</si>
  <si>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</si>
  <si>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</si>
  <si>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</si>
  <si>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</si>
  <si>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</si>
  <si>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</si>
  <si>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</si>
  <si>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</si>
  <si>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</si>
  <si>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</si>
  <si>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</si>
  <si>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</si>
  <si>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</si>
  <si>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</si>
  <si>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</si>
  <si>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</si>
  <si>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</si>
  <si>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</si>
  <si>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</si>
  <si>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</si>
  <si>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</si>
  <si>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</si>
  <si>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</si>
  <si>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</si>
  <si>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</si>
  <si>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</si>
  <si>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</si>
  <si>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</si>
  <si>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</si>
  <si>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</si>
  <si>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</si>
  <si>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</si>
  <si>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</si>
  <si>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</si>
  <si>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</si>
  <si>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</si>
  <si>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</si>
  <si>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</si>
  <si>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</si>
  <si>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</si>
  <si>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</si>
  <si>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</si>
  <si>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</si>
  <si>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</si>
  <si>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</si>
  <si>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</si>
  <si>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</si>
  <si>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</si>
  <si>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</si>
  <si>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</si>
  <si>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</si>
  <si>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</si>
  <si>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</si>
  <si>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</si>
  <si>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</si>
  <si>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</si>
  <si>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</si>
  <si>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</si>
  <si>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</si>
  <si>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</si>
  <si>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</si>
  <si>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</si>
  <si>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</si>
  <si>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</si>
  <si>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</si>
  <si>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</si>
  <si>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</si>
  <si>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</si>
  <si>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</si>
  <si>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</si>
  <si>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</si>
  <si>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</si>
  <si>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</si>
  <si>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</si>
  <si>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</si>
  <si>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</si>
  <si>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</si>
  <si>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</si>
  <si>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</si>
  <si>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</si>
  <si>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</si>
  <si>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</si>
  <si>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</si>
  <si>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</si>
  <si>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</si>
  <si>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</si>
  <si>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</si>
  <si>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</si>
  <si>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</si>
  <si>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</si>
  <si>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</si>
  <si>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</si>
  <si>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</si>
  <si>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</si>
  <si>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</si>
  <si>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</si>
  <si>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</si>
  <si>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</si>
  <si>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</si>
  <si>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</si>
  <si>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</si>
  <si>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</si>
  <si>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</si>
  <si>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</si>
  <si>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</si>
  <si>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</si>
  <si>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</si>
  <si>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</si>
  <si>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</si>
  <si>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</si>
  <si>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</si>
  <si>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</si>
  <si>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</si>
  <si>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</si>
  <si>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</si>
  <si>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</si>
  <si>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</si>
  <si>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</si>
  <si>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</si>
  <si>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</si>
  <si>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</si>
  <si>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</si>
  <si>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</si>
  <si>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</si>
  <si>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</si>
  <si>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</si>
  <si>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</si>
  <si>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</si>
  <si>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</si>
  <si>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</si>
  <si>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</si>
  <si>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</si>
  <si>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</si>
  <si>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</si>
  <si>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</si>
  <si>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</si>
  <si>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</si>
  <si>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</si>
  <si>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</si>
  <si>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</si>
  <si>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</si>
  <si>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</si>
  <si>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</si>
  <si>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</si>
  <si>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</si>
  <si>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</si>
  <si>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</si>
  <si>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</si>
  <si>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</si>
  <si>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</si>
  <si>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</si>
  <si>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</si>
  <si>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</si>
  <si>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</si>
  <si>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</si>
  <si>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</si>
  <si>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</si>
  <si>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</si>
  <si>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</si>
  <si>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</si>
  <si>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</si>
  <si>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</si>
  <si>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</si>
  <si>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</si>
  <si>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</si>
  <si>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</si>
  <si>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</si>
  <si>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</si>
  <si>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</si>
  <si>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</si>
  <si>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</si>
  <si>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</si>
  <si>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</si>
  <si>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</si>
  <si>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</si>
  <si>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</si>
  <si>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</si>
  <si>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</si>
  <si>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</si>
  <si>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</si>
  <si>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</si>
  <si>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</si>
  <si>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</si>
  <si>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</si>
  <si>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</si>
  <si>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</si>
  <si>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</si>
  <si>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</si>
  <si>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</si>
  <si>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</si>
  <si>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</si>
  <si>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</si>
  <si>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</si>
  <si>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</si>
  <si>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</si>
  <si>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</si>
  <si>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</si>
  <si>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</si>
  <si>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</si>
  <si>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</si>
  <si>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</si>
  <si>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</si>
  <si>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</si>
  <si>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</si>
  <si>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</si>
  <si>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</si>
  <si>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</si>
  <si>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</si>
  <si>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</si>
  <si>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</si>
  <si>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</si>
  <si>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</si>
  <si>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</si>
  <si>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</si>
  <si>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</si>
  <si>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</si>
  <si>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</si>
  <si>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</si>
  <si>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</si>
  <si>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</si>
  <si>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</si>
  <si>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</si>
  <si>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</si>
  <si>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</si>
  <si>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</si>
  <si>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</si>
  <si>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</si>
  <si>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</si>
  <si>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</si>
  <si>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</si>
  <si>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</si>
  <si>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</si>
  <si>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</si>
  <si>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</si>
  <si>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</si>
  <si>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</si>
  <si>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</si>
  <si>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</si>
  <si>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</si>
  <si>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</si>
  <si>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</si>
  <si>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</si>
  <si>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</si>
  <si>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</si>
  <si>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</si>
  <si>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</si>
  <si>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</si>
  <si>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</si>
  <si>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</si>
  <si>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</si>
  <si>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</si>
  <si>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</si>
  <si>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</si>
  <si>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</si>
  <si>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</si>
  <si>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</si>
  <si>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</si>
  <si>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</si>
  <si>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</si>
  <si>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</si>
  <si>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</si>
  <si>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</si>
  <si>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</si>
  <si>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</si>
  <si>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</si>
  <si>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</si>
  <si>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</si>
  <si>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</si>
  <si>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</si>
  <si>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</si>
  <si>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</si>
  <si>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</si>
  <si>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</si>
  <si>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</si>
  <si>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</si>
  <si>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</si>
  <si>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</si>
  <si>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</si>
  <si>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</si>
  <si>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</si>
  <si>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</si>
  <si>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</si>
  <si>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</si>
  <si>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</si>
  <si>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</si>
  <si>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</si>
  <si>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</si>
  <si>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</si>
  <si>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</si>
  <si>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</si>
  <si>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</si>
  <si>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</si>
  <si>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</si>
  <si>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</si>
  <si>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</si>
  <si>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</si>
  <si>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</si>
  <si>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</si>
  <si>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</si>
  <si>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</si>
  <si>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</si>
  <si>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</si>
  <si>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</si>
  <si>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</si>
  <si>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</si>
  <si>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</si>
  <si>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</si>
  <si>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</si>
  <si>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</si>
  <si>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</si>
  <si>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</si>
  <si>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</si>
  <si>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</si>
  <si>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</si>
  <si>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</si>
  <si>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</si>
  <si>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</si>
  <si>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</si>
  <si>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</si>
  <si>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</si>
  <si>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</si>
  <si>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</si>
  <si>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</si>
  <si>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</si>
  <si>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</si>
  <si>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</si>
  <si>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</si>
  <si>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</si>
  <si>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</si>
  <si>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</si>
  <si>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</si>
  <si>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</si>
  <si>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</si>
  <si>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</si>
  <si>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</si>
  <si>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</si>
  <si>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</si>
  <si>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</si>
  <si>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</si>
  <si>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</si>
  <si>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</si>
  <si>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</si>
  <si>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</si>
  <si>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</si>
  <si>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</si>
  <si>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</si>
  <si>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</si>
  <si>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</si>
  <si>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</si>
  <si>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</si>
  <si>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</si>
  <si>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</si>
  <si>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</si>
  <si>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</si>
  <si>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</si>
  <si>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</si>
  <si>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</si>
  <si>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</si>
  <si>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</si>
  <si>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</si>
  <si>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</si>
  <si>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</si>
  <si>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</si>
  <si>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</si>
  <si>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</si>
  <si>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</si>
  <si>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</si>
  <si>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</si>
  <si>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</si>
  <si>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</si>
  <si>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</si>
  <si>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</si>
  <si>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</si>
  <si>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</si>
  <si>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</si>
  <si>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</si>
  <si>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</si>
  <si>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</si>
  <si>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</si>
  <si>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</si>
  <si>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</si>
  <si>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</si>
  <si>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</si>
  <si>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</si>
  <si>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</si>
  <si>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</si>
  <si>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</si>
  <si>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</si>
  <si>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</si>
  <si>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</si>
  <si>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</si>
  <si>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</si>
  <si>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</si>
  <si>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</si>
  <si>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</si>
  <si>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</si>
  <si>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</si>
  <si>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</si>
  <si>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</si>
  <si>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</si>
  <si>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</si>
  <si>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</si>
  <si>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</si>
  <si>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</si>
  <si>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</si>
  <si>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</si>
  <si>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</si>
  <si>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</si>
  <si>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</si>
  <si>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</si>
  <si>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</si>
  <si>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</si>
  <si>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</si>
  <si>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</si>
  <si>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</si>
  <si>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</si>
  <si>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</si>
  <si>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</si>
  <si>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</si>
  <si>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</si>
  <si>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</si>
  <si>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</si>
  <si>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</si>
  <si>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</si>
  <si>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</si>
  <si>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</si>
  <si>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</si>
  <si>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</si>
  <si>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</si>
  <si>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</si>
  <si>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</si>
  <si>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</si>
  <si>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</si>
  <si>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</si>
  <si>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</si>
  <si>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</si>
  <si>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</si>
  <si>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</si>
  <si>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</si>
  <si>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</si>
  <si>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</si>
  <si>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</si>
  <si>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</si>
  <si>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</si>
  <si>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</si>
  <si>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</si>
  <si>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</si>
  <si>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</si>
  <si>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</si>
  <si>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</si>
  <si>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</si>
  <si>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</si>
  <si>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</si>
  <si>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</si>
  <si>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</si>
  <si>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</si>
  <si>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</si>
  <si>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</si>
  <si>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</si>
  <si>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</si>
  <si>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</si>
  <si>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</si>
  <si>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</si>
  <si>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</si>
  <si>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</si>
  <si>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</si>
  <si>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</si>
  <si>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</si>
  <si>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</si>
  <si>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</si>
  <si>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</si>
  <si>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</si>
  <si>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</si>
  <si>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</si>
  <si>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</si>
  <si>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</si>
  <si>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</si>
  <si>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</si>
  <si>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</si>
  <si>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</si>
  <si>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</si>
  <si>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</si>
  <si>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</si>
  <si>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</si>
  <si>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</si>
  <si>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</si>
  <si>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</si>
  <si>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</si>
  <si>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</si>
  <si>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</si>
  <si>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</si>
  <si>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</si>
  <si>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</si>
  <si>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</si>
  <si>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</si>
  <si>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</si>
  <si>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</si>
  <si>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</si>
  <si>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</si>
  <si>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</si>
  <si>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</si>
  <si>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</si>
  <si>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</si>
  <si>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</si>
  <si>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</si>
  <si>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</si>
  <si>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</si>
  <si>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</si>
  <si>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</si>
  <si>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</si>
  <si>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</si>
  <si>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</si>
  <si>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</si>
  <si>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</si>
  <si>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</si>
  <si>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</si>
  <si>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</si>
  <si>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</si>
  <si>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</si>
  <si>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</si>
  <si>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</si>
  <si>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</si>
  <si>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</si>
  <si>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</si>
  <si>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</si>
  <si>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</si>
  <si>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</si>
  <si>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</si>
  <si>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</si>
  <si>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</si>
  <si>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</si>
  <si>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</si>
  <si>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</si>
  <si>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</si>
  <si>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</si>
  <si>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</si>
  <si>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</si>
  <si>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</si>
  <si>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</si>
  <si>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</si>
  <si>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</si>
  <si>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</si>
  <si>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</si>
  <si>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</si>
  <si>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</si>
  <si>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</si>
  <si>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</si>
  <si>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</si>
  <si>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</si>
  <si>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</si>
  <si>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</si>
  <si>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</si>
  <si>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</si>
  <si>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</si>
  <si>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</si>
  <si>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</si>
  <si>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</si>
  <si>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</si>
  <si>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</si>
  <si>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</si>
  <si>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</si>
  <si>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</si>
  <si>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</si>
  <si>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</si>
  <si>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</si>
  <si>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</si>
  <si>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</si>
  <si>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</si>
  <si>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</si>
  <si>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</si>
  <si>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</si>
  <si>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</si>
  <si>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</si>
  <si>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</si>
  <si>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</si>
  <si>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</si>
  <si>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</si>
  <si>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</si>
  <si>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</si>
  <si>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</si>
  <si>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</si>
  <si>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</si>
  <si>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</si>
  <si>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</si>
  <si>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</si>
  <si>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</si>
  <si>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</si>
  <si>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</si>
  <si>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</si>
  <si>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</si>
  <si>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</si>
  <si>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</si>
  <si>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</si>
  <si>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</si>
  <si>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</si>
  <si>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</si>
  <si>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</si>
  <si>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</si>
  <si>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</si>
  <si>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</si>
  <si>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</si>
  <si>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</si>
  <si>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</si>
  <si>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</si>
  <si>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</si>
  <si>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</si>
  <si>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</si>
  <si>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</si>
  <si>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</si>
  <si>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</si>
  <si>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</si>
  <si>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</si>
  <si>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</si>
  <si>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</si>
  <si>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</si>
  <si>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</si>
  <si>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</si>
  <si>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</si>
  <si>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</si>
  <si>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</si>
  <si>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</si>
  <si>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</si>
  <si>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</si>
  <si>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</si>
  <si>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</si>
  <si>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</si>
  <si>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</si>
  <si>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</si>
  <si>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</si>
  <si>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</si>
  <si>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</si>
  <si>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</si>
  <si>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</si>
  <si>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</si>
  <si>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</si>
  <si>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</si>
  <si>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</si>
  <si>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</si>
  <si>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</si>
  <si>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</si>
  <si>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</si>
  <si>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</si>
  <si>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</si>
  <si>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</si>
  <si>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</si>
  <si>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</si>
  <si>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</si>
  <si>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</si>
  <si>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</si>
  <si>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</si>
  <si>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</si>
  <si>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</si>
  <si>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</si>
  <si>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</si>
  <si>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</si>
  <si>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</si>
  <si>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</si>
  <si>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</si>
  <si>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</si>
  <si>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</si>
  <si>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</si>
  <si>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</si>
  <si>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</si>
  <si>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</si>
  <si>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</si>
  <si>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</si>
  <si>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</si>
  <si>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</si>
  <si>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</si>
  <si>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</si>
  <si>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</si>
  <si>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</si>
  <si>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</si>
  <si>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</si>
  <si>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</si>
  <si>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</si>
  <si>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</si>
  <si>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</si>
  <si>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</si>
  <si>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</si>
  <si>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</si>
  <si>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</si>
  <si>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</si>
  <si>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</si>
  <si>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</si>
  <si>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</si>
  <si>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</si>
  <si>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</si>
  <si>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</si>
  <si>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</si>
  <si>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</si>
  <si>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</si>
  <si>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</si>
  <si>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</si>
  <si>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</si>
  <si>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</si>
  <si>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</si>
  <si>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</si>
  <si>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</si>
  <si>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</si>
  <si>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</si>
  <si>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</si>
  <si>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</si>
  <si>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</si>
  <si>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</si>
  <si>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</si>
  <si>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</si>
  <si>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</si>
  <si>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</si>
  <si>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</si>
  <si>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</si>
  <si>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</si>
  <si>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</si>
  <si>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</si>
  <si>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</si>
  <si>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</si>
  <si>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</si>
  <si>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</si>
  <si>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</si>
  <si>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</si>
  <si>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</si>
  <si>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</si>
  <si>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</si>
  <si>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</si>
  <si>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</si>
  <si>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</si>
  <si>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</si>
  <si>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</si>
  <si>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</si>
  <si>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</si>
  <si>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</si>
  <si>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</si>
  <si>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</si>
  <si>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</si>
  <si>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</si>
  <si>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</si>
  <si>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</si>
  <si>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</si>
  <si>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</si>
  <si>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</si>
  <si>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</si>
  <si>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</si>
  <si>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</si>
  <si>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</si>
  <si>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</si>
  <si>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</si>
  <si>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</si>
  <si>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</si>
  <si>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</si>
  <si>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</si>
  <si>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</si>
  <si>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</si>
  <si>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</si>
  <si>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</si>
  <si>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</si>
  <si>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</si>
  <si>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</si>
  <si>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</si>
  <si>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</si>
  <si>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</si>
  <si>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</si>
  <si>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</si>
  <si>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</si>
  <si>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</si>
  <si>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</si>
  <si>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</si>
  <si>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</si>
  <si>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</si>
  <si>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</si>
  <si>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</si>
  <si>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</si>
  <si>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</si>
  <si>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</si>
  <si>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</si>
  <si>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</si>
  <si>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</si>
  <si>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</si>
  <si>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</si>
  <si>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</si>
  <si>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</si>
  <si>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</si>
  <si>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</si>
  <si>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</si>
  <si>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</si>
  <si>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</si>
  <si>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</si>
  <si>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</si>
  <si>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</si>
  <si>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</si>
  <si>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</si>
  <si>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</si>
  <si>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</si>
  <si>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</si>
  <si>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</si>
  <si>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</si>
  <si>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</si>
  <si>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</si>
  <si>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</si>
  <si>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</si>
  <si>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</si>
  <si>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</si>
  <si>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</si>
  <si>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</si>
  <si>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</si>
  <si>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</si>
  <si>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</si>
  <si>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</si>
  <si>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</si>
  <si>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</si>
  <si>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</si>
  <si>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</si>
  <si>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</si>
  <si>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</si>
  <si>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</si>
  <si>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</si>
  <si>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</si>
  <si>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</si>
  <si>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</si>
  <si>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</si>
  <si>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</si>
  <si>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</si>
  <si>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</si>
  <si>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</si>
  <si>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</si>
  <si>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</si>
  <si>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</si>
  <si>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</si>
  <si>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</si>
  <si>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</si>
  <si>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</si>
  <si>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</si>
  <si>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</si>
  <si>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</si>
  <si>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</si>
  <si>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</si>
  <si>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</si>
  <si>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</si>
  <si>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</si>
  <si>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</si>
  <si>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</si>
  <si>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</si>
  <si>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</si>
  <si>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</si>
  <si>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</si>
  <si>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</si>
  <si>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</si>
  <si>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</si>
  <si>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</si>
  <si>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</si>
  <si>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</si>
  <si>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</si>
  <si>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</si>
  <si>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</si>
  <si>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</si>
  <si>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</si>
  <si>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</si>
  <si>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</si>
  <si>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</si>
  <si>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</si>
  <si>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</si>
  <si>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</si>
  <si>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</si>
  <si>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</si>
  <si>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</si>
  <si>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</si>
  <si>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</si>
  <si>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</si>
  <si>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</si>
  <si>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</si>
  <si>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</si>
  <si>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</si>
  <si>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</si>
  <si>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</si>
  <si>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</si>
  <si>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</si>
  <si>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</si>
  <si>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</si>
  <si>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</si>
  <si>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</si>
  <si>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</si>
  <si>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</si>
  <si>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</si>
  <si>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</si>
  <si>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</si>
  <si>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</si>
  <si>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</si>
  <si>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</si>
  <si>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</si>
  <si>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</si>
  <si>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</si>
  <si>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</si>
  <si>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</si>
  <si>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</si>
  <si>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</si>
  <si>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</si>
  <si>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</si>
  <si>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</si>
  <si>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</si>
  <si>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</si>
  <si>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</si>
  <si>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</si>
  <si>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</si>
  <si>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</si>
  <si>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</si>
  <si>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</si>
  <si>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</si>
  <si>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</si>
  <si>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</si>
  <si>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</si>
  <si>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</si>
  <si>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</si>
  <si>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</si>
  <si>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</si>
  <si>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</si>
  <si>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</si>
  <si>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</si>
  <si>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</si>
  <si>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</si>
  <si>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</si>
  <si>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</si>
  <si>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</si>
  <si>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</si>
  <si>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</si>
  <si>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</si>
  <si>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</si>
  <si>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</si>
  <si>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</si>
  <si>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</si>
  <si>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</si>
  <si>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</si>
  <si>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</si>
  <si>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</si>
  <si>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</si>
  <si>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</si>
  <si>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</si>
  <si>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</si>
  <si>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</si>
  <si>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</si>
  <si>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</si>
  <si>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</si>
  <si>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</si>
  <si>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</si>
  <si>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</si>
  <si>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</si>
  <si>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</si>
  <si>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</si>
  <si>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</si>
  <si>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</si>
  <si>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</si>
  <si>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</si>
  <si>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</si>
  <si>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</si>
  <si>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</si>
  <si>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</si>
  <si>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</si>
  <si>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</si>
  <si>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</si>
  <si>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</si>
  <si>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</si>
  <si>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</si>
  <si>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</si>
  <si>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</si>
  <si>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</si>
  <si>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</si>
  <si>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</si>
  <si>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</si>
  <si>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</si>
  <si>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</si>
  <si>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</si>
  <si>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</si>
  <si>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</si>
  <si>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</si>
  <si>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</si>
  <si>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</si>
  <si>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</si>
  <si>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</si>
  <si>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</si>
  <si>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</si>
  <si>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</si>
  <si>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</si>
  <si>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</si>
  <si>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</si>
  <si>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</si>
  <si>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</si>
  <si>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</si>
  <si>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</si>
  <si>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</si>
  <si>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</si>
  <si>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</si>
  <si>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</si>
  <si>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</si>
  <si>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</si>
  <si>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</si>
  <si>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</si>
  <si>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</si>
  <si>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</si>
  <si>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</si>
  <si>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</si>
  <si>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</si>
  <si>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</si>
  <si>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</si>
  <si>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</si>
  <si>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</si>
  <si>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</si>
  <si>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</si>
  <si>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</si>
  <si>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</si>
  <si>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</si>
  <si>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</si>
  <si>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</si>
  <si>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</si>
  <si>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</si>
  <si>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</si>
  <si>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</si>
  <si>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</si>
  <si>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</si>
  <si>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</si>
  <si>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</si>
  <si>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</si>
  <si>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</si>
  <si>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</si>
  <si>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</si>
  <si>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</si>
  <si>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</si>
  <si>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</si>
  <si>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</si>
  <si>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</si>
  <si>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</si>
  <si>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</si>
  <si>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</si>
  <si>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</si>
  <si>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</si>
  <si>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</si>
  <si>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</si>
  <si>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</si>
  <si>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</si>
  <si>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</si>
  <si>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</si>
  <si>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</si>
  <si>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</si>
  <si>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</si>
  <si>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</si>
  <si>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</si>
  <si>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</si>
  <si>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</si>
  <si>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</si>
  <si>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</si>
  <si>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</si>
  <si>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</si>
  <si>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</si>
  <si>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</si>
  <si>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</si>
  <si>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</si>
  <si>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</si>
  <si>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</si>
  <si>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</si>
  <si>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</si>
  <si>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</si>
  <si>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</si>
  <si>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</si>
  <si>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</si>
  <si>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</si>
  <si>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</si>
  <si>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</si>
  <si>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</si>
  <si>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</si>
  <si>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</si>
  <si>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</si>
  <si>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</si>
  <si>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</si>
  <si>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</si>
  <si>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</si>
  <si>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</si>
  <si>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</si>
  <si>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</si>
  <si>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</si>
  <si>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</si>
  <si>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</si>
  <si>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</si>
  <si>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</si>
  <si>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</si>
  <si>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</si>
  <si>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</si>
  <si>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</si>
  <si>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</si>
  <si>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</si>
  <si>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</si>
  <si>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</si>
  <si>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</si>
  <si>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</si>
  <si>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</si>
  <si>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</si>
  <si>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</si>
  <si>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</si>
  <si>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</si>
  <si>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</si>
  <si>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</si>
  <si>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</si>
  <si>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</si>
  <si>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</si>
  <si>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</si>
  <si>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</si>
  <si>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</si>
  <si>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</si>
  <si>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</si>
  <si>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</si>
  <si>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</si>
  <si>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</si>
  <si>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</si>
  <si>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</si>
  <si>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</si>
  <si>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</si>
  <si>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</si>
  <si>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</si>
  <si>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</si>
  <si>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</si>
  <si>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</si>
  <si>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</si>
  <si>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</si>
  <si>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</si>
  <si>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</si>
  <si>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</si>
  <si>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</si>
  <si>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</si>
  <si>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</si>
  <si>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</si>
  <si>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</si>
  <si>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</si>
  <si>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</si>
  <si>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</si>
  <si>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</si>
  <si>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</si>
  <si>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</si>
  <si>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</si>
  <si>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</si>
  <si>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</si>
  <si>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</si>
  <si>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</si>
  <si>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</si>
  <si>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</si>
  <si>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</si>
  <si>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</si>
  <si>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</si>
  <si>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</si>
  <si>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</si>
  <si>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</si>
  <si>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</si>
  <si>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</si>
  <si>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</si>
  <si>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</si>
  <si>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</si>
  <si>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</si>
  <si>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</si>
  <si>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</si>
  <si>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</si>
  <si>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</si>
  <si>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</si>
  <si>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</si>
  <si>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</si>
  <si>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</si>
  <si>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</si>
  <si>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</si>
  <si>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</si>
  <si>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</si>
  <si>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</si>
  <si>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</si>
  <si>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</si>
  <si>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</si>
  <si>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</si>
  <si>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</si>
  <si>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</si>
  <si>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</si>
  <si>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</si>
  <si>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</si>
  <si>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</si>
  <si>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</si>
  <si>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</si>
  <si>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</si>
  <si>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</si>
  <si>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</si>
  <si>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</si>
  <si>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</si>
  <si>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</si>
  <si>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</si>
  <si>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</si>
  <si>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</si>
  <si>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</si>
  <si>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</si>
  <si>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</si>
  <si>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</si>
  <si>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</si>
  <si>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</si>
  <si>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</si>
  <si>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</si>
  <si>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</si>
  <si>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</si>
  <si>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</si>
  <si>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</si>
  <si>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</si>
  <si>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</si>
  <si>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</si>
  <si>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</si>
  <si>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</si>
  <si>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</si>
  <si>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</si>
  <si>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</si>
  <si>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</si>
  <si>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</si>
  <si>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</si>
  <si>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</si>
  <si>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</si>
  <si>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</si>
  <si>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</si>
  <si>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</si>
  <si>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</si>
  <si>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</si>
  <si>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</si>
  <si>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</si>
  <si>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</si>
  <si>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</si>
  <si>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</si>
  <si>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</si>
  <si>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</si>
  <si>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</si>
  <si>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</si>
  <si>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</si>
  <si>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</si>
  <si>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</si>
  <si>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</si>
  <si>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</si>
  <si>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</si>
  <si>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</si>
  <si>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</si>
  <si>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</si>
  <si>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</si>
  <si>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</si>
  <si>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</si>
  <si>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</si>
  <si>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</si>
  <si>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</si>
  <si>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</si>
  <si>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</si>
  <si>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</si>
  <si>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</si>
  <si>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</si>
  <si>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</si>
  <si>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</si>
  <si>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</si>
  <si>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</si>
  <si>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</si>
  <si>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</si>
  <si>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</si>
  <si>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</si>
  <si>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</si>
  <si>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</si>
  <si>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</si>
  <si>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</si>
  <si>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</si>
  <si>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</si>
  <si>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</si>
  <si>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</si>
  <si>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</si>
  <si>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</si>
  <si>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</si>
  <si>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</si>
  <si>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</si>
  <si>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</si>
  <si>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</si>
  <si>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</si>
  <si>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</si>
  <si>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</si>
  <si>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</si>
  <si>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</si>
  <si>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</si>
  <si>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</si>
  <si>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</si>
  <si>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</si>
  <si>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</si>
  <si>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</si>
  <si>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</si>
  <si>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</si>
  <si>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</si>
  <si>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</si>
  <si>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</si>
  <si>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</si>
  <si>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</si>
  <si>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</si>
  <si>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</si>
  <si>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</si>
  <si>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</si>
  <si>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</si>
  <si>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</si>
  <si>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</si>
  <si>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</si>
  <si>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</si>
  <si>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</si>
  <si>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</si>
  <si>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</si>
  <si>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</si>
  <si>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</si>
  <si>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</si>
  <si>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</si>
  <si>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</si>
  <si>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</si>
  <si>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</si>
  <si>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</si>
  <si>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</si>
  <si>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</si>
  <si>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</si>
  <si>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</si>
  <si>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</si>
  <si>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</si>
  <si>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</si>
  <si>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</si>
  <si>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</si>
  <si>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</si>
  <si>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</si>
  <si>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</si>
  <si>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</si>
  <si>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</si>
  <si>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</si>
  <si>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</si>
  <si>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</si>
  <si>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</si>
  <si>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</si>
  <si>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</si>
  <si>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</si>
  <si>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</si>
  <si>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</si>
  <si>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</si>
  <si>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</si>
  <si>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</si>
  <si>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</si>
  <si>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</si>
  <si>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</si>
  <si>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</si>
  <si>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</si>
  <si>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</si>
  <si>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</si>
  <si>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</si>
  <si>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</si>
  <si>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</si>
  <si>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</si>
  <si>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</si>
  <si>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</si>
  <si>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</si>
  <si>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</si>
  <si>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</si>
  <si>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</si>
  <si>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</si>
  <si>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</si>
  <si>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</si>
  <si>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</si>
  <si>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</si>
  <si>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</si>
  <si>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</si>
  <si>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</si>
  <si>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</si>
  <si>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</si>
  <si>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</si>
  <si>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</si>
  <si>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</si>
  <si>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</si>
  <si>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</si>
  <si>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</si>
  <si>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</si>
  <si>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</si>
  <si>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</si>
  <si>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</si>
  <si>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</si>
  <si>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</si>
  <si>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</si>
  <si>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</si>
  <si>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</si>
  <si>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</si>
  <si>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</si>
  <si>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</si>
  <si>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</si>
  <si>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</si>
  <si>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</si>
  <si>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</si>
  <si>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</si>
  <si>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</si>
  <si>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</si>
  <si>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</si>
  <si>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</si>
  <si>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</si>
  <si>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</si>
  <si>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</si>
  <si>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</si>
  <si>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</si>
  <si>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</si>
  <si>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</si>
  <si>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</si>
  <si>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</si>
  <si>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</si>
  <si>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</si>
  <si>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</si>
  <si>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</si>
  <si>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</si>
  <si>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</si>
  <si>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</si>
  <si>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</si>
  <si>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</si>
  <si>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</si>
  <si>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</si>
  <si>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</si>
  <si>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</si>
  <si>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</si>
  <si>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</si>
  <si>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</si>
  <si>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</si>
  <si>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</si>
  <si>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</si>
  <si>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</si>
  <si>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</si>
  <si>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</si>
  <si>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</si>
  <si>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</si>
  <si>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</si>
  <si>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</si>
  <si>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</si>
  <si>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</si>
  <si>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</si>
  <si>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</si>
  <si>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</si>
  <si>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</si>
  <si>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</si>
  <si>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</si>
  <si>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</si>
  <si>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</si>
  <si>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</si>
  <si>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</si>
  <si>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</si>
  <si>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</si>
  <si>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</si>
  <si>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</si>
  <si>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</si>
  <si>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</si>
  <si>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</si>
  <si>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</si>
  <si>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</si>
  <si>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</si>
  <si>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</si>
  <si>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</si>
  <si>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</si>
  <si>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</si>
  <si>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</si>
  <si>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</si>
  <si>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</si>
  <si>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</si>
  <si>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</si>
  <si>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</si>
  <si>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</si>
  <si>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</si>
  <si>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</si>
  <si>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</si>
  <si>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</si>
  <si>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</si>
  <si>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</si>
  <si>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</si>
  <si>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</si>
  <si>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</si>
  <si>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</si>
  <si>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</si>
  <si>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</si>
  <si>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</si>
  <si>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</si>
  <si>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</si>
  <si>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</si>
  <si>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</si>
  <si>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</si>
  <si>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</si>
  <si>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</si>
  <si>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</si>
  <si>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</si>
  <si>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</si>
  <si>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</si>
  <si>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</si>
  <si>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</si>
  <si>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</si>
  <si>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</si>
  <si>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</si>
  <si>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</si>
  <si>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</si>
  <si>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</si>
  <si>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</si>
  <si>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</si>
  <si>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</si>
  <si>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</si>
  <si>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</si>
  <si>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</si>
  <si>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</si>
  <si>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</si>
  <si>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</si>
  <si>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</si>
  <si>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</si>
  <si>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</si>
  <si>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</si>
  <si>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</si>
  <si>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</si>
  <si>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</si>
  <si>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</si>
  <si>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</si>
  <si>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</si>
  <si>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</si>
  <si>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</si>
  <si>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</si>
  <si>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</si>
  <si>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</si>
  <si>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</si>
  <si>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</si>
  <si>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</si>
  <si>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</si>
  <si>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</si>
  <si>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</si>
  <si>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</si>
  <si>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</si>
  <si>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</si>
  <si>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</si>
  <si>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</si>
  <si>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</si>
  <si>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</si>
  <si>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</si>
  <si>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</si>
  <si>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</si>
  <si>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</si>
  <si>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</si>
  <si>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</si>
  <si>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</si>
  <si>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</si>
  <si>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</si>
  <si>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</si>
  <si>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</si>
  <si>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</si>
  <si>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</si>
  <si>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</si>
  <si>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</si>
  <si>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</si>
  <si>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</si>
  <si>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</si>
  <si>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</si>
  <si>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</si>
  <si>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</si>
  <si>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</si>
  <si>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</si>
  <si>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</si>
  <si>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</si>
  <si>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</si>
  <si>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</si>
  <si>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</si>
  <si>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</si>
  <si>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</si>
  <si>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</si>
  <si>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</si>
  <si>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</si>
  <si>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</si>
  <si>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</si>
  <si>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</si>
  <si>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</si>
  <si>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</si>
  <si>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</si>
  <si>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</si>
  <si>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</si>
  <si>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</si>
  <si>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</si>
  <si>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</si>
  <si>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</si>
  <si>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</si>
  <si>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</si>
  <si>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</si>
  <si>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</si>
  <si>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</si>
  <si>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</si>
  <si>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</si>
  <si>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</si>
  <si>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</si>
  <si>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</si>
  <si>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</si>
  <si>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</si>
  <si>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</si>
  <si>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</si>
  <si>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</si>
  <si>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</si>
  <si>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</si>
  <si>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</si>
  <si>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</si>
  <si>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</si>
  <si>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</si>
  <si>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</si>
  <si>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</si>
  <si>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</si>
  <si>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</si>
  <si>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</si>
  <si>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</si>
  <si>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</si>
  <si>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</si>
  <si>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</si>
  <si>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</si>
  <si>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</si>
  <si>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</si>
  <si>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</si>
  <si>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</si>
  <si>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</si>
  <si>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</si>
  <si>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</si>
  <si>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</si>
  <si>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</si>
  <si>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</si>
  <si>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</si>
  <si>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</si>
  <si>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</si>
  <si>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</si>
  <si>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</si>
  <si>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</si>
  <si>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</si>
  <si>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</si>
  <si>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</si>
  <si>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</si>
  <si>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</si>
  <si>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</si>
  <si>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</si>
  <si>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</si>
  <si>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</si>
  <si>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</si>
  <si>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</si>
  <si>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</si>
  <si>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</si>
  <si>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</si>
  <si>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</si>
  <si>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</si>
  <si>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</si>
  <si>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</si>
  <si>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</si>
  <si>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</si>
  <si>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</si>
  <si>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</si>
  <si>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</si>
  <si>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</si>
  <si>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</si>
  <si>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</si>
  <si>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</si>
  <si>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</si>
  <si>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</si>
  <si>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</si>
  <si>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</si>
  <si>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</si>
  <si>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</si>
  <si>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</si>
  <si>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</si>
  <si>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</si>
  <si>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</si>
  <si>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</si>
  <si>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</si>
  <si>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</si>
  <si>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</si>
  <si>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</si>
  <si>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</si>
  <si>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</si>
  <si>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</si>
  <si>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</si>
  <si>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</si>
  <si>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</si>
  <si>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</si>
  <si>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</si>
  <si>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</si>
  <si>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</si>
  <si>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</si>
  <si>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</si>
  <si>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</si>
  <si>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</si>
  <si>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</si>
  <si>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</si>
  <si>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</si>
  <si>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</si>
  <si>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</si>
  <si>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</si>
  <si>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</si>
  <si>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</si>
  <si>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</si>
  <si>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</si>
  <si>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</si>
  <si>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</si>
  <si>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</si>
  <si>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</si>
  <si>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</si>
  <si>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</si>
  <si>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</si>
  <si>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</si>
  <si>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</si>
  <si>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</si>
  <si>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</si>
  <si>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</si>
  <si>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</si>
  <si>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</si>
  <si>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</si>
  <si>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</si>
  <si>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</si>
  <si>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</si>
  <si>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</si>
  <si>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</si>
  <si>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</si>
  <si>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</si>
  <si>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</si>
  <si>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</si>
  <si>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</si>
  <si>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</si>
  <si>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</si>
  <si>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</si>
  <si>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</si>
  <si>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</si>
  <si>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</si>
  <si>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</si>
  <si>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</si>
  <si>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</si>
  <si>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</si>
  <si>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</si>
  <si>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</si>
  <si>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</si>
  <si>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</si>
  <si>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</si>
  <si>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</si>
  <si>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</si>
  <si>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</si>
  <si>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</si>
  <si>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</si>
  <si>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</si>
  <si>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</si>
  <si>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</si>
  <si>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</si>
  <si>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</si>
  <si>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</si>
  <si>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</si>
  <si>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</si>
  <si>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</si>
  <si>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</si>
  <si>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</si>
  <si>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</si>
  <si>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</si>
  <si>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</si>
  <si>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</si>
  <si>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</si>
  <si>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</si>
  <si>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</si>
  <si>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</si>
  <si>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</si>
  <si>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</si>
  <si>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</si>
  <si>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</si>
  <si>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</si>
  <si>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</si>
  <si>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</si>
  <si>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</si>
  <si>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</si>
  <si>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</si>
  <si>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</si>
  <si>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</si>
  <si>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</si>
  <si>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</si>
  <si>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</si>
  <si>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</si>
  <si>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</si>
  <si>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</si>
  <si>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</si>
  <si>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</si>
  <si>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</si>
  <si>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</si>
  <si>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</si>
  <si>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</si>
  <si>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</si>
  <si>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</si>
  <si>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</si>
  <si>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</si>
  <si>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</si>
  <si>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</si>
  <si>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</si>
  <si>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</si>
  <si>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</si>
  <si>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</si>
  <si>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</si>
  <si>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</si>
  <si>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</si>
  <si>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</si>
  <si>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</si>
  <si>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</si>
  <si>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</si>
  <si>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</si>
  <si>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</si>
  <si>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</si>
  <si>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</si>
  <si>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</si>
  <si>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</si>
  <si>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</si>
  <si>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</si>
  <si>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</si>
  <si>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</si>
  <si>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</si>
  <si>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</si>
  <si>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</si>
  <si>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</si>
  <si>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</si>
  <si>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</si>
  <si>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</si>
  <si>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</si>
  <si>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</si>
  <si>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</si>
  <si>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</si>
  <si>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</si>
  <si>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</si>
  <si>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</si>
  <si>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</si>
  <si>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</si>
  <si>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</si>
  <si>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</si>
  <si>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</si>
  <si>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</si>
  <si>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</si>
  <si>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</si>
  <si>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</si>
  <si>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</si>
  <si>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</si>
  <si>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</si>
  <si>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</si>
  <si>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</si>
  <si>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</si>
  <si>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</si>
  <si>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</si>
  <si>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</si>
  <si>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</si>
  <si>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</si>
  <si>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</si>
  <si>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</si>
  <si>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</si>
  <si>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</si>
  <si>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</si>
  <si>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</si>
  <si>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</si>
  <si>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</si>
  <si>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</si>
  <si>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</si>
  <si>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</si>
  <si>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</si>
  <si>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</si>
  <si>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</si>
  <si>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</si>
  <si>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</si>
  <si>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</si>
  <si>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</si>
  <si>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</si>
  <si>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</si>
  <si>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</si>
  <si>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</si>
  <si>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</si>
  <si>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</si>
  <si>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</si>
  <si>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</si>
  <si>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</si>
  <si>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</si>
  <si>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</si>
  <si>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</si>
  <si>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</si>
  <si>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</si>
  <si>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</si>
  <si>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</si>
  <si>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</si>
  <si>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</si>
  <si>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</si>
  <si>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</si>
  <si>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</si>
  <si>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</si>
  <si>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</si>
  <si>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</si>
  <si>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</si>
  <si>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</si>
  <si>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</si>
  <si>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</si>
  <si>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</si>
  <si>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</si>
  <si>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</si>
  <si>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</si>
  <si>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</si>
  <si>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</si>
  <si>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</si>
  <si>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</si>
  <si>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</si>
  <si>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</si>
  <si>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</si>
  <si>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</si>
  <si>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</si>
  <si>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</si>
  <si>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</si>
  <si>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</si>
  <si>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</si>
  <si>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</si>
  <si>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</si>
  <si>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</si>
  <si>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</si>
  <si>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</si>
  <si>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</si>
  <si>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</si>
  <si>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</si>
  <si>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</si>
  <si>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</si>
  <si>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</si>
  <si>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</si>
  <si>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</si>
  <si>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</si>
  <si>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</si>
  <si>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</si>
  <si>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</si>
  <si>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</si>
  <si>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</si>
  <si>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</si>
  <si>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</si>
  <si>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</si>
  <si>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</si>
  <si>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</si>
  <si>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</si>
  <si>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</si>
  <si>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</si>
  <si>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</si>
  <si>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</si>
  <si>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</si>
  <si>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</si>
  <si>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</si>
  <si>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</si>
  <si>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</si>
  <si>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</si>
  <si>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</si>
  <si>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</si>
  <si>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</si>
  <si>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</si>
  <si>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</si>
  <si>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</si>
  <si>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</si>
  <si>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</si>
  <si>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</si>
  <si>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</si>
  <si>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</si>
  <si>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</si>
  <si>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</si>
  <si>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</si>
  <si>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</si>
  <si>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</si>
  <si>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</si>
  <si>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</si>
  <si>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</si>
  <si>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</si>
  <si>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</si>
  <si>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</si>
  <si>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</si>
  <si>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</si>
  <si>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</si>
  <si>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</si>
  <si>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</si>
  <si>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</si>
  <si>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</si>
  <si>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</si>
  <si>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</si>
  <si>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</si>
  <si>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</si>
  <si>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</si>
  <si>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</si>
  <si>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</si>
  <si>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</si>
  <si>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</si>
  <si>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</si>
  <si>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</si>
  <si>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</si>
  <si>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</si>
  <si>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</si>
  <si>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</si>
  <si>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</si>
  <si>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</si>
  <si>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</si>
  <si>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</si>
  <si>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</si>
  <si>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</si>
  <si>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</si>
  <si>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</si>
  <si>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</si>
  <si>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</si>
  <si>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</si>
  <si>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</si>
  <si>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</si>
  <si>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</si>
  <si>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</si>
  <si>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</si>
  <si>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</si>
  <si>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</si>
  <si>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</si>
  <si>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</si>
  <si>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</si>
  <si>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</si>
  <si>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</si>
  <si>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</si>
  <si>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</si>
  <si>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</si>
  <si>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</si>
  <si>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</si>
  <si>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</si>
  <si>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</si>
  <si>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</si>
  <si>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</si>
  <si>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</si>
  <si>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</si>
  <si>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</si>
  <si>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</si>
  <si>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</si>
  <si>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</si>
  <si>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</si>
  <si>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</si>
  <si>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</si>
  <si>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</si>
  <si>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</si>
  <si>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</si>
  <si>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</si>
  <si>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</si>
  <si>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</si>
  <si>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</si>
  <si>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</si>
  <si>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</si>
  <si>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</si>
  <si>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</si>
  <si>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</si>
  <si>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</si>
  <si>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</si>
  <si>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</si>
  <si>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</si>
  <si>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</si>
  <si>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</si>
  <si>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</si>
  <si>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</si>
  <si>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</si>
  <si>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</si>
  <si>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</si>
  <si>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</si>
  <si>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</si>
  <si>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</si>
  <si>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</si>
  <si>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</si>
  <si>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</si>
  <si>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</si>
  <si>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</si>
  <si>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</si>
  <si>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</si>
  <si>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</si>
  <si>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</si>
  <si>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</si>
  <si>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</si>
  <si>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</si>
  <si>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</si>
  <si>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</si>
  <si>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</si>
  <si>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</si>
  <si>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</si>
  <si>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</si>
  <si>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</si>
  <si>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</si>
  <si>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</si>
  <si>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</si>
  <si>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</si>
  <si>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</si>
  <si>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</si>
  <si>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</si>
  <si>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</si>
  <si>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</si>
  <si>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</si>
  <si>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</si>
  <si>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</si>
  <si>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</si>
  <si>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</si>
  <si>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</si>
  <si>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</si>
  <si>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</si>
  <si>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</si>
  <si>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</si>
  <si>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</si>
  <si>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</si>
  <si>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</si>
  <si>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</si>
  <si>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</si>
  <si>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</si>
  <si>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</si>
  <si>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</si>
  <si>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</si>
  <si>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</si>
  <si>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</si>
  <si>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</si>
  <si>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</si>
  <si>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</si>
  <si>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</si>
  <si>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</si>
  <si>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</si>
  <si>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</si>
  <si>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</si>
  <si>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</si>
  <si>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</si>
  <si>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</si>
  <si>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</si>
  <si>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</si>
  <si>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</si>
  <si>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</si>
  <si>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</si>
  <si>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</si>
  <si>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</si>
  <si>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</si>
  <si>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</si>
  <si>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</si>
  <si>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</si>
  <si>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</si>
  <si>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</si>
  <si>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</si>
  <si>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</si>
  <si>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</si>
  <si>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</si>
  <si>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</si>
  <si>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</si>
  <si>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</si>
  <si>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</si>
  <si>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</si>
  <si>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</si>
  <si>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</si>
  <si>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</si>
  <si>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</si>
  <si>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</si>
  <si>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</si>
  <si>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</si>
  <si>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</si>
  <si>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</si>
  <si>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</si>
  <si>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</si>
  <si>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</si>
  <si>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</si>
  <si>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</si>
  <si>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</si>
  <si>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</si>
  <si>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</si>
  <si>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</si>
  <si>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</si>
  <si>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</si>
  <si>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</si>
  <si>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</si>
  <si>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</si>
  <si>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</si>
  <si>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</si>
  <si>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</si>
  <si>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</si>
  <si>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</si>
  <si>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</si>
  <si>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</si>
  <si>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</si>
  <si>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</si>
  <si>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</si>
  <si>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</si>
  <si>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</si>
  <si>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</si>
  <si>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</si>
  <si>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</si>
  <si>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</si>
  <si>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</si>
  <si>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</si>
  <si>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</si>
  <si>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</si>
  <si>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</si>
  <si>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</si>
  <si>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</si>
  <si>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</si>
  <si>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</si>
  <si>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</si>
  <si>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</si>
  <si>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</si>
  <si>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</si>
  <si>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</si>
  <si>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</si>
  <si>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</si>
  <si>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</si>
  <si>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</si>
  <si>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</si>
  <si>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</si>
  <si>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</si>
  <si>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</si>
  <si>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</si>
  <si>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</si>
  <si>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</si>
  <si>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</si>
  <si>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</si>
  <si>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</si>
  <si>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</si>
  <si>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</si>
  <si>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</si>
  <si>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</si>
  <si>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</si>
  <si>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</si>
  <si>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</si>
  <si>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</si>
  <si>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</si>
  <si>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</si>
  <si>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</si>
  <si>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</si>
  <si>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</si>
  <si>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</si>
  <si>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</si>
  <si>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</si>
  <si>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</si>
  <si>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</si>
  <si>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</si>
  <si>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</si>
  <si>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</si>
  <si>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</si>
  <si>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</si>
  <si>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</si>
  <si>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</si>
  <si>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</si>
  <si>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</si>
  <si>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</si>
  <si>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</si>
  <si>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</si>
  <si>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</si>
  <si>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</si>
  <si>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</si>
  <si>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</si>
  <si>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</si>
  <si>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</si>
  <si>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</si>
  <si>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</si>
  <si>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</si>
  <si>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</si>
  <si>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</si>
  <si>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</si>
  <si>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</si>
  <si>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</si>
  <si>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</si>
  <si>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</si>
  <si>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</si>
  <si>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</si>
  <si>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</si>
  <si>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</si>
  <si>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</si>
  <si>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</si>
  <si>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</si>
  <si>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</si>
  <si>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</si>
  <si>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</si>
  <si>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</si>
  <si>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</si>
  <si>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</si>
  <si>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</si>
  <si>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</si>
  <si>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</si>
  <si>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</si>
  <si>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</si>
  <si>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</si>
  <si>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</si>
  <si>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</si>
  <si>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</si>
  <si>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</si>
  <si>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</si>
  <si>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</si>
  <si>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</si>
  <si>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</si>
  <si>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</si>
  <si>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</si>
  <si>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</si>
  <si>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</si>
  <si>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</si>
  <si>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</si>
  <si>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</si>
  <si>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</si>
  <si>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</si>
  <si>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</si>
  <si>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</si>
  <si>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</si>
  <si>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</si>
  <si>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</si>
  <si>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</si>
  <si>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</si>
  <si>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</si>
  <si>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</si>
  <si>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</si>
  <si>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</si>
  <si>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</si>
  <si>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</si>
  <si>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</si>
  <si>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</si>
  <si>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</si>
  <si>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</si>
  <si>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</si>
  <si>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</si>
  <si>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</si>
  <si>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</si>
  <si>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</si>
  <si>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</si>
  <si>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</si>
  <si>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</si>
  <si>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</si>
  <si>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</si>
  <si>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</si>
  <si>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</si>
  <si>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</si>
  <si>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</si>
  <si>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</si>
  <si>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</si>
  <si>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</si>
  <si>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</si>
  <si>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</si>
  <si>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</si>
  <si>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</si>
  <si>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</si>
  <si>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</si>
  <si>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</si>
  <si>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</si>
  <si>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</si>
  <si>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</si>
  <si>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</si>
  <si>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</si>
  <si>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</si>
  <si>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</si>
  <si>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</si>
  <si>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</si>
  <si>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</si>
  <si>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</si>
  <si>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</si>
  <si>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</si>
  <si>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</si>
  <si>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</si>
  <si>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</si>
  <si>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</si>
  <si>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</si>
  <si>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</si>
  <si>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</si>
  <si>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</si>
  <si>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</si>
  <si>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</si>
  <si>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</si>
  <si>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</si>
  <si>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</si>
  <si>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</si>
  <si>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</si>
  <si>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</si>
  <si>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</si>
  <si>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</si>
  <si>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</si>
  <si>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</si>
  <si>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</si>
  <si>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</si>
  <si>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</si>
  <si>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</si>
  <si>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</si>
  <si>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</si>
  <si>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</si>
  <si>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</si>
  <si>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</si>
  <si>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</si>
  <si>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</si>
  <si>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</si>
  <si>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</si>
  <si>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</si>
  <si>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</si>
  <si>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</si>
  <si>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</si>
  <si>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</si>
  <si>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</si>
  <si>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</si>
  <si>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</si>
  <si>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</si>
  <si>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</si>
  <si>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</si>
  <si>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</si>
  <si>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</si>
  <si>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</si>
  <si>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</si>
  <si>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</si>
  <si>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</si>
  <si>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</si>
  <si>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</si>
  <si>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</si>
  <si>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</si>
  <si>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</si>
  <si>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</si>
  <si>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</si>
  <si>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</si>
  <si>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</si>
  <si>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</si>
  <si>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</si>
  <si>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</si>
  <si>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</si>
  <si>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</si>
  <si>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</si>
  <si>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</si>
  <si>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</si>
  <si>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</si>
  <si>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</si>
  <si>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</si>
  <si>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</si>
  <si>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</si>
  <si>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</si>
  <si>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</si>
  <si>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</si>
  <si>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</si>
  <si>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</si>
  <si>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</si>
  <si>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</si>
  <si>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</si>
  <si>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</si>
  <si>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</si>
  <si>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</si>
  <si>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</si>
  <si>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</si>
  <si>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</si>
  <si>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</si>
  <si>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</si>
  <si>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</si>
  <si>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</si>
  <si>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</si>
  <si>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</si>
  <si>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</si>
  <si>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</si>
  <si>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</si>
  <si>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</si>
  <si>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</si>
  <si>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</si>
  <si>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</si>
  <si>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</si>
  <si>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</si>
  <si>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</si>
  <si>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</si>
  <si>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</si>
  <si>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</si>
  <si>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</si>
  <si>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</si>
  <si>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</si>
  <si>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</si>
  <si>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</si>
  <si>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</si>
  <si>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</si>
  <si>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</si>
  <si>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</si>
  <si>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</si>
  <si>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</si>
  <si>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</si>
  <si>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</si>
  <si>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</si>
  <si>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</si>
  <si>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</si>
  <si>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</si>
  <si>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</si>
  <si>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</si>
  <si>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</si>
  <si>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</si>
  <si>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</si>
  <si>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</si>
  <si>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</si>
  <si>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</si>
  <si>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</si>
  <si>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</si>
  <si>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</si>
  <si>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</si>
  <si>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</si>
  <si>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</si>
  <si>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</si>
  <si>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</si>
  <si>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</si>
  <si>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</si>
  <si>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</si>
  <si>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</si>
  <si>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</si>
  <si>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</si>
  <si>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</si>
  <si>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</si>
  <si>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</si>
  <si>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</si>
  <si>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</si>
  <si>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</si>
  <si>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</si>
  <si>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</si>
  <si>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</si>
  <si>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</si>
  <si>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</si>
  <si>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</si>
  <si>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</si>
  <si>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</si>
  <si>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</si>
  <si>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</si>
  <si>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</si>
  <si>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</si>
  <si>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</si>
  <si>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</si>
  <si>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</si>
  <si>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</si>
  <si>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</si>
  <si>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</si>
  <si>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</si>
  <si>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</si>
  <si>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</si>
  <si>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</si>
  <si>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</si>
  <si>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</si>
  <si>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</si>
  <si>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</si>
  <si>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</si>
  <si>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</si>
  <si>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</si>
  <si>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</si>
  <si>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</si>
  <si>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</si>
  <si>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</si>
  <si>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</si>
  <si>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</si>
  <si>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</si>
  <si>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</si>
  <si>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</si>
  <si>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</si>
  <si>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</si>
  <si>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</si>
  <si>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</si>
  <si>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</si>
  <si>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</si>
  <si>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</si>
  <si>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</si>
  <si>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</si>
  <si>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</si>
  <si>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</si>
  <si>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</si>
  <si>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</si>
  <si>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</si>
  <si>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</si>
  <si>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</si>
  <si>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</si>
  <si>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</si>
  <si>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</si>
  <si>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</si>
  <si>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</si>
  <si>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</si>
  <si>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</si>
  <si>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</si>
  <si>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</si>
  <si>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</si>
  <si>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</si>
  <si>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</si>
  <si>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</si>
  <si>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</si>
  <si>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</si>
  <si>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</si>
  <si>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</si>
  <si>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</si>
  <si>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</si>
  <si>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</si>
  <si>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</si>
  <si>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</si>
  <si>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</si>
  <si>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</si>
  <si>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</si>
  <si>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</si>
  <si>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</si>
  <si>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</si>
  <si>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</si>
  <si>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</si>
  <si>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</si>
  <si>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</si>
  <si>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</si>
  <si>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</si>
  <si>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</si>
  <si>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</si>
  <si>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</si>
  <si>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</si>
  <si>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</si>
  <si>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</si>
  <si>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</si>
  <si>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</si>
  <si>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</si>
  <si>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</si>
  <si>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</si>
  <si>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</si>
  <si>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</si>
  <si>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</si>
  <si>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</si>
  <si>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</si>
  <si>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</si>
  <si>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</si>
  <si>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</si>
  <si>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</si>
  <si>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</si>
  <si>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</si>
  <si>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</si>
  <si>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</si>
  <si>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</si>
  <si>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</si>
  <si>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</si>
  <si>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</si>
  <si>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</si>
  <si>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</si>
  <si>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</si>
  <si>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</si>
  <si>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</si>
  <si>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</si>
  <si>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</si>
  <si>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</si>
  <si>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</si>
  <si>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</si>
  <si>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</si>
  <si>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</si>
  <si>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</si>
  <si>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</si>
  <si>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</si>
  <si>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</si>
  <si>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</si>
  <si>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</si>
  <si>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</si>
  <si>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</si>
  <si>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</si>
  <si>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</si>
  <si>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</si>
  <si>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</si>
  <si>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</si>
  <si>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</si>
  <si>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</si>
  <si>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</si>
  <si>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</si>
  <si>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</si>
  <si>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</si>
  <si>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</si>
  <si>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</si>
  <si>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</si>
  <si>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</si>
  <si>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</si>
  <si>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</si>
  <si>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</si>
  <si>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</si>
  <si>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</si>
  <si>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</si>
  <si>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</si>
  <si>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</si>
  <si>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</si>
  <si>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</si>
  <si>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</si>
  <si>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</si>
  <si>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</si>
  <si>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</si>
  <si>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</si>
  <si>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</si>
  <si>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</si>
  <si>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</si>
  <si>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</si>
  <si>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</si>
  <si>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</si>
  <si>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</si>
  <si>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</si>
  <si>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</si>
  <si>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</si>
  <si>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</si>
  <si>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</si>
  <si>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</si>
  <si>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</si>
  <si>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</si>
  <si>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</si>
  <si>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</si>
  <si>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</si>
  <si>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</si>
  <si>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</si>
  <si>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</si>
  <si>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</si>
  <si>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</si>
  <si>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</si>
  <si>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</si>
  <si>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</si>
  <si>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</si>
  <si>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</si>
  <si>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</si>
  <si>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</si>
  <si>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</si>
  <si>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</si>
  <si>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</si>
  <si>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</si>
  <si>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</si>
  <si>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</si>
  <si>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</si>
  <si>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</si>
  <si>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</si>
  <si>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</si>
  <si>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</si>
  <si>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</si>
  <si>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</si>
  <si>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</si>
  <si>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</si>
  <si>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</si>
  <si>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</si>
  <si>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</si>
  <si>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</si>
  <si>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</si>
  <si>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</si>
  <si>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</si>
  <si>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</si>
  <si>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</si>
  <si>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</si>
  <si>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</si>
  <si>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</si>
  <si>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</si>
  <si>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</si>
  <si>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</si>
  <si>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</si>
  <si>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</si>
  <si>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</si>
  <si>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</si>
  <si>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</si>
  <si>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</si>
  <si>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</si>
  <si>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</si>
  <si>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</si>
  <si>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</si>
  <si>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</si>
  <si>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</si>
  <si>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</si>
  <si>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</si>
  <si>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</si>
  <si>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</si>
  <si>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</si>
  <si>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</si>
  <si>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</si>
  <si>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</si>
  <si>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</si>
  <si>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</si>
  <si>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</si>
  <si>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</si>
  <si>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</si>
  <si>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</si>
  <si>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</si>
  <si>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</si>
  <si>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</si>
  <si>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</si>
  <si>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</si>
  <si>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</si>
  <si>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</si>
  <si>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</si>
  <si>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</si>
  <si>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</si>
  <si>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</si>
  <si>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</si>
  <si>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</si>
  <si>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</si>
  <si>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</si>
  <si>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</si>
  <si>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</si>
  <si>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</si>
  <si>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</si>
  <si>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</si>
  <si>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</si>
  <si>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</si>
  <si>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</si>
  <si>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</si>
  <si>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</si>
  <si>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</si>
  <si>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</si>
  <si>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</si>
  <si>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</si>
  <si>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</si>
  <si>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</si>
  <si>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</si>
  <si>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</si>
  <si>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</si>
  <si>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</si>
  <si>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</si>
  <si>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</si>
  <si>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</si>
  <si>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</si>
  <si>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</si>
  <si>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</si>
  <si>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</si>
  <si>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</si>
  <si>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</si>
  <si>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</si>
  <si>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</si>
  <si>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</si>
  <si>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</si>
  <si>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</si>
  <si>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</si>
  <si>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</si>
  <si>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</si>
  <si>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</si>
  <si>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</si>
  <si>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</si>
  <si>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</si>
  <si>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</si>
  <si>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</si>
  <si>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</si>
  <si>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</si>
  <si>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</si>
  <si>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</si>
  <si>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</si>
  <si>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</si>
  <si>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</si>
  <si>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</si>
  <si>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</si>
  <si>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</si>
  <si>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</si>
  <si>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</si>
  <si>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</si>
  <si>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</si>
  <si>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</si>
  <si>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</si>
  <si>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</si>
  <si>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</si>
  <si>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</si>
  <si>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</si>
  <si>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</si>
  <si>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</si>
  <si>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</si>
  <si>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</si>
  <si>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</si>
  <si>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</si>
  <si>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</si>
  <si>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</si>
  <si>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</si>
  <si>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</si>
  <si>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</si>
  <si>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</si>
  <si>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</si>
  <si>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</si>
  <si>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</si>
  <si>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</si>
  <si>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</si>
  <si>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</si>
  <si>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</si>
  <si>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</si>
  <si>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</si>
  <si>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</si>
  <si>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</si>
  <si>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</si>
  <si>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</si>
  <si>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</si>
  <si>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</si>
  <si>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</si>
  <si>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</si>
  <si>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</si>
  <si>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</si>
  <si>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</si>
  <si>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</si>
  <si>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</si>
  <si>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</si>
  <si>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</si>
  <si>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</si>
  <si>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</si>
  <si>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</si>
  <si>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</si>
  <si>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</si>
  <si>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</si>
  <si>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</si>
  <si>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</si>
  <si>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</si>
  <si>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</si>
  <si>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</si>
  <si>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</si>
  <si>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</si>
  <si>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</si>
  <si>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</si>
  <si>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</si>
  <si>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</si>
  <si>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</si>
  <si>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</si>
  <si>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</si>
  <si>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</si>
  <si>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</si>
  <si>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</si>
  <si>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</si>
  <si>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</si>
  <si>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</si>
  <si>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</si>
  <si>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</si>
  <si>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</si>
  <si>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</si>
  <si>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</si>
  <si>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</si>
  <si>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</si>
  <si>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</si>
  <si>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</si>
  <si>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</si>
  <si>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</si>
  <si>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</si>
  <si>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</si>
  <si>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</si>
  <si>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</si>
  <si>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</si>
  <si>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</si>
  <si>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</si>
  <si>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</si>
  <si>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</si>
  <si>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</si>
  <si>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</si>
  <si>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</si>
  <si>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</si>
  <si>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</si>
  <si>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</si>
  <si>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</si>
  <si>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</si>
  <si>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</si>
  <si>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</si>
  <si>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</si>
  <si>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</si>
  <si>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</si>
  <si>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</si>
  <si>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</si>
  <si>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</si>
  <si>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</si>
  <si>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</si>
  <si>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</si>
  <si>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</si>
  <si>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</si>
  <si>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</si>
  <si>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</si>
  <si>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</si>
  <si>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</si>
  <si>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</si>
  <si>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</si>
  <si>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</si>
  <si>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</si>
  <si>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</si>
  <si>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</si>
  <si>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</si>
  <si>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</si>
  <si>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</si>
  <si>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</si>
  <si>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</si>
  <si>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</si>
  <si>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</si>
  <si>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</si>
  <si>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</si>
  <si>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</si>
  <si>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</si>
  <si>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</si>
  <si>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</si>
  <si>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</si>
  <si>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</si>
  <si>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</si>
  <si>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</si>
  <si>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</si>
  <si>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</si>
  <si>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</si>
  <si>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</si>
  <si>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</si>
  <si>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</si>
  <si>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</si>
  <si>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</si>
  <si>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</si>
  <si>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</si>
  <si>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</si>
  <si>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</si>
  <si>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</si>
  <si>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</si>
  <si>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</si>
  <si>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</si>
  <si>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</si>
  <si>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</si>
  <si>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</si>
  <si>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</si>
  <si>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</si>
  <si>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</si>
  <si>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</si>
  <si>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</si>
  <si>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</si>
  <si>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</si>
  <si>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</si>
  <si>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</si>
  <si>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</si>
  <si>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</si>
  <si>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</si>
  <si>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</si>
  <si>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</si>
  <si>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</si>
  <si>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</si>
  <si>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</si>
  <si>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</si>
  <si>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</si>
  <si>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</si>
  <si>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</si>
  <si>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</si>
  <si>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</si>
  <si>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</si>
  <si>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</si>
  <si>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</si>
  <si>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</si>
  <si>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</si>
  <si>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</si>
  <si>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</si>
  <si>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</si>
  <si>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</si>
  <si>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</si>
  <si>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</si>
  <si>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</si>
  <si>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</si>
  <si>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</si>
  <si>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</si>
  <si>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</si>
  <si>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</si>
  <si>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</si>
  <si>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</si>
  <si>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</si>
  <si>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</si>
  <si>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</si>
  <si>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</si>
  <si>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</si>
  <si>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</si>
  <si>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</si>
  <si>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</si>
  <si>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</si>
  <si>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</si>
  <si>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</si>
  <si>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</si>
  <si>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</si>
  <si>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</si>
  <si>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</si>
  <si>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</si>
  <si>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</si>
  <si>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</si>
  <si>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</si>
  <si>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</si>
  <si>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</si>
  <si>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</si>
  <si>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</si>
  <si>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</si>
  <si>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</si>
  <si>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</si>
  <si>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</si>
  <si>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</si>
  <si>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</si>
  <si>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</si>
  <si>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</si>
  <si>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</si>
  <si>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</si>
  <si>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</si>
  <si>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</si>
  <si>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</si>
  <si>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</si>
  <si>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</si>
  <si>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</si>
  <si>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</si>
  <si>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</si>
  <si>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</si>
  <si>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</si>
  <si>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</si>
  <si>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</si>
  <si>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</si>
  <si>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</si>
  <si>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</si>
  <si>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</si>
  <si>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</si>
  <si>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</si>
  <si>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</si>
  <si>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</si>
  <si>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</si>
  <si>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</si>
  <si>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</si>
  <si>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</si>
  <si>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</si>
  <si>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</si>
  <si>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</si>
  <si>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</si>
  <si>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</si>
  <si>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</si>
  <si>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</si>
  <si>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</si>
  <si>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</si>
  <si>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</si>
  <si>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</si>
  <si>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</si>
  <si>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</si>
  <si>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</si>
  <si>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</si>
  <si>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</si>
  <si>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</si>
  <si>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</si>
  <si>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</si>
  <si>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</si>
  <si>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</si>
  <si>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</si>
  <si>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</si>
  <si>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</si>
  <si>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</si>
  <si>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</si>
  <si>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</si>
  <si>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</si>
  <si>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</si>
  <si>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</si>
  <si>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</si>
  <si>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</si>
  <si>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</si>
  <si>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</si>
  <si>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</si>
  <si>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</si>
  <si>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</si>
  <si>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</si>
  <si>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</si>
  <si>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</si>
  <si>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</si>
  <si>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</si>
  <si>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</si>
  <si>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</si>
  <si>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</si>
  <si>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</si>
  <si>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</si>
  <si>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</si>
  <si>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</si>
  <si>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</si>
  <si>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</si>
  <si>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</si>
  <si>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</si>
  <si>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</si>
  <si>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</si>
  <si>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</si>
  <si>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</si>
  <si>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</si>
  <si>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</si>
  <si>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</si>
  <si>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</si>
  <si>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</si>
  <si>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</si>
  <si>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</si>
  <si>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</si>
  <si>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</si>
  <si>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</si>
  <si>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</si>
  <si>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</si>
  <si>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</si>
  <si>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</si>
  <si>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</si>
  <si>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</si>
  <si>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</si>
  <si>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</si>
  <si>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</si>
  <si>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</si>
  <si>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</si>
  <si>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</si>
  <si>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</si>
  <si>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</si>
  <si>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</si>
  <si>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</si>
  <si>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</si>
  <si>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</si>
  <si>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</si>
  <si>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</si>
  <si>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</si>
  <si>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</si>
  <si>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</si>
  <si>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</si>
  <si>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</si>
  <si>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</si>
  <si>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</si>
  <si>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</si>
  <si>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</si>
  <si>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</si>
  <si>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</si>
  <si>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</si>
  <si>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</si>
  <si>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</si>
  <si>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</si>
  <si>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</si>
  <si>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</si>
  <si>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</si>
  <si>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</si>
  <si>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</si>
  <si>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</si>
  <si>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</si>
  <si>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</si>
  <si>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</si>
  <si>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</si>
  <si>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</si>
  <si>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</si>
  <si>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</si>
  <si>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</si>
  <si>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</si>
  <si>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</si>
  <si>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</si>
  <si>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</si>
  <si>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</si>
  <si>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</si>
  <si>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</si>
  <si>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</si>
  <si>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</si>
  <si>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</si>
  <si>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</si>
  <si>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</si>
  <si>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</si>
  <si>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</si>
  <si>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</si>
  <si>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</si>
  <si>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</si>
  <si>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</si>
  <si>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</si>
  <si>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</si>
  <si>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</si>
  <si>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</si>
  <si>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</si>
  <si>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</si>
  <si>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</si>
  <si>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</si>
  <si>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</si>
  <si>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</si>
  <si>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</si>
  <si>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</si>
  <si>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</si>
  <si>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</si>
  <si>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</si>
  <si>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</si>
  <si>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</si>
  <si>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</si>
  <si>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</si>
  <si>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</si>
  <si>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</si>
  <si>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</si>
  <si>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</si>
  <si>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</si>
  <si>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</si>
  <si>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</si>
  <si>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</si>
  <si>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</si>
  <si>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</si>
  <si>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</si>
  <si>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</si>
  <si>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</si>
  <si>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</si>
  <si>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</si>
  <si>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</si>
  <si>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</si>
  <si>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</si>
  <si>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</si>
  <si>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</si>
  <si>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</si>
  <si>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</si>
  <si>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</si>
  <si>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</si>
  <si>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</si>
  <si>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</si>
  <si>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</si>
  <si>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</si>
  <si>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</si>
  <si>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</si>
  <si>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</si>
  <si>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</si>
  <si>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</si>
  <si>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</si>
  <si>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</si>
  <si>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</si>
  <si>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</si>
  <si>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</si>
  <si>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</si>
  <si>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</si>
  <si>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</si>
  <si>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</si>
  <si>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</si>
  <si>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</si>
  <si>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</si>
  <si>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</si>
  <si>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</si>
  <si>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</si>
  <si>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</si>
  <si>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</si>
  <si>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</si>
  <si>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</si>
  <si>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</si>
  <si>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</si>
  <si>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</si>
  <si>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</si>
  <si>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</si>
  <si>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</si>
  <si>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</si>
  <si>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</si>
  <si>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</si>
  <si>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</si>
  <si>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</si>
  <si>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</si>
  <si>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</si>
  <si>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</si>
  <si>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</si>
  <si>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</si>
  <si>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</si>
  <si>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</si>
  <si>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</si>
  <si>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</si>
  <si>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</si>
  <si>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</si>
  <si>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</si>
  <si>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</si>
  <si>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</si>
  <si>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</si>
  <si>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</si>
  <si>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</si>
  <si>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</si>
  <si>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</si>
  <si>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</si>
  <si>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</si>
  <si>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</si>
  <si>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</si>
  <si>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</si>
  <si>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</si>
  <si>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</si>
  <si>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</si>
  <si>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</si>
  <si>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</si>
  <si>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</si>
  <si>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</si>
  <si>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</si>
  <si>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</si>
  <si>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</si>
  <si>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</si>
  <si>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</si>
  <si>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</si>
  <si>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</si>
  <si>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</si>
  <si>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</si>
  <si>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</si>
  <si>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</si>
  <si>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</si>
  <si>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</si>
  <si>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</si>
  <si>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</si>
  <si>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</si>
  <si>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</si>
  <si>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</si>
  <si>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</si>
  <si>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</si>
  <si>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</si>
  <si>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</si>
  <si>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</si>
  <si>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</si>
  <si>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</si>
  <si>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</si>
  <si>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</si>
  <si>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</si>
  <si>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</si>
  <si>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</si>
  <si>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</si>
  <si>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</si>
  <si>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</si>
  <si>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</si>
  <si>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</si>
  <si>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</si>
  <si>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</si>
  <si>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</si>
  <si>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</si>
  <si>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</si>
  <si>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</si>
  <si>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</si>
  <si>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</si>
  <si>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</si>
  <si>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</si>
  <si>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</si>
  <si>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</si>
  <si>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</si>
  <si>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</si>
  <si>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</si>
  <si>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</si>
  <si>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</si>
  <si>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</si>
  <si>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</si>
  <si>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</si>
  <si>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</si>
  <si>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</si>
  <si>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</si>
  <si>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</si>
  <si>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</si>
  <si>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</si>
  <si>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</si>
  <si>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</si>
  <si>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</si>
  <si>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</si>
  <si>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</si>
  <si>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</si>
  <si>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</si>
  <si>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</si>
  <si>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</si>
  <si>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</si>
  <si>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</si>
  <si>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</si>
  <si>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</si>
  <si>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</si>
  <si>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</si>
  <si>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</si>
  <si>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</si>
  <si>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</si>
  <si>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</si>
  <si>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</si>
  <si>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</si>
  <si>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</si>
  <si>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</si>
  <si>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</si>
  <si>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</si>
  <si>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</si>
  <si>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</si>
  <si>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</si>
  <si>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</si>
  <si>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</si>
  <si>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</si>
  <si>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</si>
  <si>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</si>
  <si>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</si>
  <si>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</si>
  <si>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</si>
  <si>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</si>
  <si>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</si>
  <si>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</si>
  <si>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</si>
  <si>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</si>
  <si>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</si>
  <si>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</si>
  <si>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</si>
  <si>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</si>
  <si>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</si>
  <si>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</si>
  <si>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</si>
  <si>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</si>
  <si>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</si>
  <si>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</si>
  <si>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</si>
  <si>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</si>
  <si>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</si>
  <si>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</si>
  <si>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</si>
  <si>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</si>
  <si>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</si>
  <si>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</si>
  <si>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</si>
  <si>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</si>
  <si>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</si>
  <si>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</si>
  <si>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</si>
  <si>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</si>
  <si>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</si>
  <si>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</si>
  <si>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</si>
  <si>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</si>
  <si>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</si>
  <si>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</si>
  <si>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</si>
  <si>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</si>
  <si>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</si>
  <si>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</si>
  <si>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</si>
  <si>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</si>
  <si>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</si>
  <si>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</si>
  <si>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</si>
  <si>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</si>
  <si>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</si>
  <si>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</si>
  <si>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</si>
  <si>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</si>
  <si>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</si>
  <si>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</si>
  <si>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</si>
  <si>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</si>
  <si>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</si>
  <si>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</si>
  <si>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</si>
  <si>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</si>
  <si>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</si>
  <si>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</si>
  <si>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</si>
  <si>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</si>
  <si>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</si>
  <si>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</si>
  <si>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</si>
  <si>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</si>
  <si>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</si>
  <si>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</si>
  <si>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</si>
  <si>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</si>
  <si>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</si>
  <si>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</si>
  <si>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</si>
  <si>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</si>
  <si>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</si>
  <si>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</si>
  <si>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</si>
  <si>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</si>
  <si>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</si>
  <si>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</si>
  <si>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</si>
  <si>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</si>
  <si>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</si>
  <si>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</si>
  <si>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</si>
  <si>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</si>
  <si>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</si>
  <si>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</si>
  <si>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</si>
  <si>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</si>
  <si>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</si>
  <si>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</si>
  <si>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</si>
  <si>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</si>
  <si>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</si>
  <si>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</si>
  <si>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</si>
  <si>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</si>
  <si>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</si>
  <si>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</si>
  <si>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</si>
  <si>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</si>
  <si>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</si>
  <si>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</si>
  <si>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</si>
  <si>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</si>
  <si>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</si>
  <si>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</si>
  <si>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</si>
  <si>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</si>
  <si>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</si>
  <si>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</si>
  <si>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</si>
  <si>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</si>
  <si>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</si>
  <si>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</si>
  <si>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</si>
  <si>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</si>
  <si>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</si>
  <si>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</si>
  <si>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</si>
  <si>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</si>
  <si>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</si>
  <si>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</si>
  <si>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</si>
  <si>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</si>
  <si>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</si>
  <si>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</si>
  <si>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</si>
  <si>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</si>
  <si>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</si>
  <si>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</si>
  <si>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</si>
  <si>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</si>
  <si>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</si>
  <si>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</si>
  <si>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</si>
  <si>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</si>
  <si>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</si>
  <si>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</si>
  <si>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</si>
  <si>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</si>
  <si>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</si>
  <si>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</si>
  <si>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</si>
  <si>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</si>
  <si>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</si>
  <si>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</si>
  <si>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</si>
  <si>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</si>
  <si>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</si>
  <si>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</si>
  <si>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</si>
  <si>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</si>
  <si>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</si>
  <si>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</si>
  <si>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</si>
  <si>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</si>
  <si>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</si>
  <si>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</si>
  <si>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</si>
  <si>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</si>
  <si>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</si>
  <si>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</si>
  <si>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</si>
  <si>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</si>
  <si>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</si>
  <si>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</si>
  <si>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</si>
  <si>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</si>
  <si>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</si>
  <si>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</si>
  <si>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</si>
  <si>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</si>
  <si>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</si>
  <si>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</si>
  <si>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</si>
  <si>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</si>
  <si>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</si>
  <si>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</si>
  <si>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</si>
  <si>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</si>
  <si>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</si>
  <si>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</si>
  <si>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</si>
  <si>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</si>
  <si>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</si>
  <si>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</si>
  <si>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</si>
  <si>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</si>
  <si>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</si>
  <si>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</si>
  <si>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</si>
  <si>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</si>
  <si>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</si>
  <si>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</si>
  <si>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</si>
  <si>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</si>
  <si>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</si>
  <si>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</si>
  <si>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</si>
  <si>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</si>
  <si>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</si>
  <si>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</si>
  <si>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</si>
  <si>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</si>
  <si>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</si>
  <si>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</si>
  <si>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</si>
  <si>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</si>
  <si>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</si>
  <si>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</si>
  <si>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</si>
  <si>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</si>
  <si>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</si>
  <si>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</si>
  <si>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</si>
  <si>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</si>
  <si>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</si>
  <si>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</si>
  <si>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</si>
  <si>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</si>
  <si>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</si>
  <si>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</si>
  <si>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</si>
  <si>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</si>
  <si>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</si>
  <si>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</si>
  <si>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</si>
  <si>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</si>
  <si>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</si>
  <si>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</si>
  <si>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</si>
  <si>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</si>
  <si>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</si>
  <si>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</si>
  <si>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</si>
  <si>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</si>
  <si>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</si>
  <si>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</si>
  <si>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</si>
  <si>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</si>
  <si>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</si>
  <si>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</si>
  <si>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</si>
  <si>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</si>
  <si>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</si>
  <si>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</si>
  <si>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</si>
  <si>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</si>
  <si>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</si>
  <si>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</si>
  <si>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</si>
  <si>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</si>
  <si>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</si>
  <si>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</si>
  <si>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</si>
  <si>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</si>
  <si>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</si>
  <si>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</si>
  <si>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</si>
  <si>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</si>
  <si>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</si>
  <si>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</si>
  <si>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</si>
  <si>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</si>
  <si>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</si>
  <si>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</si>
  <si>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</si>
  <si>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</si>
  <si>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</si>
  <si>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</si>
  <si>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</si>
  <si>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</si>
  <si>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</si>
  <si>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</si>
  <si>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</si>
  <si>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</si>
  <si>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</si>
  <si>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</si>
  <si>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</si>
  <si>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</si>
  <si>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</si>
  <si>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</si>
  <si>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</si>
  <si>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</si>
  <si>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</si>
  <si>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</si>
  <si>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</si>
  <si>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</si>
  <si>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</si>
  <si>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</si>
  <si>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</si>
  <si>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</si>
  <si>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</si>
  <si>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</si>
  <si>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</si>
  <si>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</si>
  <si>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</si>
  <si>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</si>
  <si>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</si>
  <si>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</si>
  <si>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</si>
  <si>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</si>
  <si>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</si>
  <si>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</si>
  <si>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</si>
  <si>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</si>
  <si>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</si>
  <si>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</si>
  <si>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</si>
  <si>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</si>
  <si>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</si>
  <si>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</si>
  <si>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</si>
  <si>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</si>
  <si>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</si>
  <si>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</si>
  <si>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</si>
  <si>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</si>
  <si>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</si>
  <si>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</si>
  <si>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</si>
  <si>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</si>
  <si>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</si>
  <si>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</si>
  <si>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</si>
  <si>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</si>
  <si>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</si>
  <si>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</si>
  <si>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</si>
  <si>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</si>
  <si>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</si>
  <si>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</si>
  <si>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</si>
  <si>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</si>
  <si>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</si>
  <si>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</si>
  <si>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</si>
  <si>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</si>
  <si>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</si>
  <si>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</si>
  <si>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</si>
  <si>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</si>
  <si>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</si>
  <si>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</si>
  <si>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</si>
  <si>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</si>
  <si>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</si>
  <si>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</si>
  <si>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</si>
  <si>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</si>
  <si>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</si>
  <si>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</si>
  <si>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</si>
  <si>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</si>
  <si>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</si>
  <si>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</si>
  <si>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</si>
  <si>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</si>
  <si>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</si>
  <si>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</si>
  <si>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</si>
  <si>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</si>
  <si>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</si>
  <si>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</si>
  <si>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</si>
  <si>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</si>
  <si>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</si>
  <si>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</si>
  <si>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</si>
  <si>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</si>
  <si>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</si>
  <si>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</si>
  <si>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</si>
  <si>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</si>
  <si>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</si>
  <si>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</si>
  <si>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</si>
  <si>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</si>
  <si>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</si>
  <si>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</si>
  <si>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</si>
  <si>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</si>
  <si>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</si>
  <si>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</si>
  <si>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</si>
  <si>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</si>
  <si>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</si>
  <si>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</si>
  <si>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</si>
  <si>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</si>
  <si>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</si>
  <si>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</si>
  <si>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</si>
  <si>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</si>
  <si>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</si>
  <si>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</si>
  <si>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</si>
  <si>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</si>
  <si>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</si>
  <si>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</si>
  <si>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</si>
  <si>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</si>
  <si>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</si>
  <si>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</si>
  <si>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</si>
  <si>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</si>
  <si>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</si>
  <si>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</si>
  <si>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</si>
  <si>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</si>
  <si>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</si>
  <si>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</si>
  <si>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</si>
  <si>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</si>
  <si>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</si>
  <si>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</si>
  <si>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</si>
  <si>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</si>
  <si>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</si>
  <si>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</si>
  <si>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</si>
  <si>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</si>
  <si>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</si>
  <si>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</si>
  <si>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</si>
  <si>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</si>
  <si>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</si>
  <si>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</si>
  <si>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</si>
  <si>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</si>
  <si>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</si>
  <si>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</si>
  <si>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</si>
  <si>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</si>
  <si>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</si>
  <si>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</si>
  <si>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</si>
  <si>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</si>
  <si>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</si>
  <si>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</si>
  <si>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</si>
  <si>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</si>
  <si>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</si>
  <si>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</si>
  <si>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</si>
  <si>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</si>
  <si>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</si>
  <si>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</si>
  <si>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</si>
  <si>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</si>
  <si>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</si>
  <si>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</si>
  <si>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</si>
  <si>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</si>
  <si>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</si>
  <si>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</si>
  <si>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</si>
  <si>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</si>
  <si>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</si>
  <si>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</si>
  <si>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</si>
  <si>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</si>
  <si>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</si>
  <si>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</si>
  <si>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</si>
  <si>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</si>
  <si>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</si>
  <si>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</si>
  <si>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</si>
  <si>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</si>
  <si>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</si>
  <si>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</si>
  <si>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</si>
  <si>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</si>
  <si>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</si>
  <si>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</si>
  <si>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</si>
  <si>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</si>
  <si>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</si>
  <si>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</si>
  <si>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</si>
  <si>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</si>
  <si>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</si>
  <si>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</si>
  <si>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</si>
  <si>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</si>
  <si>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</si>
  <si>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</si>
  <si>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</si>
  <si>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</si>
  <si>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</si>
  <si>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</si>
  <si>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</si>
  <si>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</si>
  <si>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</si>
  <si>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</si>
  <si>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</si>
  <si>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</si>
  <si>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</si>
  <si>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</si>
  <si>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</si>
  <si>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</si>
  <si>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</si>
  <si>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</si>
  <si>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</si>
  <si>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</si>
  <si>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</si>
  <si>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</si>
  <si>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</si>
  <si>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</si>
  <si>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</si>
  <si>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</si>
  <si>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</si>
  <si>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</si>
  <si>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</si>
  <si>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</si>
  <si>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</si>
  <si>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</si>
  <si>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</si>
  <si>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</si>
  <si>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</si>
  <si>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</si>
  <si>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</si>
  <si>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</si>
  <si>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</si>
  <si>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</si>
  <si>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</si>
  <si>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</si>
  <si>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</si>
  <si>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</si>
  <si>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</si>
  <si>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</si>
  <si>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</si>
  <si>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</si>
  <si>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</si>
  <si>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</si>
  <si>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</si>
  <si>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</si>
  <si>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</si>
  <si>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</si>
  <si>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</si>
  <si>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</si>
  <si>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</si>
  <si>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</si>
  <si>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</si>
  <si>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</si>
  <si>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</si>
  <si>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</si>
  <si>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</si>
  <si>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</si>
  <si>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</si>
  <si>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</si>
  <si>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</si>
  <si>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</si>
  <si>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</si>
  <si>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</si>
  <si>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</si>
  <si>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</si>
  <si>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</si>
  <si>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</si>
  <si>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</si>
  <si>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</si>
  <si>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</si>
  <si>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</si>
  <si>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</si>
  <si>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</si>
  <si>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</si>
  <si>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</si>
  <si>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</si>
  <si>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</si>
  <si>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</si>
  <si>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</si>
  <si>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</si>
  <si>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</si>
  <si>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</si>
  <si>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</si>
  <si>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</si>
  <si>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</si>
  <si>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</si>
  <si>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</si>
  <si>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</si>
  <si>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</si>
  <si>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</si>
  <si>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</si>
  <si>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</si>
  <si>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</si>
  <si>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</si>
  <si>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</si>
  <si>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</si>
  <si>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</si>
  <si>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</si>
  <si>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</si>
  <si>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</si>
  <si>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</si>
  <si>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</si>
  <si>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</si>
  <si>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</si>
  <si>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</si>
  <si>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</si>
  <si>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</si>
  <si>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</si>
  <si>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</si>
  <si>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</si>
  <si>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</si>
  <si>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</si>
  <si>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</si>
  <si>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</si>
  <si>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</si>
  <si>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</si>
  <si>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</si>
  <si>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</si>
  <si>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</si>
  <si>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</si>
  <si>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</si>
  <si>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</si>
  <si>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</si>
  <si>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</si>
  <si>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</si>
  <si>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</si>
  <si>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</si>
  <si>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</si>
  <si>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</si>
  <si>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</si>
  <si>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</si>
  <si>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</si>
  <si>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</si>
  <si>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</si>
  <si>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</si>
  <si>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</si>
  <si>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</si>
  <si>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</si>
  <si>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</si>
  <si>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</si>
  <si>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</si>
  <si>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</si>
  <si>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</si>
  <si>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</si>
  <si>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</si>
  <si>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</si>
  <si>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</si>
  <si>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</si>
  <si>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</si>
  <si>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</si>
  <si>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</si>
  <si>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</si>
  <si>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</si>
  <si>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</si>
  <si>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</si>
  <si>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</si>
  <si>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</si>
  <si>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</si>
  <si>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</si>
  <si>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</si>
  <si>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</si>
  <si>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</si>
  <si>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</si>
  <si>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</si>
  <si>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</si>
  <si>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</si>
  <si>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</si>
  <si>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</si>
  <si>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</si>
  <si>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</si>
  <si>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</si>
  <si>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</si>
  <si>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</si>
  <si>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</si>
  <si>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</si>
  <si>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</si>
  <si>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</si>
  <si>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</si>
  <si>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</si>
  <si>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</si>
  <si>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</si>
  <si>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</si>
  <si>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</si>
  <si>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</si>
  <si>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</si>
  <si>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</si>
  <si>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</si>
  <si>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</si>
  <si>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</si>
  <si>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</si>
  <si>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</si>
  <si>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</si>
  <si>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</si>
  <si>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</si>
  <si>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</si>
  <si>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</si>
  <si>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</si>
  <si>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</si>
  <si>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</si>
  <si>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</si>
  <si>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</si>
  <si>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</si>
  <si>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</si>
  <si>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</si>
  <si>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</si>
  <si>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</si>
  <si>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</si>
  <si>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</si>
  <si>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</si>
  <si>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</si>
  <si>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</si>
  <si>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</si>
  <si>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</si>
  <si>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</si>
  <si>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</si>
  <si>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</si>
  <si>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</si>
  <si>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</si>
  <si>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</si>
  <si>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</si>
  <si>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</si>
  <si>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</si>
  <si>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</si>
  <si>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</si>
  <si>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</si>
  <si>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</si>
  <si>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</si>
  <si>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</si>
  <si>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</si>
  <si>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</si>
  <si>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</si>
  <si>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</si>
  <si>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</si>
  <si>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</si>
  <si>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</si>
  <si>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</si>
  <si>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</si>
  <si>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</si>
  <si>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</si>
  <si>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</si>
  <si>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</si>
  <si>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</si>
  <si>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</si>
  <si>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</si>
  <si>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</si>
  <si>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</si>
  <si>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</si>
  <si>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</si>
  <si>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</si>
  <si>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</si>
  <si>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</si>
  <si>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</si>
  <si>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</si>
  <si>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</si>
  <si>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</si>
  <si>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</si>
  <si>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</si>
  <si>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</si>
  <si>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</si>
  <si>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</si>
  <si>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</si>
  <si>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</si>
  <si>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</si>
  <si>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</si>
  <si>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</si>
  <si>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</si>
  <si>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</si>
  <si>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</si>
  <si>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</si>
  <si>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</si>
  <si>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</si>
  <si>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</si>
  <si>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</si>
  <si>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</si>
  <si>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</si>
  <si>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</si>
  <si>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</si>
  <si>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</si>
  <si>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</si>
  <si>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</si>
  <si>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</si>
  <si>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</si>
  <si>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</si>
  <si>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</si>
  <si>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</si>
  <si>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</si>
  <si>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</si>
  <si>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</si>
  <si>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</si>
  <si>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</si>
  <si>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</si>
  <si>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</si>
  <si>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</si>
  <si>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</si>
  <si>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</si>
  <si>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</si>
  <si>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</si>
  <si>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</si>
  <si>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</si>
  <si>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</si>
  <si>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</si>
  <si>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</si>
  <si>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</si>
  <si>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</si>
  <si>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</si>
  <si>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</si>
  <si>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</si>
  <si>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</si>
  <si>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</si>
  <si>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</si>
  <si>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</si>
  <si>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</si>
  <si>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</si>
  <si>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</si>
  <si>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</si>
  <si>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</si>
  <si>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</si>
  <si>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</si>
  <si>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</si>
  <si>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</si>
  <si>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</si>
  <si>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</si>
  <si>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</si>
  <si>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</si>
  <si>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</si>
  <si>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</si>
  <si>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</si>
  <si>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</si>
  <si>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</si>
  <si>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</si>
  <si>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</si>
  <si>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</si>
  <si>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</si>
  <si>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</si>
  <si>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</si>
  <si>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</si>
  <si>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</si>
  <si>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</si>
  <si>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</si>
  <si>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</si>
  <si>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</si>
  <si>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</si>
  <si>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</si>
  <si>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</si>
  <si>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</si>
  <si>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</si>
  <si>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</si>
  <si>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</si>
  <si>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</si>
  <si>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</si>
  <si>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</si>
  <si>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</si>
  <si>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</si>
  <si>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</si>
  <si>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</si>
  <si>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</si>
  <si>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</si>
  <si>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</si>
  <si>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</si>
  <si>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</si>
  <si>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</si>
  <si>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</si>
  <si>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</si>
  <si>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</si>
  <si>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</si>
  <si>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</si>
  <si>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</si>
  <si>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</si>
  <si>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</si>
  <si>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</si>
  <si>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</si>
  <si>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</si>
  <si>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</si>
  <si>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</si>
  <si>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</si>
  <si>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</si>
  <si>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</si>
  <si>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</si>
  <si>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</si>
  <si>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</si>
  <si>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</si>
  <si>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</si>
  <si>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</si>
  <si>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</si>
  <si>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</si>
  <si>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</si>
  <si>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</si>
  <si>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</si>
  <si>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</si>
  <si>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</si>
  <si>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</si>
  <si>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</si>
  <si>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</si>
  <si>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</si>
  <si>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</si>
  <si>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</si>
  <si>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</si>
  <si>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</si>
  <si>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</si>
  <si>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</si>
  <si>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</si>
  <si>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</si>
  <si>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</si>
  <si>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</si>
  <si>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</si>
  <si>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</si>
  <si>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</si>
  <si>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</si>
  <si>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</si>
  <si>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</si>
  <si>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</si>
  <si>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</si>
  <si>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</si>
  <si>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</si>
  <si>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</si>
  <si>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</si>
  <si>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</si>
  <si>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</si>
  <si>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</si>
  <si>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</si>
  <si>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</si>
  <si>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</si>
  <si>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</si>
  <si>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</si>
  <si>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</si>
  <si>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</si>
  <si>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</si>
  <si>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</si>
  <si>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</si>
  <si>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</si>
  <si>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</si>
  <si>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</si>
  <si>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</si>
  <si>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</si>
  <si>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</si>
  <si>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</si>
  <si>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</si>
  <si>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</si>
  <si>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</si>
  <si>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</si>
  <si>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</si>
  <si>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</si>
  <si>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</si>
  <si>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</si>
  <si>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</si>
  <si>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</si>
  <si>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</si>
  <si>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</si>
  <si>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</si>
  <si>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</si>
  <si>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</si>
  <si>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</si>
  <si>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</si>
  <si>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</si>
  <si>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</si>
  <si>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</si>
  <si>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</si>
  <si>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</si>
  <si>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</si>
  <si>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</si>
  <si>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</si>
  <si>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</si>
  <si>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</si>
  <si>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</si>
  <si>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</si>
  <si>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</si>
  <si>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</si>
  <si>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</si>
  <si>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</si>
  <si>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</si>
  <si>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</si>
  <si>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</si>
  <si>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</si>
  <si>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</si>
  <si>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</si>
  <si>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</si>
  <si>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</si>
  <si>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</si>
  <si>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</si>
  <si>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</si>
  <si>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</si>
  <si>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</si>
  <si>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</si>
  <si>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</si>
  <si>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</si>
  <si>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</si>
  <si>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</si>
  <si>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</si>
  <si>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</si>
  <si>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</si>
  <si>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</si>
  <si>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</si>
  <si>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</si>
  <si>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</si>
  <si>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</si>
  <si>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</si>
  <si>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</si>
  <si>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</si>
  <si>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</si>
  <si>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</si>
  <si>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</si>
  <si>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</si>
  <si>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</si>
  <si>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</si>
  <si>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</si>
  <si>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</si>
  <si>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</si>
  <si>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</si>
  <si>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</si>
  <si>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</si>
  <si>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</si>
  <si>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</si>
  <si>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</si>
  <si>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</si>
  <si>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</si>
  <si>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</si>
  <si>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</si>
  <si>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</si>
  <si>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</si>
  <si>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</si>
  <si>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</si>
  <si>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</si>
  <si>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</si>
  <si>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</si>
  <si>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</si>
  <si>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</si>
  <si>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</si>
  <si>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</si>
  <si>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</si>
  <si>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</si>
  <si>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</si>
  <si>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</si>
  <si>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</si>
  <si>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</si>
  <si>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</si>
  <si>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</si>
  <si>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</si>
  <si>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</si>
  <si>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</si>
  <si>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</si>
  <si>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</si>
  <si>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</si>
  <si>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</si>
  <si>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</si>
  <si>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</si>
  <si>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</si>
  <si>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</si>
  <si>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</si>
  <si>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</si>
  <si>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</si>
  <si>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</si>
  <si>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</si>
  <si>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</si>
  <si>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</si>
  <si>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</si>
  <si>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</si>
  <si>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</si>
  <si>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</si>
  <si>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</si>
  <si>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</si>
  <si>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</si>
  <si>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</si>
  <si>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</si>
  <si>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</si>
  <si>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</si>
  <si>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</si>
  <si>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</si>
  <si>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</si>
  <si>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</si>
  <si>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</si>
  <si>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</si>
  <si>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</si>
  <si>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</si>
  <si>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</si>
  <si>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</si>
  <si>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</si>
  <si>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</si>
  <si>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</si>
  <si>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</si>
  <si>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</si>
  <si>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</si>
  <si>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</si>
  <si>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</si>
  <si>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</si>
  <si>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</si>
  <si>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</si>
  <si>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</si>
  <si>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</si>
  <si>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</si>
  <si>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</si>
  <si>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</si>
  <si>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</si>
  <si>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</si>
  <si>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</si>
  <si>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</si>
  <si>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</si>
  <si>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</si>
  <si>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</si>
  <si>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</si>
  <si>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</si>
  <si>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</si>
  <si>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</si>
  <si>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</si>
  <si>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</si>
  <si>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</si>
  <si>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</si>
  <si>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</si>
  <si>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</si>
  <si>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</si>
  <si>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</si>
  <si>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</si>
  <si>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</si>
  <si>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</si>
  <si>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</si>
  <si>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</si>
  <si>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</si>
  <si>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</si>
  <si>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</si>
  <si>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</si>
  <si>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</si>
  <si>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</si>
  <si>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</si>
  <si>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</si>
  <si>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</si>
  <si>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</si>
  <si>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</si>
  <si>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</si>
  <si>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</si>
  <si>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</si>
  <si>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</si>
  <si>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</si>
  <si>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</si>
  <si>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</si>
  <si>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</si>
  <si>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</si>
  <si>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</si>
  <si>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</si>
  <si>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</si>
  <si>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</si>
  <si>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</si>
  <si>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</si>
  <si>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</si>
  <si>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</si>
  <si>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</si>
  <si>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</si>
  <si>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</si>
  <si>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</si>
  <si>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</si>
  <si>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</si>
  <si>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</si>
  <si>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</si>
  <si>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</si>
  <si>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</si>
  <si>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</si>
  <si>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</si>
  <si>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</si>
  <si>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</si>
  <si>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</si>
  <si>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</si>
  <si>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</si>
  <si>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</si>
  <si>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</si>
  <si>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</si>
  <si>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</si>
  <si>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</si>
  <si>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</si>
  <si>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</si>
  <si>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</si>
  <si>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</si>
  <si>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</si>
  <si>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</si>
  <si>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</si>
  <si>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</si>
  <si>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</si>
  <si>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</si>
  <si>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</si>
  <si>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</si>
  <si>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</si>
  <si>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</si>
  <si>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</si>
  <si>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</si>
  <si>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</si>
  <si>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</si>
  <si>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</si>
  <si>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</si>
  <si>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</si>
  <si>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</si>
  <si>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</si>
  <si>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</si>
  <si>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</si>
  <si>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</si>
  <si>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</si>
  <si>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</si>
  <si>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</si>
  <si>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</si>
  <si>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</si>
  <si>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</si>
  <si>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</si>
  <si>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</si>
  <si>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</si>
  <si>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</si>
  <si>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</si>
  <si>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</si>
  <si>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</si>
  <si>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</si>
  <si>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</si>
  <si>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</si>
  <si>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</si>
  <si>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</si>
  <si>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</si>
  <si>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</si>
  <si>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</si>
  <si>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</si>
  <si>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</si>
  <si>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</si>
  <si>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</si>
  <si>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</si>
  <si>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</si>
  <si>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</si>
  <si>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</si>
  <si>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</si>
  <si>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</si>
  <si>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</si>
  <si>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</si>
  <si>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</si>
  <si>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</si>
  <si>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</si>
  <si>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</si>
  <si>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</si>
  <si>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</si>
  <si>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</si>
  <si>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</si>
  <si>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</si>
  <si>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</si>
  <si>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</si>
  <si>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</si>
  <si>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</si>
  <si>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</si>
  <si>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</si>
  <si>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</si>
  <si>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</si>
  <si>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</si>
  <si>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</si>
  <si>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</si>
  <si>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</si>
  <si>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</si>
  <si>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</si>
  <si>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</si>
  <si>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</si>
  <si>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</si>
  <si>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</si>
  <si>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</si>
  <si>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</si>
  <si>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</si>
  <si>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</si>
  <si>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</si>
  <si>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</si>
  <si>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</si>
  <si>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</si>
  <si>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</si>
  <si>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</si>
  <si>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</si>
  <si>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</si>
  <si>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</si>
  <si>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</si>
  <si>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</si>
  <si>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</si>
  <si>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</si>
  <si>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</si>
  <si>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</si>
  <si>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</si>
  <si>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</si>
  <si>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</si>
  <si>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</si>
  <si>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</si>
  <si>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</si>
  <si>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</si>
  <si>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</si>
  <si>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</si>
  <si>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</si>
  <si>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</si>
  <si>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</si>
  <si>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</si>
  <si>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</si>
  <si>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</si>
  <si>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</si>
  <si>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</si>
  <si>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</si>
  <si>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</si>
  <si>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</si>
  <si>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</si>
  <si>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</si>
  <si>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</si>
  <si>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</si>
  <si>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</si>
  <si>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</si>
  <si>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</si>
  <si>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</si>
  <si>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</si>
  <si>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</si>
  <si>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</si>
  <si>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</si>
  <si>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</si>
  <si>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</si>
  <si>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</si>
  <si>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</si>
  <si>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</si>
  <si>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</si>
  <si>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</si>
  <si>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</si>
  <si>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</si>
  <si>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</si>
  <si>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</si>
  <si>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</si>
  <si>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</si>
  <si>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</si>
  <si>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</si>
  <si>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</si>
  <si>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</si>
  <si>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</si>
  <si>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</si>
  <si>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</si>
  <si>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</si>
  <si>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</si>
  <si>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</si>
  <si>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</si>
  <si>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</si>
  <si>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</si>
  <si>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</si>
  <si>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</si>
  <si>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</si>
  <si>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</si>
  <si>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</si>
  <si>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</si>
  <si>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</si>
  <si>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</si>
  <si>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</si>
  <si>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</si>
  <si>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</si>
  <si>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</si>
  <si>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</si>
  <si>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</si>
  <si>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</si>
  <si>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</si>
  <si>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</si>
  <si>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</si>
  <si>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</si>
  <si>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</si>
  <si>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</si>
  <si>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</si>
  <si>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</si>
  <si>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</si>
  <si>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</si>
  <si>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</si>
  <si>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</si>
  <si>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</si>
  <si>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</si>
  <si>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</si>
  <si>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</si>
  <si>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</si>
  <si>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</si>
  <si>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</si>
  <si>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</si>
  <si>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</si>
  <si>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</si>
  <si>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</si>
  <si>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</si>
  <si>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</si>
  <si>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</si>
  <si>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</si>
  <si>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</si>
  <si>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</si>
  <si>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</si>
  <si>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</si>
  <si>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</si>
  <si>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</si>
  <si>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</si>
  <si>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</si>
  <si>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</si>
  <si>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</si>
  <si>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</si>
  <si>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</si>
  <si>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</si>
  <si>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</si>
  <si>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</si>
  <si>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</si>
  <si>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</si>
  <si>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</si>
  <si>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</si>
  <si>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</si>
  <si>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</si>
  <si>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</si>
  <si>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</si>
  <si>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</si>
  <si>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</si>
  <si>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</si>
  <si>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</si>
  <si>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</si>
  <si>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</si>
  <si>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</si>
  <si>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</si>
  <si>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</si>
  <si>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</si>
  <si>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</si>
  <si>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</si>
  <si>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</si>
  <si>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</si>
  <si>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</si>
  <si>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</si>
  <si>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</si>
  <si>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</si>
  <si>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</si>
  <si>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</si>
  <si>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</si>
  <si>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</si>
  <si>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</si>
  <si>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</si>
  <si>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</si>
  <si>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</si>
  <si>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</si>
  <si>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</si>
  <si>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</si>
  <si>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</si>
  <si>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</si>
  <si>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</si>
  <si>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</si>
  <si>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</si>
  <si>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</si>
  <si>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</si>
  <si>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</si>
  <si>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</si>
  <si>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</si>
  <si>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</si>
  <si>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</si>
  <si>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</si>
  <si>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</si>
  <si>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</si>
  <si>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</si>
  <si>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</si>
  <si>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</si>
  <si>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</si>
  <si>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</si>
  <si>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</si>
  <si>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</si>
  <si>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</si>
  <si>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</si>
  <si>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</si>
  <si>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</si>
  <si>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</si>
  <si>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</si>
  <si>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</si>
  <si>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</si>
  <si>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</si>
  <si>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</si>
  <si>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</si>
  <si>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</si>
  <si>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</si>
  <si>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</si>
  <si>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</si>
  <si>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</si>
  <si>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</si>
  <si>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</si>
  <si>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</si>
  <si>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</si>
  <si>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</si>
  <si>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</si>
  <si>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</si>
  <si>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</si>
  <si>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</si>
  <si>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</si>
  <si>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</si>
  <si>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</si>
  <si>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</si>
  <si>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</si>
  <si>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</si>
  <si>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</si>
  <si>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</si>
  <si>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</si>
  <si>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</si>
  <si>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</si>
  <si>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</si>
  <si>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</si>
  <si>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</si>
  <si>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</si>
  <si>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</si>
  <si>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</si>
  <si>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</si>
  <si>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</si>
  <si>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</si>
  <si>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</si>
  <si>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</si>
  <si>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</si>
  <si>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</si>
  <si>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</si>
  <si>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</si>
  <si>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</si>
  <si>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</si>
  <si>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</si>
  <si>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</si>
  <si>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</si>
  <si>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</si>
  <si>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</si>
  <si>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</si>
  <si>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</si>
  <si>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</si>
  <si>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</si>
  <si>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</si>
  <si>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</si>
  <si>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</si>
  <si>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</si>
  <si>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</si>
  <si>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</si>
  <si>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</si>
  <si>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</si>
  <si>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</si>
  <si>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</si>
  <si>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</si>
  <si>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</si>
  <si>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</si>
  <si>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</si>
  <si>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</si>
  <si>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</si>
  <si>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</si>
  <si>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</si>
  <si>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</si>
  <si>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</si>
  <si>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</si>
  <si>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</si>
  <si>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</si>
  <si>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</si>
  <si>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</si>
  <si>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</si>
  <si>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</si>
  <si>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</si>
  <si>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</si>
  <si>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</si>
  <si>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</si>
  <si>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</si>
  <si>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</si>
  <si>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</si>
  <si>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</si>
  <si>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</si>
  <si>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</si>
  <si>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</si>
  <si>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</si>
  <si>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</si>
  <si>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</si>
  <si>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</si>
  <si>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</si>
  <si>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</si>
  <si>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</si>
  <si>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</si>
  <si>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</si>
  <si>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</si>
  <si>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</si>
  <si>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</si>
  <si>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</si>
  <si>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</si>
  <si>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</si>
  <si>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</si>
  <si>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</si>
  <si>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</si>
  <si>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</si>
  <si>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</si>
  <si>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</si>
  <si>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</si>
  <si>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</si>
  <si>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</si>
  <si>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</si>
  <si>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</si>
  <si>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</si>
  <si>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</si>
  <si>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</si>
  <si>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</si>
  <si>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</si>
  <si>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</si>
  <si>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</si>
  <si>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</si>
  <si>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</si>
  <si>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</si>
  <si>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</si>
  <si>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</si>
  <si>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</si>
  <si>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</si>
  <si>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</si>
  <si>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</si>
  <si>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</si>
  <si>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</si>
  <si>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</si>
  <si>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</si>
  <si>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</si>
  <si>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</si>
  <si>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</si>
  <si>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</si>
  <si>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</si>
  <si>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</si>
  <si>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</si>
  <si>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</si>
  <si>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</si>
  <si>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</si>
  <si>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</si>
  <si>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</si>
  <si>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</si>
  <si>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</si>
  <si>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</si>
  <si>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</si>
  <si>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</si>
  <si>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</si>
  <si>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</si>
  <si>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</si>
  <si>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</si>
  <si>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</si>
  <si>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</si>
  <si>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</si>
  <si>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</si>
  <si>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</si>
  <si>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</si>
  <si>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</si>
  <si>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</si>
  <si>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</si>
  <si>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</si>
  <si>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</si>
  <si>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</si>
  <si>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</si>
  <si>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</si>
  <si>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</si>
  <si>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</si>
  <si>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</si>
  <si>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</si>
  <si>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</si>
  <si>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</si>
  <si>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</si>
  <si>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</si>
  <si>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</si>
  <si>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</si>
  <si>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</si>
  <si>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</si>
  <si>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</si>
  <si>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</si>
  <si>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</si>
  <si>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</si>
  <si>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</si>
  <si>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</si>
  <si>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</si>
  <si>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</si>
  <si>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</si>
  <si>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</si>
  <si>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</si>
  <si>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</si>
  <si>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</si>
  <si>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</si>
  <si>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</si>
  <si>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</si>
  <si>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</si>
  <si>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</si>
  <si>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</si>
  <si>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</si>
  <si>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</si>
  <si>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</si>
  <si>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</si>
  <si>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</si>
  <si>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</si>
  <si>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</si>
  <si>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</si>
  <si>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</si>
  <si>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</si>
  <si>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</si>
  <si>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</si>
  <si>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</si>
  <si>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</si>
  <si>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</si>
  <si>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</si>
  <si>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</si>
  <si>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</si>
  <si>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</si>
  <si>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</si>
  <si>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</si>
  <si>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</si>
  <si>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</si>
  <si>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</si>
  <si>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</si>
  <si>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</si>
  <si>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</si>
  <si>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</si>
  <si>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</si>
  <si>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</si>
  <si>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</si>
  <si>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</si>
  <si>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</si>
  <si>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</si>
  <si>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</si>
  <si>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</si>
  <si>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</si>
  <si>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</si>
  <si>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</si>
  <si>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</si>
  <si>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</si>
  <si>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</si>
  <si>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</si>
  <si>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</si>
  <si>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</si>
  <si>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</si>
  <si>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</si>
  <si>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</si>
  <si>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</si>
  <si>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</si>
  <si>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</si>
  <si>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</si>
  <si>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</si>
  <si>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</si>
  <si>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</si>
  <si>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</si>
  <si>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</si>
  <si>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</si>
  <si>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</si>
  <si>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</si>
  <si>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</si>
  <si>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</si>
  <si>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</si>
  <si>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</si>
  <si>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</si>
  <si>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</si>
  <si>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</si>
  <si>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</si>
  <si>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</si>
  <si>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</si>
  <si>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</si>
  <si>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</si>
  <si>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</si>
  <si>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</si>
  <si>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</si>
  <si>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</si>
  <si>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</si>
  <si>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</si>
  <si>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</si>
  <si>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</si>
  <si>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</si>
  <si>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</si>
  <si>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</si>
  <si>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</si>
  <si>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</si>
  <si>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</si>
  <si>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</si>
  <si>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</si>
  <si>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</si>
  <si>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</si>
  <si>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</si>
  <si>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</si>
  <si>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</si>
  <si>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</si>
  <si>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</si>
  <si>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</si>
  <si>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</si>
  <si>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</si>
  <si>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</si>
  <si>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</si>
  <si>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</si>
  <si>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</si>
  <si>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</si>
  <si>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</si>
  <si>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</si>
  <si>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</si>
  <si>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</si>
  <si>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</si>
  <si>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</si>
  <si>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</si>
  <si>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</si>
  <si>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</si>
  <si>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</si>
  <si>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</si>
  <si>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</si>
  <si>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</si>
  <si>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</si>
  <si>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</si>
  <si>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</si>
  <si>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</si>
  <si>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</si>
  <si>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</si>
  <si>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</si>
  <si>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</si>
  <si>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</si>
  <si>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</si>
  <si>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</si>
  <si>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</si>
  <si>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</si>
  <si>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</si>
  <si>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</si>
  <si>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</si>
  <si>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</si>
  <si>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</si>
  <si>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</si>
  <si>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</si>
  <si>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</si>
  <si>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</si>
  <si>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</si>
  <si>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</si>
  <si>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</si>
  <si>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</si>
  <si>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</si>
  <si>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</si>
  <si>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</si>
  <si>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</si>
  <si>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</si>
  <si>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</si>
  <si>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</si>
  <si>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</si>
  <si>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</si>
  <si>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</si>
  <si>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</si>
  <si>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</si>
  <si>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</si>
  <si>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</si>
  <si>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</si>
  <si>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</si>
  <si>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</si>
  <si>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</si>
  <si>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</si>
  <si>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</si>
  <si>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</si>
  <si>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</si>
  <si>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</si>
  <si>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</si>
  <si>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</si>
  <si>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</si>
  <si>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</si>
  <si>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</si>
  <si>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</si>
  <si>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</si>
  <si>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</si>
  <si>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</si>
  <si>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</si>
  <si>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</si>
  <si>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</si>
  <si>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</si>
  <si>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</si>
  <si>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</si>
  <si>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</si>
  <si>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</si>
  <si>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</si>
  <si>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</si>
  <si>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</si>
  <si>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</si>
  <si>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</si>
  <si>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</si>
  <si>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</si>
  <si>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</si>
  <si>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</si>
  <si>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</si>
  <si>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</si>
  <si>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</si>
  <si>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</si>
  <si>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</si>
  <si>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</si>
  <si>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</si>
  <si>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</si>
  <si>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</si>
  <si>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</si>
  <si>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</si>
  <si>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</si>
  <si>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</si>
  <si>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</si>
  <si>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</si>
  <si>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</si>
  <si>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</si>
  <si>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</si>
  <si>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</si>
  <si>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</si>
  <si>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</si>
  <si>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</si>
  <si>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</si>
  <si>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</si>
  <si>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</si>
  <si>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</si>
  <si>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</si>
  <si>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</si>
  <si>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</si>
  <si>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</si>
  <si>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</si>
  <si>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</si>
  <si>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</si>
  <si>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</si>
  <si>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</si>
  <si>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</si>
  <si>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</si>
  <si>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</si>
  <si>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</si>
  <si>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</si>
  <si>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</si>
  <si>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</si>
  <si>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</si>
  <si>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</si>
  <si>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</si>
  <si>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</si>
  <si>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</si>
  <si>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</si>
  <si>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</si>
  <si>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</si>
  <si>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</si>
  <si>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</si>
  <si>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</si>
  <si>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</si>
  <si>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</si>
  <si>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</si>
  <si>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</si>
  <si>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</si>
  <si>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</si>
  <si>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</si>
  <si>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</si>
  <si>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</si>
  <si>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</si>
  <si>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</si>
  <si>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</si>
  <si>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</si>
  <si>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</si>
  <si>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</si>
  <si>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</si>
  <si>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</si>
  <si>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</si>
  <si>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</si>
  <si>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</si>
  <si>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</si>
  <si>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</si>
  <si>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</si>
  <si>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</si>
  <si>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</si>
  <si>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</si>
  <si>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</si>
  <si>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</si>
  <si>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</si>
  <si>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</si>
  <si>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</si>
  <si>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</si>
  <si>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</si>
  <si>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</si>
  <si>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</si>
  <si>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</si>
  <si>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</si>
  <si>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</si>
  <si>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</si>
  <si>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</si>
  <si>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</si>
  <si>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</si>
  <si>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</si>
  <si>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</si>
  <si>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</si>
  <si>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</si>
  <si>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</si>
  <si>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</si>
  <si>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</si>
  <si>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</si>
  <si>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</si>
  <si>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</si>
  <si>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</si>
  <si>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</si>
  <si>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</si>
  <si>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</si>
  <si>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</si>
  <si>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</si>
  <si>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</si>
  <si>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</si>
  <si>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</si>
  <si>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</si>
  <si>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</si>
  <si>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</si>
  <si>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</si>
  <si>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</si>
  <si>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</si>
  <si>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</si>
  <si>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</si>
  <si>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</si>
  <si>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</si>
  <si>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</si>
  <si>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</si>
  <si>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</si>
  <si>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</si>
  <si>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</si>
  <si>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</si>
  <si>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</si>
  <si>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</si>
  <si>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</si>
  <si>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</si>
  <si>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</si>
  <si>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</si>
  <si>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</si>
  <si>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</si>
  <si>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</si>
  <si>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</si>
  <si>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</si>
  <si>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</si>
  <si>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</si>
  <si>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</si>
  <si>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</si>
  <si>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</si>
  <si>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</si>
  <si>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</si>
  <si>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</si>
  <si>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</si>
  <si>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</si>
  <si>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</si>
  <si>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</si>
  <si>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</si>
  <si>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</si>
  <si>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</si>
  <si>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</si>
  <si>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</si>
  <si>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</si>
  <si>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</si>
  <si>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</si>
  <si>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</si>
  <si>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</si>
  <si>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</si>
  <si>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</si>
  <si>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</si>
  <si>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</si>
  <si>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</si>
  <si>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</si>
  <si>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</si>
  <si>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</si>
  <si>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</si>
  <si>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</si>
  <si>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</si>
  <si>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</si>
  <si>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</si>
  <si>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</si>
  <si>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</si>
  <si>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</si>
  <si>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</si>
  <si>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</si>
  <si>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</si>
  <si>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</si>
  <si>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</si>
  <si>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</si>
  <si>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</si>
  <si>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</si>
  <si>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</si>
  <si>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</si>
  <si>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</si>
  <si>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</si>
  <si>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</si>
  <si>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</si>
  <si>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</si>
  <si>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</si>
  <si>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</si>
  <si>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</si>
  <si>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</si>
  <si>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</si>
  <si>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</si>
  <si>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</si>
  <si>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</si>
  <si>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</si>
  <si>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</si>
  <si>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</si>
  <si>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</si>
  <si>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</si>
  <si>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</si>
  <si>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</si>
  <si>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</si>
  <si>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</si>
  <si>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</si>
  <si>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</si>
  <si>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</si>
  <si>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</si>
  <si>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</si>
  <si>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</si>
  <si>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</si>
  <si>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</si>
  <si>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</si>
  <si>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</si>
  <si>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</si>
  <si>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</si>
  <si>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</si>
  <si>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</si>
  <si>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</si>
  <si>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</si>
  <si>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</si>
  <si>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</si>
  <si>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</si>
  <si>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</si>
  <si>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</si>
  <si>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</si>
  <si>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</si>
  <si>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</si>
  <si>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</si>
  <si>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</si>
  <si>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</si>
  <si>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</si>
  <si>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</si>
  <si>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</si>
  <si>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</si>
  <si>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</si>
  <si>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</si>
  <si>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</si>
  <si>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</si>
  <si>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</si>
  <si>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</si>
  <si>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</si>
  <si>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</si>
  <si>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</si>
  <si>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</si>
  <si>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</si>
  <si>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</si>
  <si>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</si>
  <si>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</si>
  <si>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</si>
  <si>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</si>
  <si>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</si>
  <si>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</si>
  <si>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</si>
  <si>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</si>
  <si>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</si>
  <si>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</si>
  <si>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</si>
  <si>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</si>
  <si>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</si>
  <si>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</si>
  <si>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</si>
  <si>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</si>
  <si>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</si>
  <si>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</si>
  <si>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</si>
  <si>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</si>
  <si>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</si>
  <si>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</si>
  <si>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</si>
  <si>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</si>
  <si>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</si>
  <si>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</si>
  <si>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</si>
  <si>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</si>
  <si>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</si>
  <si>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</si>
  <si>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</si>
  <si>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</si>
  <si>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</si>
  <si>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</si>
  <si>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</si>
  <si>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</si>
  <si>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</si>
  <si>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</si>
  <si>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</si>
  <si>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</si>
  <si>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</si>
  <si>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</si>
  <si>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</si>
  <si>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</si>
  <si>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</si>
  <si>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</si>
  <si>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</si>
  <si>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</si>
  <si>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</si>
  <si>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</si>
  <si>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</si>
  <si>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</si>
  <si>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</si>
  <si>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</si>
  <si>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</si>
  <si>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</si>
  <si>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</si>
  <si>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</si>
  <si>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</si>
  <si>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</si>
  <si>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</si>
  <si>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</si>
  <si>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</si>
  <si>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</si>
  <si>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</si>
  <si>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</si>
  <si>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</si>
  <si>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</si>
  <si>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</si>
  <si>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</si>
  <si>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</si>
  <si>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</si>
  <si>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</si>
  <si>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</si>
  <si>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</si>
  <si>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</si>
  <si>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</si>
  <si>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</si>
  <si>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</si>
  <si>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</si>
  <si>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</si>
  <si>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</si>
  <si>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</si>
  <si>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</si>
  <si>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</si>
  <si>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</si>
  <si>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</si>
  <si>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</si>
  <si>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</si>
  <si>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</si>
  <si>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</si>
  <si>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</si>
  <si>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</si>
  <si>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</si>
  <si>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</si>
  <si>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</si>
  <si>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</si>
  <si>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</si>
  <si>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</si>
  <si>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</si>
  <si>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</si>
  <si>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</si>
  <si>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</si>
  <si>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</si>
  <si>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</si>
  <si>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</si>
  <si>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</si>
  <si>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</si>
  <si>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</si>
  <si>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</si>
  <si>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</si>
  <si>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</si>
  <si>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</si>
  <si>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</si>
  <si>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</si>
  <si>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</si>
  <si>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</si>
  <si>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</si>
  <si>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</si>
  <si>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</si>
  <si>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</si>
  <si>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</si>
  <si>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</si>
  <si>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</si>
  <si>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</si>
  <si>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</si>
  <si>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</si>
  <si>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</si>
  <si>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</si>
  <si>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</si>
  <si>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</si>
  <si>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</si>
  <si>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</si>
  <si>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</si>
  <si>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</si>
  <si>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</si>
  <si>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</si>
  <si>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</si>
  <si>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</si>
  <si>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</si>
  <si>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</si>
  <si>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</si>
  <si>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</si>
  <si>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</si>
  <si>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</si>
  <si>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</si>
  <si>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</si>
  <si>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</si>
  <si>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</si>
  <si>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</si>
  <si>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</si>
  <si>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</si>
  <si>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</si>
  <si>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</si>
  <si>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</si>
  <si>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</si>
  <si>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</si>
  <si>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</si>
  <si>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</si>
  <si>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</si>
  <si>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</si>
  <si>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</si>
  <si>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</si>
  <si>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</si>
  <si>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</si>
  <si>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</si>
  <si>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</si>
  <si>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</si>
  <si>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</si>
  <si>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</si>
  <si>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</si>
  <si>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</si>
  <si>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</si>
  <si>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</si>
  <si>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</si>
  <si>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</si>
  <si>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</si>
  <si>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</si>
  <si>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</si>
  <si>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</si>
  <si>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</si>
  <si>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</si>
  <si>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</si>
  <si>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</si>
  <si>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</si>
  <si>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</si>
  <si>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</si>
  <si>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</si>
  <si>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</si>
  <si>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</si>
  <si>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</si>
  <si>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</si>
  <si>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</si>
  <si>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</si>
  <si>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</si>
  <si>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</si>
  <si>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</si>
  <si>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</si>
  <si>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</si>
  <si>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</si>
  <si>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</si>
  <si>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</si>
  <si>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</si>
  <si>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</si>
  <si>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</si>
  <si>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</si>
  <si>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</si>
  <si>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</si>
  <si>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</si>
  <si>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</si>
  <si>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</si>
  <si>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</si>
  <si>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</si>
  <si>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</si>
  <si>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</si>
  <si>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</si>
  <si>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</si>
  <si>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</si>
  <si>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</si>
  <si>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</si>
  <si>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</si>
  <si>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</si>
  <si>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</si>
  <si>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</si>
  <si>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</si>
  <si>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</si>
  <si>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</si>
  <si>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</si>
  <si>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</si>
  <si>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</si>
  <si>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</si>
  <si>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</si>
  <si>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</si>
  <si>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</si>
  <si>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</si>
  <si>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</si>
  <si>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</si>
  <si>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</si>
  <si>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</si>
  <si>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</si>
  <si>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</si>
  <si>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</si>
  <si>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</si>
  <si>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</si>
  <si>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</si>
  <si>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</si>
  <si>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</si>
  <si>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</si>
  <si>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</si>
  <si>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</si>
  <si>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</si>
  <si>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</si>
  <si>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</si>
  <si>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</si>
  <si>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</si>
  <si>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</si>
  <si>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</si>
  <si>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</si>
  <si>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</si>
  <si>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</si>
  <si>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</si>
  <si>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</si>
  <si>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</si>
  <si>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</si>
  <si>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</si>
  <si>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</si>
  <si>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</si>
  <si>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</si>
  <si>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</si>
  <si>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</si>
  <si>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</si>
  <si>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</si>
  <si>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</si>
  <si>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</si>
  <si>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</si>
  <si>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</si>
  <si>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</si>
  <si>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</si>
  <si>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</si>
  <si>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</si>
  <si>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</si>
  <si>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</si>
  <si>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</si>
  <si>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</si>
  <si>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</si>
  <si>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</si>
  <si>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</si>
  <si>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</si>
  <si>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</si>
  <si>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</si>
  <si>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</si>
  <si>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</si>
  <si>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</si>
  <si>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</si>
  <si>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</si>
  <si>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</si>
  <si>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</si>
  <si>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</si>
  <si>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</si>
  <si>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</si>
  <si>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</si>
  <si>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</si>
  <si>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</si>
  <si>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</si>
  <si>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</si>
  <si>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</si>
  <si>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</si>
  <si>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</si>
  <si>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</si>
  <si>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</si>
  <si>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</si>
  <si>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</si>
  <si>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</si>
  <si>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</si>
  <si>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</si>
  <si>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</si>
  <si>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</si>
  <si>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</si>
  <si>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</si>
  <si>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</si>
  <si>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</si>
  <si>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</si>
  <si>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</si>
  <si>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</si>
  <si>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</si>
  <si>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</si>
  <si>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</si>
  <si>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</si>
  <si>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</si>
  <si>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</si>
  <si>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</si>
  <si>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</si>
  <si>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</si>
  <si>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</si>
  <si>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</si>
  <si>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</si>
  <si>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</si>
  <si>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</si>
  <si>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</si>
  <si>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</si>
  <si>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</si>
  <si>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</si>
  <si>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</si>
  <si>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</si>
  <si>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</si>
  <si>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</si>
  <si>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</si>
  <si>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</si>
  <si>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</si>
  <si>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</si>
  <si>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</si>
  <si>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</si>
  <si>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</si>
  <si>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</si>
  <si>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</si>
  <si>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</si>
  <si>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</si>
  <si>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</si>
  <si>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</si>
  <si>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</si>
  <si>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</si>
  <si>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</si>
  <si>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</si>
  <si>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</si>
  <si>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</si>
  <si>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</si>
  <si>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</si>
  <si>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</si>
  <si>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</si>
  <si>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</si>
  <si>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</si>
  <si>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</si>
  <si>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</si>
  <si>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</si>
  <si>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</si>
  <si>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</si>
  <si>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</si>
  <si>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</si>
  <si>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</si>
  <si>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</si>
  <si>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</si>
  <si>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</si>
  <si>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</si>
  <si>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</si>
  <si>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</si>
  <si>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</si>
  <si>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</si>
  <si>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</si>
  <si>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</si>
  <si>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</si>
  <si>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</si>
  <si>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</si>
  <si>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</si>
  <si>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</si>
  <si>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</si>
  <si>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</si>
  <si>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</si>
  <si>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</si>
  <si>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</si>
  <si>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</si>
  <si>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</si>
  <si>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</si>
  <si>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</si>
  <si>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</si>
  <si>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</si>
  <si>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</si>
  <si>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</si>
  <si>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</si>
  <si>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</si>
  <si>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</si>
  <si>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</si>
  <si>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</si>
  <si>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</si>
  <si>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</si>
  <si>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</si>
  <si>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</si>
  <si>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</si>
  <si>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</si>
  <si>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</si>
  <si>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</si>
  <si>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</si>
  <si>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</si>
  <si>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</si>
  <si>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</si>
  <si>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</si>
  <si>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</si>
  <si>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</si>
  <si>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</si>
  <si>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</si>
  <si>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</si>
  <si>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</si>
  <si>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</si>
  <si>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</si>
  <si>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</si>
  <si>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</si>
  <si>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</si>
  <si>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</si>
  <si>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</si>
  <si>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</si>
  <si>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</si>
  <si>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</si>
  <si>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</si>
  <si>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</si>
  <si>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</si>
  <si>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</si>
  <si>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</si>
  <si>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</si>
  <si>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</si>
  <si>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</si>
  <si>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</si>
  <si>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</si>
  <si>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</si>
  <si>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</si>
  <si>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</si>
  <si>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</si>
  <si>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</si>
  <si>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</si>
  <si>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</si>
  <si>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</si>
  <si>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</si>
  <si>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</si>
  <si>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</si>
  <si>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</si>
  <si>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</si>
  <si>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</si>
  <si>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</si>
  <si>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</si>
  <si>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</si>
  <si>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</si>
  <si>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</si>
  <si>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</si>
  <si>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</si>
  <si>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</si>
  <si>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</si>
  <si>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</si>
  <si>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</si>
  <si>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</si>
  <si>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</si>
  <si>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</si>
  <si>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</si>
  <si>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</si>
  <si>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</si>
  <si>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</si>
  <si>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</si>
  <si>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</si>
  <si>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</si>
  <si>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</si>
  <si>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</si>
  <si>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</si>
  <si>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</si>
  <si>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</si>
  <si>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</si>
  <si>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</si>
  <si>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</si>
  <si>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</si>
  <si>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</si>
  <si>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</si>
  <si>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</si>
  <si>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</si>
  <si>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</si>
  <si>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</si>
  <si>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</si>
  <si>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</si>
  <si>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</si>
  <si>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</si>
  <si>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</si>
  <si>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</si>
  <si>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</si>
  <si>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</si>
  <si>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</si>
  <si>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</si>
  <si>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</si>
  <si>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</si>
  <si>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</si>
  <si>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</si>
  <si>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</si>
  <si>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</si>
  <si>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</si>
  <si>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</si>
  <si>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</si>
  <si>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</si>
  <si>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</si>
  <si>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</si>
  <si>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</si>
  <si>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</si>
  <si>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</si>
  <si>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</si>
  <si>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</si>
  <si>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</si>
  <si>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</si>
  <si>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maximum positive profit</t>
  </si>
  <si>
    <t>Q3 a</t>
  </si>
  <si>
    <t>Q3 b</t>
  </si>
  <si>
    <t>highest negative profit</t>
  </si>
  <si>
    <t>Q4</t>
  </si>
  <si>
    <t>Most common Quantity ordered</t>
  </si>
  <si>
    <t>Q8</t>
  </si>
  <si>
    <t xml:space="preserve">Exact center point of the 'Sales' </t>
  </si>
  <si>
    <t>Q9</t>
  </si>
  <si>
    <t>Evaluates the 'Profit'</t>
  </si>
  <si>
    <t>Q10</t>
  </si>
  <si>
    <t xml:space="preserve">Calculate the exact count </t>
  </si>
  <si>
    <t>TOTAL</t>
  </si>
  <si>
    <t>Q11 B</t>
  </si>
  <si>
    <t>AVERAGE</t>
  </si>
  <si>
    <t>Q11  A</t>
  </si>
  <si>
    <t>Q13</t>
  </si>
  <si>
    <t>Q15</t>
  </si>
  <si>
    <t>Q16 25%</t>
  </si>
  <si>
    <t>PERCENTILE</t>
  </si>
  <si>
    <t>Q16 75%</t>
  </si>
  <si>
    <t>Q16 95%</t>
  </si>
  <si>
    <t>Q17</t>
  </si>
  <si>
    <t>Q18</t>
  </si>
  <si>
    <t>Q19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</si>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</sst>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5"/>
  <sheetViews>
    <sheetView tabSelected="1" topLeftCell="I1" workbookViewId="0">
      <selection activeCell="X16" sqref="X16"/>
    </sheetView>
  </sheetViews>
  <sheetFormatPr defaultRowHeight="15"/>
  <cols>
    <col min="3" max="3" width="11.42578125" customWidth="1"/>
    <col min="4" max="4" width="15" customWidth="1"/>
    <col min="12" max="12" width="9.28515625" customWidth="1"/>
    <col min="20" max="20" width="4.42578125" customWidth="1"/>
    <col min="22" max="22" width="0.5703125" customWidth="1"/>
    <col min="23" max="23" width="5.42578125" customWidth="1"/>
    <col min="24" max="24" width="31.140625" customWidth="1"/>
    <col min="26" max="26" width="25.8554687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W2" t="s">
        <v>10940</v>
      </c>
      <c r="X2" s="2" t="s">
        <v>10939</v>
      </c>
    </row>
    <row r="3" spans="1:26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X3" s="3">
        <f>MAX(U:U)</f>
        <v>8399.9760000000006</v>
      </c>
      <c r="Y3" s="4"/>
      <c r="Z3" s="5"/>
    </row>
    <row r="4" spans="1:26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Y4" s="6" t="str">
        <f>IF(MOD(A2,4)=0,"Audit","")</f>
        <v/>
      </c>
    </row>
    <row r="5" spans="1:26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W5" t="s">
        <v>10941</v>
      </c>
      <c r="X5" s="2" t="s">
        <v>10942</v>
      </c>
      <c r="Y5" s="6" t="str">
        <f>IF(MOD(A3,4)=0,"Audit","")</f>
        <v/>
      </c>
    </row>
    <row r="6" spans="1:26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X6">
        <f>MIN(U:U)</f>
        <v>-6599.9780000000001</v>
      </c>
      <c r="Y6" s="6" t="str">
        <f>IF(MOD(A4,4)=0,"Audit","")</f>
        <v/>
      </c>
    </row>
    <row r="7" spans="1:26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Y7" s="6" t="str">
        <f>IF(MOD(A6,4)=0,"Audit","")</f>
        <v/>
      </c>
    </row>
    <row r="8" spans="1:26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Y8" s="6" t="str">
        <f>IF(MOD(A7,4)=0,"Audit","")</f>
        <v/>
      </c>
    </row>
    <row r="9" spans="1:26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W9" t="s">
        <v>10943</v>
      </c>
      <c r="X9" t="s">
        <v>10944</v>
      </c>
      <c r="Y9" s="6" t="str">
        <f>IF(MOD(A8,4)=0,"Audit","")</f>
        <v/>
      </c>
    </row>
    <row r="10" spans="1:26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X10">
        <f>_xlfn.MODE.SNGL(S:S)</f>
        <v>3</v>
      </c>
    </row>
    <row r="11" spans="1:26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6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X12" t="str">
        <f>IF(MOD(A2,4)=0,"Audit","")</f>
        <v/>
      </c>
    </row>
    <row r="13" spans="1:26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6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X14" t="str">
        <f t="shared" ref="X14" si="0">IF(MOD(A4,4)=0,"Audit","")</f>
        <v/>
      </c>
    </row>
    <row r="15" spans="1:26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6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4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4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4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W19" t="s">
        <v>10945</v>
      </c>
      <c r="X19" t="s">
        <v>10946</v>
      </c>
    </row>
    <row r="20" spans="1:24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X20">
        <f>MEDIAN(R:R)</f>
        <v>54.489999999999995</v>
      </c>
    </row>
    <row r="21" spans="1:24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4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4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W23" t="s">
        <v>10947</v>
      </c>
      <c r="X23" t="s">
        <v>10948</v>
      </c>
    </row>
    <row r="24" spans="1:24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X24" t="str">
        <f>IF(U2&gt;0,"Profitable","Loss")</f>
        <v>Profitable</v>
      </c>
    </row>
    <row r="25" spans="1:24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4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W26" t="s">
        <v>10949</v>
      </c>
      <c r="X26" t="s">
        <v>10950</v>
      </c>
    </row>
    <row r="27" spans="1:24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X27">
        <f>COUNTIFS(M:M,"South",T:T,"&gt;0.2")</f>
        <v>171</v>
      </c>
    </row>
    <row r="28" spans="1:24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4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W29" t="s">
        <v>10954</v>
      </c>
      <c r="X29" t="s">
        <v>10951</v>
      </c>
    </row>
    <row r="30" spans="1:24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X30">
        <f>SUMIFS(R:R,U:U,"Technology",O:O,"Consumer",S:S,"&gt;5")</f>
        <v>0</v>
      </c>
    </row>
    <row r="31" spans="1:24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4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4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W33" t="s">
        <v>10952</v>
      </c>
      <c r="X33" t="s">
        <v>10953</v>
      </c>
    </row>
    <row r="34" spans="1:24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4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4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W36" t="s">
        <v>10955</v>
      </c>
    </row>
    <row r="37" spans="1:24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X37" t="str">
        <f>IF(OR(AND(L2="Corporate",R2&lt;=1000),AND(L2&lt;&gt;"Corporate",R2&gt;1000)),"Gift","No Gift")</f>
        <v>No Gift</v>
      </c>
    </row>
    <row r="38" spans="1:24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4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W39" t="s">
        <v>10956</v>
      </c>
    </row>
    <row r="40" spans="1:24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X40">
        <f>IFERROR(SUBTOTAL(9,R:R),"System Error")</f>
        <v>2297200.8602999551</v>
      </c>
    </row>
    <row r="41" spans="1:24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4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4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W43" t="s">
        <v>10957</v>
      </c>
      <c r="X43" t="s">
        <v>10958</v>
      </c>
    </row>
    <row r="44" spans="1:24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X44">
        <f>_xlfn.PERCENTILE.INC(R:R,0.25)</f>
        <v>17.28</v>
      </c>
    </row>
    <row r="45" spans="1:24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4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W46" t="s">
        <v>10959</v>
      </c>
      <c r="X46" t="s">
        <v>10958</v>
      </c>
    </row>
    <row r="47" spans="1:24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X47">
        <f>_xlfn.PERCENTILE.INC(R:R,0.75)</f>
        <v>209.94</v>
      </c>
    </row>
    <row r="48" spans="1:24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4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W49" t="s">
        <v>10960</v>
      </c>
      <c r="X49" t="s">
        <v>10958</v>
      </c>
    </row>
    <row r="50" spans="1:24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X50">
        <f>_xlfn.PERCENTILE.INC(R:R,0.95)</f>
        <v>956.98424500000033</v>
      </c>
    </row>
    <row r="51" spans="1:24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4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W52" t="s">
        <v>10961</v>
      </c>
    </row>
    <row r="53" spans="1:24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X53" t="str">
        <f>IF(N2="East","E",IF(N2="West","W",IF(N2="North","N",IF(N2="South","S","Review"))))</f>
        <v>Review</v>
      </c>
    </row>
    <row r="54" spans="1:24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4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W55" t="s">
        <v>10962</v>
      </c>
      <c r="X55" t="s">
        <v>10964</v>
      </c>
    </row>
    <row r="56" spans="1:24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X56">
        <f>_xlfn.RANK.EQ(R2,R:R,0)</f>
        <v>2121</v>
      </c>
    </row>
    <row r="57" spans="1:24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4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W58" t="s">
        <v>10963</v>
      </c>
      <c r="X58">
        <f>COUNTIFS(E:E,"Standard Class",P:P,"&lt;&gt;Furniture")</f>
        <v>5968</v>
      </c>
    </row>
    <row r="59" spans="1:24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4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4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4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4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4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solutions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2026-07-06T21:51:50Z</dcterms:created>
  <dcterms:modified xsi:type="dcterms:W3CDTF">2026-07-07T14:14:10Z</dcterms:modified>
</cp:coreProperties>
</file>