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64D946\dash_code\"/>
    </mc:Choice>
  </mc:AlternateContent>
  <xr:revisionPtr revIDLastSave="0" documentId="13_ncr:1_{7B1A85C9-664A-4A0B-898A-6F9DF9CD9F60}" xr6:coauthVersionLast="44" xr6:coauthVersionMax="44" xr10:uidLastSave="{00000000-0000-0000-0000-000000000000}"/>
  <bookViews>
    <workbookView xWindow="-120" yWindow="-120" windowWidth="29040" windowHeight="15840" xr2:uid="{64043FC1-38CD-4029-9A7F-BDA6E52A14B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F22" i="1"/>
  <c r="E22" i="1"/>
  <c r="G22" i="1" s="1"/>
  <c r="D22" i="1"/>
  <c r="F21" i="1"/>
  <c r="E21" i="1"/>
  <c r="G21" i="1" s="1"/>
  <c r="D21" i="1"/>
  <c r="F20" i="1"/>
  <c r="E20" i="1"/>
  <c r="D20" i="1"/>
  <c r="F19" i="1"/>
  <c r="E19" i="1"/>
  <c r="G19" i="1" s="1"/>
  <c r="D19" i="1"/>
  <c r="F18" i="1"/>
  <c r="E18" i="1"/>
  <c r="G18" i="1" s="1"/>
  <c r="D18" i="1"/>
  <c r="F17" i="1"/>
  <c r="E17" i="1"/>
  <c r="G17" i="1" s="1"/>
  <c r="D17" i="1"/>
  <c r="F16" i="1"/>
  <c r="E16" i="1"/>
  <c r="D16" i="1"/>
  <c r="F15" i="1"/>
  <c r="E15" i="1"/>
  <c r="G15" i="1" s="1"/>
  <c r="D15" i="1"/>
  <c r="F14" i="1"/>
  <c r="E14" i="1"/>
  <c r="G14" i="1" s="1"/>
  <c r="D14" i="1"/>
  <c r="F13" i="1"/>
  <c r="E13" i="1"/>
  <c r="G13" i="1" s="1"/>
  <c r="D13" i="1"/>
  <c r="F12" i="1"/>
  <c r="E12" i="1"/>
  <c r="D12" i="1"/>
  <c r="F11" i="1"/>
  <c r="E11" i="1"/>
  <c r="G11" i="1" s="1"/>
  <c r="D11" i="1"/>
  <c r="F10" i="1"/>
  <c r="E10" i="1"/>
  <c r="G10" i="1" s="1"/>
  <c r="D10" i="1"/>
  <c r="F9" i="1"/>
  <c r="E9" i="1"/>
  <c r="G9" i="1" s="1"/>
  <c r="D9" i="1"/>
  <c r="F8" i="1"/>
  <c r="E8" i="1"/>
  <c r="D8" i="1"/>
  <c r="F7" i="1"/>
  <c r="E7" i="1"/>
  <c r="G7" i="1" s="1"/>
  <c r="D7" i="1"/>
  <c r="F6" i="1"/>
  <c r="E6" i="1"/>
  <c r="G6" i="1" s="1"/>
  <c r="D6" i="1"/>
  <c r="F5" i="1"/>
  <c r="E5" i="1"/>
  <c r="G5" i="1" s="1"/>
  <c r="D5" i="1"/>
  <c r="F4" i="1"/>
  <c r="E4" i="1"/>
  <c r="D4" i="1"/>
  <c r="F3" i="1"/>
  <c r="E3" i="1"/>
  <c r="G3" i="1" s="1"/>
  <c r="D3" i="1"/>
  <c r="F2" i="1"/>
  <c r="E2" i="1"/>
  <c r="G2" i="1" s="1"/>
  <c r="D2" i="1"/>
  <c r="G4" i="1" l="1"/>
  <c r="G8" i="1"/>
  <c r="G12" i="1"/>
  <c r="G16" i="1"/>
  <c r="G20" i="1"/>
</calcChain>
</file>

<file path=xl/sharedStrings.xml><?xml version="1.0" encoding="utf-8"?>
<sst xmlns="http://schemas.openxmlformats.org/spreadsheetml/2006/main" count="214" uniqueCount="67">
  <si>
    <t>Period</t>
  </si>
  <si>
    <t>Scenario</t>
  </si>
  <si>
    <t>Name</t>
  </si>
  <si>
    <t>EOF</t>
  </si>
  <si>
    <t>SCR</t>
  </si>
  <si>
    <t>SII-ratio</t>
  </si>
  <si>
    <t>OF Expl.</t>
  </si>
  <si>
    <t>SCR Expl.</t>
  </si>
  <si>
    <t>2019 Q2</t>
  </si>
  <si>
    <t>Reported figures</t>
  </si>
  <si>
    <t>Reported</t>
  </si>
  <si>
    <t>Equity -25% MTM</t>
  </si>
  <si>
    <t>EQ_Down25</t>
  </si>
  <si>
    <t>Own Funds decrease due to lower market value of equities</t>
  </si>
  <si>
    <t xml:space="preserve">SCR decreases as less capital is required due to decreased equity exposure </t>
  </si>
  <si>
    <t>Real estate -25% MTM</t>
  </si>
  <si>
    <t>RE_Down10</t>
  </si>
  <si>
    <t>Own Funds decrease due to lower market value of real estate</t>
  </si>
  <si>
    <t xml:space="preserve">SCR decreases as less capital is required due to decreased real estate exposure </t>
  </si>
  <si>
    <t>Mortgage spread +50bps</t>
  </si>
  <si>
    <t>CS_corp50_Mortg</t>
  </si>
  <si>
    <t>Own Funds decrease due to lower market value of mortgages</t>
  </si>
  <si>
    <t>SCR decreases due to decreased exposure to mortgages</t>
  </si>
  <si>
    <t>Corporate bond spread +50bps</t>
  </si>
  <si>
    <t>CS_corp50_Excl mortg</t>
  </si>
  <si>
    <t>Own Funds decrease due to lower market value of corporate bonds</t>
  </si>
  <si>
    <t>SCR decreases due to decreased exposure to corporate bonds</t>
  </si>
  <si>
    <t>Sovereign bond spread +50bps</t>
  </si>
  <si>
    <t>CS_gov50</t>
  </si>
  <si>
    <t>Own Funds decrease due to lower market value of sovereign bonds</t>
  </si>
  <si>
    <t>SCR decreases due to decreased exposure to sovereign bonds</t>
  </si>
  <si>
    <t>UFR set to 3.75%</t>
  </si>
  <si>
    <t>UFR_375</t>
  </si>
  <si>
    <t>Own Funds decrease due to high valuation of Liabilities</t>
  </si>
  <si>
    <t>SCR increases mainly due to higher Interest Rate Risk and higher Mortality Risk</t>
  </si>
  <si>
    <t>UFR set to 3.60%</t>
  </si>
  <si>
    <t>UFR_360</t>
  </si>
  <si>
    <t>Last Liquid Point set to 30 years</t>
  </si>
  <si>
    <t>LLP_30</t>
  </si>
  <si>
    <t>Interest Rate +1bps</t>
  </si>
  <si>
    <t>IR_Up1_fullcurve</t>
  </si>
  <si>
    <t xml:space="preserve">Own Funds decrease due to lower valuation of assets and liabilities. </t>
  </si>
  <si>
    <t>SCR decreases mainly due to lower Interest Rate Risk and lower Mortality Risk</t>
  </si>
  <si>
    <t>Interest Rate +10bps</t>
  </si>
  <si>
    <t>IR_Up10_fullcurve</t>
  </si>
  <si>
    <t xml:space="preserve">Own Funds decrease due to lower valuation of assets and liabiliets. </t>
  </si>
  <si>
    <t>Interest Rate +25bps</t>
  </si>
  <si>
    <t>IR_Up25_fullcurve</t>
  </si>
  <si>
    <t>Interest Rate +50bps</t>
  </si>
  <si>
    <t>IR_Up50</t>
  </si>
  <si>
    <t>Interest Rate +75bps</t>
  </si>
  <si>
    <t>IR_Up75_fullcurve</t>
  </si>
  <si>
    <t>Interest Rate +100bps</t>
  </si>
  <si>
    <t>IR_Up100_fullcurve</t>
  </si>
  <si>
    <t>Interest Rate -1bps</t>
  </si>
  <si>
    <t>IR_Down1_fullcurve</t>
  </si>
  <si>
    <t>Interest Rate -10bps</t>
  </si>
  <si>
    <t>IR_Down10_fullcurve</t>
  </si>
  <si>
    <t>Interest Rate -25bps</t>
  </si>
  <si>
    <t>IR_Down25_fullcurve</t>
  </si>
  <si>
    <t>Interest Rate -50bps</t>
  </si>
  <si>
    <t>IR_Down50</t>
  </si>
  <si>
    <t>Interest Rate -75bps</t>
  </si>
  <si>
    <t>IR_Down75_fullcurve</t>
  </si>
  <si>
    <t>Interest Rate -100bps</t>
  </si>
  <si>
    <t>IR_Down100_fullcurve</t>
  </si>
  <si>
    <t>2019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</si>
</sst>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sim.biz\wpsgroups\011202\Reports\SII-sensitivities\19Q2\Solvency_sensitivities_19Q2_ratio_estimates_NNL_c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Information"/>
      <sheetName val="Controls"/>
      <sheetName val="Review"/>
      <sheetName val="DataImport"/>
      <sheetName val="Rentebeleid"/>
      <sheetName val="Movement"/>
      <sheetName val="S2 estimation"/>
      <sheetName val="Process ==&gt;&gt;"/>
      <sheetName val="CorrelationMatrix"/>
      <sheetName val="Calculations"/>
      <sheetName val="Input FLECS ==&gt;&gt;"/>
      <sheetName val="MTM"/>
      <sheetName val="Aggregation"/>
      <sheetName val="Decom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Sensitivity</v>
          </cell>
          <cell r="D3" t="str">
            <v>Δ Assets</v>
          </cell>
          <cell r="E3" t="str">
            <v>Δ Liabilities</v>
          </cell>
          <cell r="F3" t="str">
            <v>Δ MTM</v>
          </cell>
          <cell r="G3" t="str">
            <v>Δ RISK MARGIN</v>
          </cell>
          <cell r="H3" t="str">
            <v>Δ OF</v>
          </cell>
          <cell r="I3" t="str">
            <v>Δ EOF</v>
          </cell>
          <cell r="J3" t="str">
            <v>Δ SCR</v>
          </cell>
          <cell r="K3" t="str">
            <v>OF</v>
          </cell>
          <cell r="L3" t="str">
            <v>EOF</v>
          </cell>
          <cell r="M3" t="str">
            <v>SCR</v>
          </cell>
          <cell r="N3" t="str">
            <v>OF / SCR</v>
          </cell>
          <cell r="O3" t="str">
            <v>Δ OF / SCR</v>
          </cell>
          <cell r="P3" t="str">
            <v>S2-ratio</v>
          </cell>
          <cell r="Q3" t="str">
            <v>Δ S2-ratio</v>
          </cell>
        </row>
        <row r="4">
          <cell r="C4" t="str">
            <v>Reported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12305.432899449515</v>
          </cell>
          <cell r="L4">
            <v>12305.432899449515</v>
          </cell>
          <cell r="M4">
            <v>5804.579427358105</v>
          </cell>
          <cell r="N4">
            <v>2.119952539791536</v>
          </cell>
          <cell r="O4"/>
          <cell r="P4">
            <v>2.119952539791536</v>
          </cell>
          <cell r="Q4"/>
        </row>
        <row r="5">
          <cell r="C5" t="str">
            <v>Base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12305.432899449515</v>
          </cell>
          <cell r="L5">
            <v>12305.432899449515</v>
          </cell>
          <cell r="M5">
            <v>5804.579427358105</v>
          </cell>
          <cell r="N5">
            <v>2.119952539791536</v>
          </cell>
          <cell r="O5">
            <v>0</v>
          </cell>
          <cell r="P5">
            <v>2.119952539791536</v>
          </cell>
          <cell r="Q5">
            <v>0</v>
          </cell>
        </row>
        <row r="6">
          <cell r="C6" t="str">
            <v>EQ_Down25</v>
          </cell>
          <cell r="D6">
            <v>-1001.8672065140127</v>
          </cell>
          <cell r="E6">
            <v>-24.10086764501466</v>
          </cell>
          <cell r="F6">
            <v>-1025.9680741590273</v>
          </cell>
          <cell r="G6">
            <v>0</v>
          </cell>
          <cell r="H6">
            <v>-959.43822751159814</v>
          </cell>
          <cell r="I6">
            <v>-1024.0543138106859</v>
          </cell>
          <cell r="J6">
            <v>-83.133471702499264</v>
          </cell>
          <cell r="K6">
            <v>11345.994671937917</v>
          </cell>
          <cell r="L6">
            <v>11281.378585638829</v>
          </cell>
          <cell r="M6">
            <v>5721.4459556556058</v>
          </cell>
          <cell r="N6">
            <v>1.9830642043769526</v>
          </cell>
          <cell r="O6">
            <v>-0.13688833541458334</v>
          </cell>
          <cell r="P6">
            <v>1.9717705407122255</v>
          </cell>
          <cell r="Q6">
            <v>-0.14818199907931051</v>
          </cell>
        </row>
        <row r="7">
          <cell r="C7" t="str">
            <v>RE_Down10</v>
          </cell>
          <cell r="D7">
            <v>-725.71304748600232</v>
          </cell>
          <cell r="E7">
            <v>-1.8272277670184849</v>
          </cell>
          <cell r="F7">
            <v>-727.54027525302081</v>
          </cell>
          <cell r="G7">
            <v>0</v>
          </cell>
          <cell r="H7">
            <v>-674.03025925190195</v>
          </cell>
          <cell r="I7">
            <v>-713.60946917914771</v>
          </cell>
          <cell r="J7">
            <v>-3.019833532282064</v>
          </cell>
          <cell r="K7">
            <v>11631.402640197613</v>
          </cell>
          <cell r="L7">
            <v>11591.823430270368</v>
          </cell>
          <cell r="M7">
            <v>5801.559593825823</v>
          </cell>
          <cell r="N7">
            <v>2.0048751464306371</v>
          </cell>
          <cell r="O7">
            <v>-0.11507739336089884</v>
          </cell>
          <cell r="P7">
            <v>1.9980529791690325</v>
          </cell>
          <cell r="Q7">
            <v>-0.12189956062250351</v>
          </cell>
        </row>
        <row r="8">
          <cell r="C8" t="str">
            <v>IR_Up50</v>
          </cell>
          <cell r="D8">
            <v>-9564.280730272003</v>
          </cell>
          <cell r="E8">
            <v>8158.273582713693</v>
          </cell>
          <cell r="F8">
            <v>-1406.00714755831</v>
          </cell>
          <cell r="G8">
            <v>598.52977900415499</v>
          </cell>
          <cell r="H8">
            <v>-641.94450800055324</v>
          </cell>
          <cell r="I8">
            <v>-863.07842499760591</v>
          </cell>
          <cell r="J8">
            <v>-466.56558364777811</v>
          </cell>
          <cell r="K8">
            <v>11663.488391448962</v>
          </cell>
          <cell r="L8">
            <v>11442.354474451909</v>
          </cell>
          <cell r="M8">
            <v>5338.0138437103269</v>
          </cell>
          <cell r="N8">
            <v>2.1849865386152589</v>
          </cell>
          <cell r="O8">
            <v>6.503399882372296E-2</v>
          </cell>
          <cell r="P8">
            <v>2.1435602846804533</v>
          </cell>
          <cell r="Q8">
            <v>2.360774488891737E-2</v>
          </cell>
        </row>
        <row r="9">
          <cell r="C9" t="str">
            <v>IR_Down50</v>
          </cell>
          <cell r="D9">
            <v>10751.889883413998</v>
          </cell>
          <cell r="E9">
            <v>-8958.8429680760164</v>
          </cell>
          <cell r="F9">
            <v>1793.0469153379818</v>
          </cell>
          <cell r="G9">
            <v>-668.35422651315093</v>
          </cell>
          <cell r="H9">
            <v>894.13068761574061</v>
          </cell>
          <cell r="I9">
            <v>894.13068761574141</v>
          </cell>
          <cell r="J9">
            <v>591.56639202420138</v>
          </cell>
          <cell r="K9">
            <v>13199.563587065257</v>
          </cell>
          <cell r="L9">
            <v>13199.563587065257</v>
          </cell>
          <cell r="M9">
            <v>6396.1458193823064</v>
          </cell>
          <cell r="N9">
            <v>2.0636745877597855</v>
          </cell>
          <cell r="O9">
            <v>-5.6277952031750456E-2</v>
          </cell>
          <cell r="P9">
            <v>2.0636745877597855</v>
          </cell>
          <cell r="Q9">
            <v>-5.6277952031750456E-2</v>
          </cell>
        </row>
        <row r="10">
          <cell r="C10" t="str">
            <v>IR_Steepening</v>
          </cell>
          <cell r="D10">
            <v>-895.41390847100411</v>
          </cell>
          <cell r="E10">
            <v>135.107545130988</v>
          </cell>
          <cell r="F10">
            <v>-760.30636334001611</v>
          </cell>
          <cell r="G10">
            <v>0</v>
          </cell>
          <cell r="H10">
            <v>-604.44355885531286</v>
          </cell>
          <cell r="I10">
            <v>-748.29653828168375</v>
          </cell>
          <cell r="J10">
            <v>-15.826373635889468</v>
          </cell>
          <cell r="K10">
            <v>11700.989340594202</v>
          </cell>
          <cell r="L10">
            <v>11557.136361167832</v>
          </cell>
          <cell r="M10">
            <v>5788.7530537222156</v>
          </cell>
          <cell r="N10">
            <v>2.0213315772850891</v>
          </cell>
          <cell r="O10">
            <v>-9.8620962506446919E-2</v>
          </cell>
          <cell r="P10">
            <v>1.9964811512794622</v>
          </cell>
          <cell r="Q10">
            <v>-0.12347138851207373</v>
          </cell>
        </row>
        <row r="11">
          <cell r="C11" t="str">
            <v>CS_gov50</v>
          </cell>
          <cell r="D11">
            <v>-3395.4460661949997</v>
          </cell>
          <cell r="E11">
            <v>1841.8425091589888</v>
          </cell>
          <cell r="F11">
            <v>-1553.6035570360109</v>
          </cell>
          <cell r="G11">
            <v>0</v>
          </cell>
          <cell r="H11">
            <v>-1235.1148278436287</v>
          </cell>
          <cell r="I11">
            <v>-1556.78869510187</v>
          </cell>
          <cell r="J11">
            <v>-117.12612779717438</v>
          </cell>
          <cell r="K11">
            <v>11070.318071605887</v>
          </cell>
          <cell r="L11">
            <v>10748.644204347645</v>
          </cell>
          <cell r="M11">
            <v>5687.4532995609306</v>
          </cell>
          <cell r="N11">
            <v>1.9464455334447337</v>
          </cell>
          <cell r="O11">
            <v>-0.17350700634680227</v>
          </cell>
          <cell r="P11">
            <v>1.8898870264442325</v>
          </cell>
          <cell r="Q11">
            <v>-0.23006551334730352</v>
          </cell>
        </row>
        <row r="12">
          <cell r="C12" t="str">
            <v>CS_gov50_AAA</v>
          </cell>
          <cell r="D12">
            <v>-1343.2859789060021</v>
          </cell>
          <cell r="E12">
            <v>406.16695550599252</v>
          </cell>
          <cell r="F12">
            <v>-937.11902340000961</v>
          </cell>
          <cell r="G12">
            <v>0</v>
          </cell>
          <cell r="H12">
            <v>-745.00962360300764</v>
          </cell>
          <cell r="I12">
            <v>-926.75859215709352</v>
          </cell>
          <cell r="J12">
            <v>-26.822332405337875</v>
          </cell>
          <cell r="K12">
            <v>11560.423275846508</v>
          </cell>
          <cell r="L12">
            <v>11378.674307292422</v>
          </cell>
          <cell r="M12">
            <v>5777.7570949527671</v>
          </cell>
          <cell r="N12">
            <v>2.000849652531302</v>
          </cell>
          <cell r="O12">
            <v>-0.11910288726023399</v>
          </cell>
          <cell r="P12">
            <v>1.9693929876755127</v>
          </cell>
          <cell r="Q12">
            <v>-0.15055955211602323</v>
          </cell>
        </row>
        <row r="13">
          <cell r="C13" t="str">
            <v>CS_gov50_nonAAA</v>
          </cell>
          <cell r="D13">
            <v>-2052.1600872889976</v>
          </cell>
          <cell r="E13">
            <v>1439.2971047079918</v>
          </cell>
          <cell r="F13">
            <v>-612.86298258100578</v>
          </cell>
          <cell r="G13">
            <v>0</v>
          </cell>
          <cell r="H13">
            <v>-487.22607115189965</v>
          </cell>
          <cell r="I13">
            <v>-613.21136156746979</v>
          </cell>
          <cell r="J13">
            <v>-98.214400601198577</v>
          </cell>
          <cell r="K13">
            <v>11818.206828297616</v>
          </cell>
          <cell r="L13">
            <v>11692.221537882046</v>
          </cell>
          <cell r="M13">
            <v>5706.3650267569064</v>
          </cell>
          <cell r="N13">
            <v>2.0710569290402101</v>
          </cell>
          <cell r="O13">
            <v>-4.8895610751325869E-2</v>
          </cell>
          <cell r="P13">
            <v>2.0489789004134344</v>
          </cell>
          <cell r="Q13">
            <v>-7.0973639378101527E-2</v>
          </cell>
        </row>
        <row r="14">
          <cell r="C14" t="str">
            <v>CS_corp50</v>
          </cell>
          <cell r="D14">
            <v>-1336.4891657960106</v>
          </cell>
          <cell r="E14">
            <v>1701.0626757549762</v>
          </cell>
          <cell r="F14">
            <v>364.57350995896559</v>
          </cell>
          <cell r="G14">
            <v>0</v>
          </cell>
          <cell r="H14">
            <v>289.83594041737763</v>
          </cell>
          <cell r="I14">
            <v>289.83594041737888</v>
          </cell>
          <cell r="J14">
            <v>-99.205570359961712</v>
          </cell>
          <cell r="K14">
            <v>12595.268839866892</v>
          </cell>
          <cell r="L14">
            <v>12595.268839866894</v>
          </cell>
          <cell r="M14">
            <v>5705.3738569981433</v>
          </cell>
          <cell r="N14">
            <v>2.2076149881778013</v>
          </cell>
          <cell r="O14">
            <v>8.7662448386265357E-2</v>
          </cell>
          <cell r="P14">
            <v>2.2076149881778018</v>
          </cell>
          <cell r="Q14">
            <v>8.7662448386265801E-2</v>
          </cell>
        </row>
        <row r="15">
          <cell r="C15" t="str">
            <v>CS_corp50_Mortg</v>
          </cell>
          <cell r="D15">
            <v>-834.02655200801382</v>
          </cell>
          <cell r="E15">
            <v>0</v>
          </cell>
          <cell r="F15">
            <v>-834.02655200801382</v>
          </cell>
          <cell r="G15">
            <v>0</v>
          </cell>
          <cell r="H15">
            <v>-663.05110884637099</v>
          </cell>
          <cell r="I15">
            <v>-821.1004981654587</v>
          </cell>
          <cell r="J15">
            <v>-9.7181817410773874</v>
          </cell>
          <cell r="K15">
            <v>11642.381790603144</v>
          </cell>
          <cell r="L15">
            <v>11484.332401284057</v>
          </cell>
          <cell r="M15">
            <v>5794.8612456170276</v>
          </cell>
          <cell r="N15">
            <v>2.0090872407702456</v>
          </cell>
          <cell r="O15">
            <v>-0.11086529902129039</v>
          </cell>
          <cell r="P15">
            <v>1.9818131814580184</v>
          </cell>
          <cell r="Q15">
            <v>-0.13813935833351754</v>
          </cell>
        </row>
        <row r="16">
          <cell r="C16" t="str">
            <v>CS_corp50_Excl mortg</v>
          </cell>
          <cell r="D16">
            <v>-502.46261378801137</v>
          </cell>
          <cell r="E16">
            <v>1701.0626757549762</v>
          </cell>
          <cell r="F16">
            <v>1198.6000619669649</v>
          </cell>
          <cell r="G16">
            <v>0</v>
          </cell>
          <cell r="H16">
            <v>952.88704926373714</v>
          </cell>
          <cell r="I16">
            <v>952.88704926373794</v>
          </cell>
          <cell r="J16">
            <v>-87.697181917474154</v>
          </cell>
          <cell r="K16">
            <v>13258.319948713253</v>
          </cell>
          <cell r="L16">
            <v>13258.319948713253</v>
          </cell>
          <cell r="M16">
            <v>5716.8822454406309</v>
          </cell>
          <cell r="N16">
            <v>2.3191521846172578</v>
          </cell>
          <cell r="O16">
            <v>0.19919964482572183</v>
          </cell>
          <cell r="P16">
            <v>2.3191521846172578</v>
          </cell>
          <cell r="Q16">
            <v>0.19919964482572183</v>
          </cell>
        </row>
        <row r="17">
          <cell r="C17" t="str">
            <v>CS_all</v>
          </cell>
          <cell r="D17">
            <v>-4731.8599461249978</v>
          </cell>
          <cell r="E17">
            <v>3512.7664055569912</v>
          </cell>
          <cell r="F17">
            <v>-1219.0935405680066</v>
          </cell>
          <cell r="G17">
            <v>0</v>
          </cell>
          <cell r="H17">
            <v>-969.17936475156523</v>
          </cell>
          <cell r="I17">
            <v>-1239.1363298640699</v>
          </cell>
          <cell r="J17">
            <v>-229.51046933186899</v>
          </cell>
          <cell r="K17">
            <v>11336.253534697949</v>
          </cell>
          <cell r="L17">
            <v>11066.296569585445</v>
          </cell>
          <cell r="M17">
            <v>5575.068958026236</v>
          </cell>
          <cell r="N17">
            <v>2.0333835545437573</v>
          </cell>
          <cell r="O17">
            <v>-8.6568985247778674E-2</v>
          </cell>
          <cell r="P17">
            <v>1.9849613794738228</v>
          </cell>
          <cell r="Q17">
            <v>-0.13499116031771319</v>
          </cell>
        </row>
        <row r="18">
          <cell r="C18" t="str">
            <v>UFR_375</v>
          </cell>
          <cell r="D18">
            <v>-1.9523510127328336E-3</v>
          </cell>
          <cell r="E18">
            <v>-270.6524918180221</v>
          </cell>
          <cell r="F18">
            <v>-270.65444416903483</v>
          </cell>
          <cell r="G18">
            <v>-58.997188873634514</v>
          </cell>
          <cell r="H18">
            <v>-262.07304826892215</v>
          </cell>
          <cell r="I18">
            <v>-310.76074547445205</v>
          </cell>
          <cell r="J18">
            <v>30.047376430008626</v>
          </cell>
          <cell r="K18">
            <v>12043.359851180594</v>
          </cell>
          <cell r="L18">
            <v>11994.672153975063</v>
          </cell>
          <cell r="M18">
            <v>5834.6268037881136</v>
          </cell>
          <cell r="N18">
            <v>2.0641182814574326</v>
          </cell>
          <cell r="O18">
            <v>-5.5834258334103382E-2</v>
          </cell>
          <cell r="P18">
            <v>2.0557736693951973</v>
          </cell>
          <cell r="Q18">
            <v>-6.4178870396338628E-2</v>
          </cell>
        </row>
        <row r="19">
          <cell r="C19" t="str">
            <v>UFR_360</v>
          </cell>
          <cell r="D19">
            <v>-3.8356140139512718E-3</v>
          </cell>
          <cell r="E19">
            <v>-545.52642236501561</v>
          </cell>
          <cell r="F19">
            <v>-545.53025797902956</v>
          </cell>
          <cell r="G19">
            <v>-119.60286767940852</v>
          </cell>
          <cell r="H19">
            <v>-528.78083489845835</v>
          </cell>
          <cell r="I19">
            <v>-641.15725553919401</v>
          </cell>
          <cell r="J19">
            <v>63.947260103513145</v>
          </cell>
          <cell r="K19">
            <v>11776.652064551057</v>
          </cell>
          <cell r="L19">
            <v>11664.275643910321</v>
          </cell>
          <cell r="M19">
            <v>5868.5266874616182</v>
          </cell>
          <cell r="N19">
            <v>2.0067476373094504</v>
          </cell>
          <cell r="O19">
            <v>-0.11320490248208559</v>
          </cell>
          <cell r="P19">
            <v>1.987598636780777</v>
          </cell>
          <cell r="Q19">
            <v>-0.132353903010759</v>
          </cell>
        </row>
        <row r="20">
          <cell r="C20" t="str">
            <v>LLP_30</v>
          </cell>
          <cell r="D20">
            <v>-6.9667933013988659E-2</v>
          </cell>
          <cell r="E20">
            <v>-4531.4057258830144</v>
          </cell>
          <cell r="F20">
            <v>-4531.4753938160284</v>
          </cell>
          <cell r="G20">
            <v>-861.36072436595896</v>
          </cell>
          <cell r="H20">
            <v>-4287.3047139546798</v>
          </cell>
          <cell r="I20">
            <v>-5224.021413720624</v>
          </cell>
          <cell r="J20">
            <v>1029.5394890509951</v>
          </cell>
          <cell r="K20">
            <v>8018.1281854948356</v>
          </cell>
          <cell r="L20">
            <v>7081.4114857288914</v>
          </cell>
          <cell r="M20">
            <v>6834.1189164091002</v>
          </cell>
          <cell r="N20">
            <v>1.1732497317602806</v>
          </cell>
          <cell r="O20">
            <v>-0.94670280803125539</v>
          </cell>
          <cell r="P20">
            <v>1.0361849965364267</v>
          </cell>
          <cell r="Q20">
            <v>-1.0837675432551093</v>
          </cell>
        </row>
        <row r="21">
          <cell r="C21" t="str">
            <v>UFR_375_IRDown50</v>
          </cell>
          <cell r="D21">
            <v>-126048.45448939101</v>
          </cell>
          <cell r="E21">
            <v>104083.88880492999</v>
          </cell>
          <cell r="F21">
            <v>-21964.56568446102</v>
          </cell>
          <cell r="G21">
            <v>6237.5623980408964</v>
          </cell>
          <cell r="H21">
            <v>-12502.967612703998</v>
          </cell>
          <cell r="I21">
            <v>-19518.640854387777</v>
          </cell>
          <cell r="J21">
            <v>-5841.0196579012227</v>
          </cell>
          <cell r="K21">
            <v>-197.53471325448299</v>
          </cell>
          <cell r="L21">
            <v>-7213.2079549382615</v>
          </cell>
          <cell r="M21">
            <v>-36.440230543117806</v>
          </cell>
          <cell r="N21">
            <v>5.4207865952096697</v>
          </cell>
          <cell r="O21">
            <v>3.3008340554181337</v>
          </cell>
          <cell r="P21">
            <v>197.94627661324074</v>
          </cell>
          <cell r="Q21">
            <v>195.8263240734492</v>
          </cell>
        </row>
        <row r="22">
          <cell r="C22" t="str">
            <v>UFR_375_IRUp50</v>
          </cell>
          <cell r="D22">
            <v>-126048.45448939101</v>
          </cell>
          <cell r="E22">
            <v>104083.88880492999</v>
          </cell>
          <cell r="F22">
            <v>-21964.56568446102</v>
          </cell>
          <cell r="G22">
            <v>6237.5623980408964</v>
          </cell>
          <cell r="H22">
            <v>-12502.967612703998</v>
          </cell>
          <cell r="I22">
            <v>-19518.640854387777</v>
          </cell>
          <cell r="J22">
            <v>-5841.0196579012227</v>
          </cell>
          <cell r="K22">
            <v>-197.53471325448299</v>
          </cell>
          <cell r="L22">
            <v>-7213.2079549382615</v>
          </cell>
          <cell r="M22">
            <v>-36.440230543117806</v>
          </cell>
          <cell r="N22">
            <v>5.4207865952096697</v>
          </cell>
          <cell r="O22">
            <v>3.3008340554181337</v>
          </cell>
          <cell r="P22">
            <v>197.94627661324074</v>
          </cell>
          <cell r="Q22">
            <v>195.8263240734492</v>
          </cell>
        </row>
        <row r="23">
          <cell r="C23" t="str">
            <v>UFR_375_IRSteep</v>
          </cell>
          <cell r="D23">
            <v>-126048.45448939101</v>
          </cell>
          <cell r="E23">
            <v>104083.88880492999</v>
          </cell>
          <cell r="F23">
            <v>-21964.56568446102</v>
          </cell>
          <cell r="G23">
            <v>6237.5623980408964</v>
          </cell>
          <cell r="H23">
            <v>-12502.967612703998</v>
          </cell>
          <cell r="I23">
            <v>-19518.640854387777</v>
          </cell>
          <cell r="J23">
            <v>-5841.0196579012227</v>
          </cell>
          <cell r="K23">
            <v>-197.53471325448299</v>
          </cell>
          <cell r="L23">
            <v>-7213.2079549382615</v>
          </cell>
          <cell r="M23">
            <v>-36.440230543117806</v>
          </cell>
          <cell r="N23">
            <v>5.4207865952096697</v>
          </cell>
          <cell r="O23">
            <v>3.3008340554181337</v>
          </cell>
          <cell r="P23">
            <v>197.94627661324074</v>
          </cell>
          <cell r="Q23">
            <v>195.8263240734492</v>
          </cell>
        </row>
        <row r="24">
          <cell r="C24" t="str">
            <v>IR_Up10_2Y</v>
          </cell>
          <cell r="D24">
            <v>-34.489951923009357</v>
          </cell>
          <cell r="E24">
            <v>34.342763349981396</v>
          </cell>
          <cell r="F24">
            <v>-0.14718857302796096</v>
          </cell>
          <cell r="G24">
            <v>0.588888153046355</v>
          </cell>
          <cell r="H24">
            <v>0.35115116611462327</v>
          </cell>
          <cell r="I24">
            <v>0.35115116611450503</v>
          </cell>
          <cell r="J24">
            <v>-0.80677846244816465</v>
          </cell>
          <cell r="K24">
            <v>12305.78405061563</v>
          </cell>
          <cell r="L24">
            <v>12305.78405061563</v>
          </cell>
          <cell r="M24">
            <v>5803.7726488956569</v>
          </cell>
          <cell r="N24">
            <v>2.1203077368919985</v>
          </cell>
          <cell r="O24">
            <v>3.5519710046250097E-4</v>
          </cell>
          <cell r="P24">
            <v>2.1203077368919985</v>
          </cell>
          <cell r="Q24">
            <v>3.5519710046250097E-4</v>
          </cell>
        </row>
        <row r="25">
          <cell r="C25" t="str">
            <v>IR_Up10_5Y</v>
          </cell>
          <cell r="D25">
            <v>-70.600180831999751</v>
          </cell>
          <cell r="E25">
            <v>58.149936528978287</v>
          </cell>
          <cell r="F25">
            <v>-12.450244303021464</v>
          </cell>
          <cell r="G25">
            <v>0.81160896938308724</v>
          </cell>
          <cell r="H25">
            <v>-9.2527150902425088</v>
          </cell>
          <cell r="I25">
            <v>-9.2527150902424182</v>
          </cell>
          <cell r="J25">
            <v>-1.5159646397614779</v>
          </cell>
          <cell r="K25">
            <v>12296.180184359273</v>
          </cell>
          <cell r="L25">
            <v>12296.180184359273</v>
          </cell>
          <cell r="M25">
            <v>5803.0634627183435</v>
          </cell>
          <cell r="N25">
            <v>2.1189118925470689</v>
          </cell>
          <cell r="O25">
            <v>-1.0406472444670634E-3</v>
          </cell>
          <cell r="P25">
            <v>2.1189118925470689</v>
          </cell>
          <cell r="Q25">
            <v>-1.0406472444670634E-3</v>
          </cell>
        </row>
        <row r="26">
          <cell r="C26" t="str">
            <v>IR_Up10_7Y</v>
          </cell>
          <cell r="D26">
            <v>-96.966917547018966</v>
          </cell>
          <cell r="E26">
            <v>95.731730121988221</v>
          </cell>
          <cell r="F26">
            <v>-1.2351874250307446</v>
          </cell>
          <cell r="G26">
            <v>1.5231842478715407</v>
          </cell>
          <cell r="H26">
            <v>0.2289574741584329</v>
          </cell>
          <cell r="I26">
            <v>0.22895747415896039</v>
          </cell>
          <cell r="J26">
            <v>-2.2942598545678266</v>
          </cell>
          <cell r="K26">
            <v>12305.661856923674</v>
          </cell>
          <cell r="L26">
            <v>12305.661856923674</v>
          </cell>
          <cell r="M26">
            <v>5802.2851675035372</v>
          </cell>
          <cell r="N26">
            <v>2.1208302421678886</v>
          </cell>
          <cell r="O26">
            <v>8.7770237635265147E-4</v>
          </cell>
          <cell r="P26">
            <v>2.1208302421678886</v>
          </cell>
          <cell r="Q26">
            <v>8.7770237635265147E-4</v>
          </cell>
        </row>
        <row r="27">
          <cell r="C27" t="str">
            <v>IR_Up10_10Y</v>
          </cell>
          <cell r="D27">
            <v>-175.14900807800586</v>
          </cell>
          <cell r="E27">
            <v>186.28861183399567</v>
          </cell>
          <cell r="F27">
            <v>11.13960375598981</v>
          </cell>
          <cell r="G27">
            <v>4.9081036059506005</v>
          </cell>
          <cell r="H27">
            <v>12.757927352742627</v>
          </cell>
          <cell r="I27">
            <v>12.757927352742627</v>
          </cell>
          <cell r="J27">
            <v>-4.8722470157254065</v>
          </cell>
          <cell r="K27">
            <v>12318.190826802258</v>
          </cell>
          <cell r="L27">
            <v>12318.190826802258</v>
          </cell>
          <cell r="M27">
            <v>5799.7071803423796</v>
          </cell>
          <cell r="N27">
            <v>2.1239332338283785</v>
          </cell>
          <cell r="O27">
            <v>3.9806940368425359E-3</v>
          </cell>
          <cell r="P27">
            <v>2.1239332338283785</v>
          </cell>
          <cell r="Q27">
            <v>3.9806940368425359E-3</v>
          </cell>
        </row>
        <row r="28">
          <cell r="C28" t="str">
            <v>IR_Up10_15Y</v>
          </cell>
          <cell r="D28">
            <v>-279.96140440400632</v>
          </cell>
          <cell r="E28">
            <v>-107.38129384300555</v>
          </cell>
          <cell r="F28">
            <v>-387.34269824701187</v>
          </cell>
          <cell r="G28">
            <v>-51.075616180958605</v>
          </cell>
          <cell r="H28">
            <v>-348.54255997023654</v>
          </cell>
          <cell r="I28">
            <v>-419.1915692718012</v>
          </cell>
          <cell r="J28">
            <v>32.286427016358175</v>
          </cell>
          <cell r="K28">
            <v>11956.89033947928</v>
          </cell>
          <cell r="L28">
            <v>11886.241330177714</v>
          </cell>
          <cell r="M28">
            <v>5836.8658543744632</v>
          </cell>
          <cell r="N28">
            <v>2.0485121018359775</v>
          </cell>
          <cell r="O28">
            <v>-7.1440437955558433E-2</v>
          </cell>
          <cell r="P28">
            <v>2.0364081729357411</v>
          </cell>
          <cell r="Q28">
            <v>-8.3544366855794916E-2</v>
          </cell>
        </row>
        <row r="29">
          <cell r="C29" t="str">
            <v>IR_Up10_20Y</v>
          </cell>
          <cell r="D29">
            <v>-309.95168087600905</v>
          </cell>
          <cell r="E29">
            <v>1264.3254236889916</v>
          </cell>
          <cell r="F29">
            <v>954.37374281298253</v>
          </cell>
          <cell r="G29">
            <v>170.04466124617647</v>
          </cell>
          <cell r="H29">
            <v>893.9126312270314</v>
          </cell>
          <cell r="I29">
            <v>893.91263122703276</v>
          </cell>
          <cell r="J29">
            <v>-107.83638331614566</v>
          </cell>
          <cell r="K29">
            <v>13199.345530676546</v>
          </cell>
          <cell r="L29">
            <v>13199.345530676548</v>
          </cell>
          <cell r="M29">
            <v>5696.7430440419594</v>
          </cell>
          <cell r="N29">
            <v>2.3169985777191262</v>
          </cell>
          <cell r="O29">
            <v>0.19704603792759023</v>
          </cell>
          <cell r="P29">
            <v>2.3169985777191267</v>
          </cell>
          <cell r="Q29">
            <v>0.19704603792759068</v>
          </cell>
        </row>
        <row r="30">
          <cell r="C30" t="str">
            <v>IR_Up10_25Y</v>
          </cell>
          <cell r="D30">
            <v>-297.04726483501145</v>
          </cell>
          <cell r="E30">
            <v>63.81414444798429</v>
          </cell>
          <cell r="F30">
            <v>-233.23312038702716</v>
          </cell>
          <cell r="G30">
            <v>0.28111798411646305</v>
          </cell>
          <cell r="H30">
            <v>-185.19684191031402</v>
          </cell>
          <cell r="I30">
            <v>-219.43992798349791</v>
          </cell>
          <cell r="J30">
            <v>-5.8113778953520523</v>
          </cell>
          <cell r="K30">
            <v>12120.236057539201</v>
          </cell>
          <cell r="L30">
            <v>12085.992971466017</v>
          </cell>
          <cell r="M30">
            <v>5798.768049462753</v>
          </cell>
          <cell r="N30">
            <v>2.0901398286938071</v>
          </cell>
          <cell r="O30">
            <v>-2.9812711097728872E-2</v>
          </cell>
          <cell r="P30">
            <v>2.0842345940334286</v>
          </cell>
          <cell r="Q30">
            <v>-3.5717945758107383E-2</v>
          </cell>
        </row>
        <row r="31">
          <cell r="C31" t="str">
            <v>IR_Up10_30Y</v>
          </cell>
          <cell r="D31">
            <v>-411.94195812300313</v>
          </cell>
          <cell r="E31">
            <v>50.386446437987615</v>
          </cell>
          <cell r="F31">
            <v>-361.55551168501552</v>
          </cell>
          <cell r="G31">
            <v>0.28111798411646305</v>
          </cell>
          <cell r="H31">
            <v>-287.21314299221478</v>
          </cell>
          <cell r="I31">
            <v>-348.24965988673648</v>
          </cell>
          <cell r="J31">
            <v>-9.0603152636858795</v>
          </cell>
          <cell r="K31">
            <v>12018.2197564573</v>
          </cell>
          <cell r="L31">
            <v>11957.183239562779</v>
          </cell>
          <cell r="M31">
            <v>5795.5191120944191</v>
          </cell>
          <cell r="N31">
            <v>2.0737089334028758</v>
          </cell>
          <cell r="O31">
            <v>-4.6243606388660208E-2</v>
          </cell>
          <cell r="P31">
            <v>2.063177259584883</v>
          </cell>
          <cell r="Q31">
            <v>-5.6775280206653012E-2</v>
          </cell>
        </row>
        <row r="32">
          <cell r="C32" t="str">
            <v>IR_Up10_40Y</v>
          </cell>
          <cell r="D32">
            <v>-300.89825395401567</v>
          </cell>
          <cell r="E32">
            <v>47.35618771398731</v>
          </cell>
          <cell r="F32">
            <v>-253.54206624002836</v>
          </cell>
          <cell r="G32">
            <v>0.28111798411646305</v>
          </cell>
          <cell r="H32">
            <v>-201.34245386344998</v>
          </cell>
          <cell r="I32">
            <v>-240.16699048491682</v>
          </cell>
          <cell r="J32">
            <v>-8.5988222181340461</v>
          </cell>
          <cell r="K32">
            <v>12104.090445586065</v>
          </cell>
          <cell r="L32">
            <v>12065.265908964599</v>
          </cell>
          <cell r="M32">
            <v>5795.980605139971</v>
          </cell>
          <cell r="N32">
            <v>2.0883593769882456</v>
          </cell>
          <cell r="O32">
            <v>-3.1593162803290387E-2</v>
          </cell>
          <cell r="P32">
            <v>2.0816608492900963</v>
          </cell>
          <cell r="Q32">
            <v>-3.8291690501439657E-2</v>
          </cell>
        </row>
        <row r="33">
          <cell r="C33" t="str">
            <v>IR_Up10_50Y</v>
          </cell>
          <cell r="D33">
            <v>-38.635258251000778</v>
          </cell>
          <cell r="E33">
            <v>5.9122485169937136</v>
          </cell>
          <cell r="F33">
            <v>-32.723009734007064</v>
          </cell>
          <cell r="G33">
            <v>0.28111798411646305</v>
          </cell>
          <cell r="H33">
            <v>-25.791303941163029</v>
          </cell>
          <cell r="I33">
            <v>-25.791303941163278</v>
          </cell>
          <cell r="J33">
            <v>-1.2024885305581847</v>
          </cell>
          <cell r="K33">
            <v>12279.641595508352</v>
          </cell>
          <cell r="L33">
            <v>12279.641595508352</v>
          </cell>
          <cell r="M33">
            <v>5803.3769388275468</v>
          </cell>
          <cell r="N33">
            <v>2.1159476154911285</v>
          </cell>
          <cell r="O33">
            <v>-4.004924300407442E-3</v>
          </cell>
          <cell r="P33">
            <v>2.1159476154911285</v>
          </cell>
          <cell r="Q33">
            <v>-4.004924300407442E-3</v>
          </cell>
        </row>
        <row r="34">
          <cell r="C34" t="str">
            <v>IR_Up1_fullcurve</v>
          </cell>
          <cell r="D34">
            <v>-202.36305333500786</v>
          </cell>
          <cell r="E34">
            <v>170.72536871398916</v>
          </cell>
          <cell r="F34">
            <v>-31.637684621018707</v>
          </cell>
          <cell r="G34">
            <v>12.916995436180514</v>
          </cell>
          <cell r="H34">
            <v>-14.882947901946364</v>
          </cell>
          <cell r="I34">
            <v>-14.882947901945954</v>
          </cell>
          <cell r="J34">
            <v>-11.154706437293498</v>
          </cell>
          <cell r="K34">
            <v>12290.549951547569</v>
          </cell>
          <cell r="L34">
            <v>12290.549951547569</v>
          </cell>
          <cell r="M34">
            <v>5793.4247209208115</v>
          </cell>
          <cell r="N34">
            <v>2.1214653755946449</v>
          </cell>
          <cell r="O34">
            <v>1.5128358031089029E-3</v>
          </cell>
          <cell r="P34">
            <v>2.1214653755946449</v>
          </cell>
          <cell r="Q34">
            <v>1.5128358031089029E-3</v>
          </cell>
        </row>
        <row r="35">
          <cell r="C35" t="str">
            <v>IR_Up10_fullcurve</v>
          </cell>
          <cell r="D35">
            <v>-2002.5134331160079</v>
          </cell>
          <cell r="E35">
            <v>1692.9707004799857</v>
          </cell>
          <cell r="F35">
            <v>-309.54273263602227</v>
          </cell>
          <cell r="G35">
            <v>125.29274600201825</v>
          </cell>
          <cell r="H35">
            <v>-146.47873937403321</v>
          </cell>
          <cell r="I35">
            <v>-185.72188056619052</v>
          </cell>
          <cell r="J35">
            <v>-105.70450023935791</v>
          </cell>
          <cell r="K35">
            <v>12158.954160075482</v>
          </cell>
          <cell r="L35">
            <v>12119.711018883325</v>
          </cell>
          <cell r="M35">
            <v>5698.8749271187471</v>
          </cell>
          <cell r="N35">
            <v>2.1335709794604738</v>
          </cell>
          <cell r="O35">
            <v>1.3618439668937832E-2</v>
          </cell>
          <cell r="P35">
            <v>2.1266848586569775</v>
          </cell>
          <cell r="Q35">
            <v>6.7323188654415667E-3</v>
          </cell>
        </row>
        <row r="36">
          <cell r="C36" t="str">
            <v>IR_Up25_fullcurve</v>
          </cell>
          <cell r="D36">
            <v>-4920.2672292670177</v>
          </cell>
          <cell r="E36">
            <v>4173.9212190636899</v>
          </cell>
          <cell r="F36">
            <v>-746.34601020332775</v>
          </cell>
          <cell r="G36">
            <v>307.67763608545101</v>
          </cell>
          <cell r="H36">
            <v>-348.74135742371203</v>
          </cell>
          <cell r="I36">
            <v>-461.55290084065564</v>
          </cell>
          <cell r="J36">
            <v>-248.45538550997026</v>
          </cell>
          <cell r="K36">
            <v>11956.691542025803</v>
          </cell>
          <cell r="L36">
            <v>11843.87999860886</v>
          </cell>
          <cell r="M36">
            <v>5556.1240418481348</v>
          </cell>
          <cell r="N36">
            <v>2.15198427032393</v>
          </cell>
          <cell r="O36">
            <v>3.2031730532394054E-2</v>
          </cell>
          <cell r="P36">
            <v>2.1316802701671196</v>
          </cell>
          <cell r="Q36">
            <v>1.1727730375583612E-2</v>
          </cell>
        </row>
        <row r="37">
          <cell r="C37" t="str">
            <v>IR_Up75_fullcurve</v>
          </cell>
          <cell r="D37">
            <v>-13950.69747431601</v>
          </cell>
          <cell r="E37">
            <v>11962.922160941685</v>
          </cell>
          <cell r="F37">
            <v>-1987.7753133743245</v>
          </cell>
          <cell r="G37">
            <v>873.83481687810854</v>
          </cell>
          <cell r="H37">
            <v>-885.58269471449171</v>
          </cell>
          <cell r="I37">
            <v>-1200.1182094467968</v>
          </cell>
          <cell r="J37">
            <v>-670.40996036197976</v>
          </cell>
          <cell r="K37">
            <v>11419.850204735023</v>
          </cell>
          <cell r="L37">
            <v>11105.314690002719</v>
          </cell>
          <cell r="M37">
            <v>5134.1694669961253</v>
          </cell>
          <cell r="N37">
            <v>2.2242838453512315</v>
          </cell>
          <cell r="O37">
            <v>0.1043313055596955</v>
          </cell>
          <cell r="P37">
            <v>2.163020671871231</v>
          </cell>
          <cell r="Q37">
            <v>4.3068132079695065E-2</v>
          </cell>
        </row>
        <row r="38">
          <cell r="C38" t="str">
            <v>IR_Up100_fullcurve</v>
          </cell>
          <cell r="D38">
            <v>-18096.773244565004</v>
          </cell>
          <cell r="E38">
            <v>15597.271890870295</v>
          </cell>
          <cell r="F38">
            <v>-2499.5013536947081</v>
          </cell>
          <cell r="G38">
            <v>1134.4718640563351</v>
          </cell>
          <cell r="H38">
            <v>-1085.1984442625067</v>
          </cell>
          <cell r="I38">
            <v>-1478.212757553234</v>
          </cell>
          <cell r="J38">
            <v>-850.446993457178</v>
          </cell>
          <cell r="K38">
            <v>11220.234455187008</v>
          </cell>
          <cell r="L38">
            <v>10827.220141896281</v>
          </cell>
          <cell r="M38">
            <v>4954.132433900927</v>
          </cell>
          <cell r="N38">
            <v>2.2648232773123707</v>
          </cell>
          <cell r="O38">
            <v>0.14487073752083468</v>
          </cell>
          <cell r="P38">
            <v>2.1854926743189291</v>
          </cell>
          <cell r="Q38">
            <v>6.5540134527393157E-2</v>
          </cell>
        </row>
        <row r="39">
          <cell r="C39" t="str">
            <v>IR_Down1_fullcurve</v>
          </cell>
          <cell r="D39">
            <v>202.84095969198097</v>
          </cell>
          <cell r="E39">
            <v>-171.045263884007</v>
          </cell>
          <cell r="F39">
            <v>31.795695807973971</v>
          </cell>
          <cell r="G39">
            <v>-12.391178002606466</v>
          </cell>
          <cell r="H39">
            <v>15.426591655267167</v>
          </cell>
          <cell r="I39">
            <v>15.426591655268567</v>
          </cell>
          <cell r="J39">
            <v>10.897389781433048</v>
          </cell>
          <cell r="K39">
            <v>12320.859491104782</v>
          </cell>
          <cell r="L39">
            <v>12320.859491104784</v>
          </cell>
          <cell r="M39">
            <v>5815.4768171395381</v>
          </cell>
          <cell r="N39">
            <v>2.1186327241117007</v>
          </cell>
          <cell r="O39">
            <v>-1.3198156798353011E-3</v>
          </cell>
          <cell r="P39">
            <v>2.1186327241117011</v>
          </cell>
          <cell r="Q39">
            <v>-1.319815679834857E-3</v>
          </cell>
        </row>
        <row r="40">
          <cell r="C40" t="str">
            <v>IR_Down10_fullcurve</v>
          </cell>
          <cell r="D40">
            <v>2049.9663079010061</v>
          </cell>
          <cell r="E40">
            <v>-1724.9616143560124</v>
          </cell>
          <cell r="F40">
            <v>325.00469354499364</v>
          </cell>
          <cell r="G40">
            <v>-127.54686740709076</v>
          </cell>
          <cell r="H40">
            <v>156.97897177963281</v>
          </cell>
          <cell r="I40">
            <v>156.97897177963387</v>
          </cell>
          <cell r="J40">
            <v>112.6687779900476</v>
          </cell>
          <cell r="K40">
            <v>12462.411871229147</v>
          </cell>
          <cell r="L40">
            <v>12462.411871229149</v>
          </cell>
          <cell r="M40">
            <v>5917.2482053481526</v>
          </cell>
          <cell r="N40">
            <v>2.1061161267437316</v>
          </cell>
          <cell r="O40">
            <v>-1.3836413047804363E-2</v>
          </cell>
          <cell r="P40">
            <v>2.1061161267437316</v>
          </cell>
          <cell r="Q40">
            <v>-1.3836413047804363E-2</v>
          </cell>
        </row>
        <row r="41">
          <cell r="C41" t="str">
            <v>IR_Down25_fullcurve</v>
          </cell>
          <cell r="D41">
            <v>5216.807339181978</v>
          </cell>
          <cell r="E41">
            <v>-4373.9085441760108</v>
          </cell>
          <cell r="F41">
            <v>842.89879500596726</v>
          </cell>
          <cell r="G41">
            <v>-324.71688641324363</v>
          </cell>
          <cell r="H41">
            <v>411.95461733121533</v>
          </cell>
          <cell r="I41">
            <v>411.95461733121556</v>
          </cell>
          <cell r="J41">
            <v>285.03958431914907</v>
          </cell>
          <cell r="K41">
            <v>12717.387516780731</v>
          </cell>
          <cell r="L41">
            <v>12717.387516780731</v>
          </cell>
          <cell r="M41">
            <v>6089.6190116772541</v>
          </cell>
          <cell r="N41">
            <v>2.0883716193729502</v>
          </cell>
          <cell r="O41">
            <v>-3.1580920418585734E-2</v>
          </cell>
          <cell r="P41">
            <v>2.0883716193729502</v>
          </cell>
          <cell r="Q41">
            <v>-3.1580920418585734E-2</v>
          </cell>
        </row>
        <row r="42">
          <cell r="C42" t="str">
            <v>IR_Down75_fullcurve</v>
          </cell>
          <cell r="D42">
            <v>16628.893124723021</v>
          </cell>
          <cell r="E42">
            <v>-13766.519414311013</v>
          </cell>
          <cell r="F42">
            <v>2862.3737104120082</v>
          </cell>
          <cell r="G42">
            <v>-1031.8135505402543</v>
          </cell>
          <cell r="H42">
            <v>1455.2953270980445</v>
          </cell>
          <cell r="I42">
            <v>1455.2953270980452</v>
          </cell>
          <cell r="J42">
            <v>935.93640043617052</v>
          </cell>
          <cell r="K42">
            <v>13760.728226547561</v>
          </cell>
          <cell r="L42">
            <v>13760.728226547561</v>
          </cell>
          <cell r="M42">
            <v>6740.5158277942755</v>
          </cell>
          <cell r="N42">
            <v>2.0414948318651951</v>
          </cell>
          <cell r="O42">
            <v>-7.8457707926340881E-2</v>
          </cell>
          <cell r="P42">
            <v>2.0414948318651951</v>
          </cell>
          <cell r="Q42">
            <v>-7.8457707926340881E-2</v>
          </cell>
        </row>
        <row r="43">
          <cell r="C43" t="str">
            <v>IR_Down100_fullcurve</v>
          </cell>
          <cell r="D43">
            <v>22873.430002695997</v>
          </cell>
          <cell r="E43">
            <v>-18809.381788391009</v>
          </cell>
          <cell r="F43">
            <v>4064.0482143049885</v>
          </cell>
          <cell r="G43">
            <v>-1416.3416392414101</v>
          </cell>
          <cell r="H43">
            <v>2104.9267271755448</v>
          </cell>
          <cell r="I43">
            <v>2104.9267271755452</v>
          </cell>
          <cell r="J43">
            <v>1318.8389540757835</v>
          </cell>
          <cell r="K43">
            <v>14410.359626625061</v>
          </cell>
          <cell r="L43">
            <v>14410.359626625061</v>
          </cell>
          <cell r="M43">
            <v>7123.4183814338885</v>
          </cell>
          <cell r="N43">
            <v>2.0229556731054128</v>
          </cell>
          <cell r="O43">
            <v>-9.6996866686123173E-2</v>
          </cell>
          <cell r="P43">
            <v>2.0229556731054128</v>
          </cell>
          <cell r="Q43">
            <v>-9.6996866686123173E-2</v>
          </cell>
        </row>
        <row r="44">
          <cell r="C44" t="str">
            <v>IR_Flattening</v>
          </cell>
          <cell r="D44">
            <v>923.03530144999968</v>
          </cell>
          <cell r="E44">
            <v>-139.06147018901538</v>
          </cell>
          <cell r="F44">
            <v>783.9738312609843</v>
          </cell>
          <cell r="G44">
            <v>0</v>
          </cell>
          <cell r="H44">
            <v>623.25919585248255</v>
          </cell>
          <cell r="I44">
            <v>623.25919585248266</v>
          </cell>
          <cell r="J44">
            <v>26.269892772251296</v>
          </cell>
          <cell r="K44">
            <v>12928.692095301998</v>
          </cell>
          <cell r="L44">
            <v>12928.692095301998</v>
          </cell>
          <cell r="M44">
            <v>5830.8493201303563</v>
          </cell>
          <cell r="N44">
            <v>2.2172914073884797</v>
          </cell>
          <cell r="O44">
            <v>9.7338867596943768E-2</v>
          </cell>
          <cell r="P44">
            <v>2.2172914073884797</v>
          </cell>
          <cell r="Q44">
            <v>9.7338867596943768E-2</v>
          </cell>
        </row>
        <row r="45">
          <cell r="C45" t="str">
            <v>A (ex IR/TP trans)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12305.432899449515</v>
          </cell>
          <cell r="L45">
            <v>12305.432899449515</v>
          </cell>
          <cell r="M45">
            <v>5804.579427358105</v>
          </cell>
          <cell r="N45">
            <v>2.119952539791536</v>
          </cell>
          <cell r="O45">
            <v>0</v>
          </cell>
          <cell r="P45">
            <v>2.119952539791536</v>
          </cell>
          <cell r="Q45">
            <v>0</v>
          </cell>
        </row>
        <row r="46">
          <cell r="C46" t="str">
            <v>AB (ex VA)</v>
          </cell>
          <cell r="D46">
            <v>0</v>
          </cell>
          <cell r="E46">
            <v>-1215.2821221120248</v>
          </cell>
          <cell r="F46">
            <v>-1215.2821221120248</v>
          </cell>
          <cell r="G46">
            <v>0</v>
          </cell>
          <cell r="H46">
            <v>-966.14928707905972</v>
          </cell>
          <cell r="I46">
            <v>-966.14928707905892</v>
          </cell>
          <cell r="J46">
            <v>4509.411717764784</v>
          </cell>
          <cell r="K46">
            <v>11339.283612370456</v>
          </cell>
          <cell r="L46">
            <v>11339.283612370456</v>
          </cell>
          <cell r="M46">
            <v>10313.991145122889</v>
          </cell>
          <cell r="N46">
            <v>1.0994079258767244</v>
          </cell>
          <cell r="O46">
            <v>-1.0205446139148115</v>
          </cell>
          <cell r="P46">
            <v>1.0994079258767244</v>
          </cell>
          <cell r="Q46">
            <v>-1.0205446139148115</v>
          </cell>
        </row>
        <row r="47">
          <cell r="C47" t="str">
            <v>ABC (ex EQ trans)</v>
          </cell>
          <cell r="D47">
            <v>0</v>
          </cell>
          <cell r="E47">
            <v>-1215.2821221120248</v>
          </cell>
          <cell r="F47">
            <v>-1215.2821221120248</v>
          </cell>
          <cell r="G47">
            <v>0</v>
          </cell>
          <cell r="H47">
            <v>-966.14928707905972</v>
          </cell>
          <cell r="I47">
            <v>-966.14928707905892</v>
          </cell>
          <cell r="J47">
            <v>4509.411717764784</v>
          </cell>
          <cell r="K47">
            <v>11339.283612370456</v>
          </cell>
          <cell r="L47">
            <v>11339.283612370456</v>
          </cell>
          <cell r="M47">
            <v>10313.991145122889</v>
          </cell>
          <cell r="N47">
            <v>1.0994079258767244</v>
          </cell>
          <cell r="O47">
            <v>-1.0205446139148115</v>
          </cell>
          <cell r="P47">
            <v>1.0994079258767244</v>
          </cell>
          <cell r="Q47">
            <v>-1.0205446139148115</v>
          </cell>
        </row>
        <row r="48">
          <cell r="C48" t="str">
            <v>ABCD (ex UFR)</v>
          </cell>
          <cell r="D48">
            <v>-2.3392553994199261E-2</v>
          </cell>
          <cell r="E48">
            <v>-9235.1925794930139</v>
          </cell>
          <cell r="F48">
            <v>-9235.2159720470081</v>
          </cell>
          <cell r="G48">
            <v>-1816.8557024651254</v>
          </cell>
          <cell r="H48">
            <v>-8786.396981237147</v>
          </cell>
          <cell r="I48">
            <v>-10248.327311288789</v>
          </cell>
          <cell r="J48">
            <v>5262.4038807975285</v>
          </cell>
          <cell r="K48">
            <v>3519.0359182123684</v>
          </cell>
          <cell r="L48">
            <v>2057.1055881607263</v>
          </cell>
          <cell r="M48">
            <v>11066.983308155633</v>
          </cell>
          <cell r="N48">
            <v>0.31797607534286892</v>
          </cell>
          <cell r="O48">
            <v>-1.8019764644486671</v>
          </cell>
          <cell r="P48">
            <v>0.18587771670756706</v>
          </cell>
          <cell r="Q48">
            <v>-1.9340748230839688</v>
          </cell>
        </row>
        <row r="49">
          <cell r="C49" t="str">
            <v>ABCDE (ex CRA)</v>
          </cell>
          <cell r="D49">
            <v>-4.9996478370012483</v>
          </cell>
          <cell r="E49">
            <v>-7364.7681880060118</v>
          </cell>
          <cell r="F49">
            <v>-7369.767835843013</v>
          </cell>
          <cell r="G49">
            <v>-1574.031830072272</v>
          </cell>
          <cell r="H49">
            <v>-7110.3207344026523</v>
          </cell>
          <cell r="I49">
            <v>-8175.945838917386</v>
          </cell>
          <cell r="J49">
            <v>5023.1336392945595</v>
          </cell>
          <cell r="K49">
            <v>5195.1121650468631</v>
          </cell>
          <cell r="L49">
            <v>4129.4870605321294</v>
          </cell>
          <cell r="M49">
            <v>10827.713066652665</v>
          </cell>
          <cell r="N49">
            <v>0.47979773134613612</v>
          </cell>
          <cell r="O49">
            <v>-1.6401548084453998</v>
          </cell>
          <cell r="P49">
            <v>0.38138127923339404</v>
          </cell>
          <cell r="Q49">
            <v>-1.738571260558142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D76F-411A-4BBE-8A0D-879468CBB015}">
  <dimension ref="A1:I43"/>
  <sheetViews>
    <sheetView tabSelected="1" workbookViewId="0">
      <selection activeCell="G2" sqref="G2"/>
    </sheetView>
  </sheetViews>
  <sheetFormatPr defaultRowHeight="15" x14ac:dyDescent="0.25"/>
  <cols>
    <col min="2" max="2" width="29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 t="s">
        <v>9</v>
      </c>
      <c r="C2" t="s">
        <v>10</v>
      </c>
      <c r="D2" t="str">
        <f>C2&amp;"@"&amp;A2</f>
        <v>Reported@2019 Q2</v>
      </c>
      <c r="E2" s="2">
        <f>VLOOKUP($C2,'[1]S2 estimation'!$C$3:$Q$49,10,FALSE)</f>
        <v>12305.432899449515</v>
      </c>
      <c r="F2" s="2">
        <f>VLOOKUP($C2,'[1]S2 estimation'!$C$3:$Q$49,11,FALSE)</f>
        <v>5804.579427358105</v>
      </c>
      <c r="G2" s="3">
        <f t="shared" ref="G2:G22" si="0">E2/F2</f>
        <v>2.119952539791536</v>
      </c>
    </row>
    <row r="3" spans="1:9" x14ac:dyDescent="0.25">
      <c r="A3" t="s">
        <v>8</v>
      </c>
      <c r="B3" t="s">
        <v>11</v>
      </c>
      <c r="C3" t="s">
        <v>12</v>
      </c>
      <c r="D3" t="str">
        <f t="shared" ref="D3:D43" si="1">C3&amp;"@"&amp;A3</f>
        <v>EQ_Down25@2019 Q2</v>
      </c>
      <c r="E3" s="2">
        <f>VLOOKUP($C3,'[1]S2 estimation'!$C$3:$Q$49,10,FALSE)</f>
        <v>11281.378585638829</v>
      </c>
      <c r="F3" s="2">
        <f>VLOOKUP($C3,'[1]S2 estimation'!$C$3:$Q$49,11,FALSE)</f>
        <v>5721.4459556556058</v>
      </c>
      <c r="G3" s="3">
        <f t="shared" si="0"/>
        <v>1.9717705407122255</v>
      </c>
      <c r="H3" t="s">
        <v>13</v>
      </c>
      <c r="I3" t="s">
        <v>14</v>
      </c>
    </row>
    <row r="4" spans="1:9" x14ac:dyDescent="0.25">
      <c r="A4" t="s">
        <v>8</v>
      </c>
      <c r="B4" t="s">
        <v>15</v>
      </c>
      <c r="C4" t="s">
        <v>16</v>
      </c>
      <c r="D4" t="str">
        <f t="shared" si="1"/>
        <v>RE_Down10@2019 Q2</v>
      </c>
      <c r="E4" s="2">
        <f>VLOOKUP($C4,'[1]S2 estimation'!$C$3:$Q$49,10,FALSE)</f>
        <v>11591.823430270368</v>
      </c>
      <c r="F4" s="2">
        <f>VLOOKUP($C4,'[1]S2 estimation'!$C$3:$Q$49,11,FALSE)</f>
        <v>5801.559593825823</v>
      </c>
      <c r="G4" s="3">
        <f t="shared" si="0"/>
        <v>1.9980529791690325</v>
      </c>
      <c r="H4" t="s">
        <v>17</v>
      </c>
      <c r="I4" t="s">
        <v>18</v>
      </c>
    </row>
    <row r="5" spans="1:9" x14ac:dyDescent="0.25">
      <c r="A5" t="s">
        <v>8</v>
      </c>
      <c r="B5" t="s">
        <v>19</v>
      </c>
      <c r="C5" t="s">
        <v>20</v>
      </c>
      <c r="D5" t="str">
        <f t="shared" si="1"/>
        <v>CS_corp50_Mortg@2019 Q2</v>
      </c>
      <c r="E5" s="2">
        <f>VLOOKUP($C5,'[1]S2 estimation'!$C$3:$Q$49,10,FALSE)</f>
        <v>11484.332401284057</v>
      </c>
      <c r="F5" s="2">
        <f>VLOOKUP($C5,'[1]S2 estimation'!$C$3:$Q$49,11,FALSE)</f>
        <v>5794.8612456170276</v>
      </c>
      <c r="G5" s="3">
        <f t="shared" si="0"/>
        <v>1.9818131814580184</v>
      </c>
      <c r="H5" t="s">
        <v>21</v>
      </c>
      <c r="I5" t="s">
        <v>22</v>
      </c>
    </row>
    <row r="6" spans="1:9" x14ac:dyDescent="0.25">
      <c r="A6" t="s">
        <v>8</v>
      </c>
      <c r="B6" t="s">
        <v>23</v>
      </c>
      <c r="C6" t="s">
        <v>24</v>
      </c>
      <c r="D6" t="str">
        <f t="shared" si="1"/>
        <v>CS_corp50_Excl mortg@2019 Q2</v>
      </c>
      <c r="E6" s="2">
        <f>VLOOKUP($C6,'[1]S2 estimation'!$C$3:$Q$49,10,FALSE)</f>
        <v>13258.319948713253</v>
      </c>
      <c r="F6" s="2">
        <f>VLOOKUP($C6,'[1]S2 estimation'!$C$3:$Q$49,11,FALSE)</f>
        <v>5716.8822454406309</v>
      </c>
      <c r="G6" s="3">
        <f t="shared" si="0"/>
        <v>2.3191521846172578</v>
      </c>
      <c r="H6" t="s">
        <v>25</v>
      </c>
      <c r="I6" t="s">
        <v>26</v>
      </c>
    </row>
    <row r="7" spans="1:9" x14ac:dyDescent="0.25">
      <c r="A7" t="s">
        <v>8</v>
      </c>
      <c r="B7" t="s">
        <v>27</v>
      </c>
      <c r="C7" t="s">
        <v>28</v>
      </c>
      <c r="D7" t="str">
        <f t="shared" si="1"/>
        <v>CS_gov50@2019 Q2</v>
      </c>
      <c r="E7" s="2">
        <f>VLOOKUP($C7,'[1]S2 estimation'!$C$3:$Q$49,10,FALSE)</f>
        <v>10748.644204347645</v>
      </c>
      <c r="F7" s="2">
        <f>VLOOKUP($C7,'[1]S2 estimation'!$C$3:$Q$49,11,FALSE)</f>
        <v>5687.4532995609306</v>
      </c>
      <c r="G7" s="3">
        <f t="shared" si="0"/>
        <v>1.8898870264442325</v>
      </c>
      <c r="H7" t="s">
        <v>29</v>
      </c>
      <c r="I7" t="s">
        <v>30</v>
      </c>
    </row>
    <row r="8" spans="1:9" x14ac:dyDescent="0.25">
      <c r="A8" t="s">
        <v>8</v>
      </c>
      <c r="B8" t="s">
        <v>31</v>
      </c>
      <c r="C8" t="s">
        <v>32</v>
      </c>
      <c r="D8" t="str">
        <f t="shared" si="1"/>
        <v>UFR_375@2019 Q2</v>
      </c>
      <c r="E8" s="2">
        <f>VLOOKUP($C8,'[1]S2 estimation'!$C$3:$Q$49,10,FALSE)</f>
        <v>11994.672153975063</v>
      </c>
      <c r="F8" s="2">
        <f>VLOOKUP($C8,'[1]S2 estimation'!$C$3:$Q$49,11,FALSE)</f>
        <v>5834.6268037881136</v>
      </c>
      <c r="G8" s="3">
        <f t="shared" si="0"/>
        <v>2.0557736693951973</v>
      </c>
      <c r="H8" t="s">
        <v>33</v>
      </c>
      <c r="I8" t="s">
        <v>34</v>
      </c>
    </row>
    <row r="9" spans="1:9" x14ac:dyDescent="0.25">
      <c r="A9" t="s">
        <v>8</v>
      </c>
      <c r="B9" t="s">
        <v>35</v>
      </c>
      <c r="C9" t="s">
        <v>36</v>
      </c>
      <c r="D9" t="str">
        <f t="shared" si="1"/>
        <v>UFR_360@2019 Q2</v>
      </c>
      <c r="E9" s="2">
        <f>VLOOKUP($C9,'[1]S2 estimation'!$C$3:$Q$49,10,FALSE)</f>
        <v>11664.275643910321</v>
      </c>
      <c r="F9" s="2">
        <f>VLOOKUP($C9,'[1]S2 estimation'!$C$3:$Q$49,11,FALSE)</f>
        <v>5868.5266874616182</v>
      </c>
      <c r="G9" s="3">
        <f t="shared" si="0"/>
        <v>1.987598636780777</v>
      </c>
      <c r="H9" t="s">
        <v>33</v>
      </c>
      <c r="I9" t="s">
        <v>34</v>
      </c>
    </row>
    <row r="10" spans="1:9" x14ac:dyDescent="0.25">
      <c r="A10" t="s">
        <v>8</v>
      </c>
      <c r="B10" t="s">
        <v>37</v>
      </c>
      <c r="C10" t="s">
        <v>38</v>
      </c>
      <c r="D10" t="str">
        <f t="shared" si="1"/>
        <v>LLP_30@2019 Q2</v>
      </c>
      <c r="E10" s="2">
        <f>VLOOKUP($C10,'[1]S2 estimation'!$C$3:$Q$49,10,FALSE)</f>
        <v>7081.4114857288914</v>
      </c>
      <c r="F10" s="2">
        <f>VLOOKUP($C10,'[1]S2 estimation'!$C$3:$Q$49,11,FALSE)</f>
        <v>6834.1189164091002</v>
      </c>
      <c r="G10" s="3">
        <f t="shared" si="0"/>
        <v>1.0361849965364267</v>
      </c>
      <c r="H10" t="s">
        <v>33</v>
      </c>
      <c r="I10" t="s">
        <v>34</v>
      </c>
    </row>
    <row r="11" spans="1:9" x14ac:dyDescent="0.25">
      <c r="A11" t="s">
        <v>8</v>
      </c>
      <c r="B11" t="s">
        <v>39</v>
      </c>
      <c r="C11" t="s">
        <v>40</v>
      </c>
      <c r="D11" t="str">
        <f t="shared" si="1"/>
        <v>IR_Up1_fullcurve@2019 Q2</v>
      </c>
      <c r="E11" s="2">
        <f>VLOOKUP($C11,'[1]S2 estimation'!$C$3:$Q$49,10,FALSE)</f>
        <v>12290.549951547569</v>
      </c>
      <c r="F11" s="2">
        <f>VLOOKUP($C11,'[1]S2 estimation'!$C$3:$Q$49,11,FALSE)</f>
        <v>5793.4247209208115</v>
      </c>
      <c r="G11" s="3">
        <f t="shared" si="0"/>
        <v>2.1214653755946449</v>
      </c>
      <c r="H11" t="s">
        <v>41</v>
      </c>
      <c r="I11" t="s">
        <v>42</v>
      </c>
    </row>
    <row r="12" spans="1:9" x14ac:dyDescent="0.25">
      <c r="A12" t="s">
        <v>8</v>
      </c>
      <c r="B12" t="s">
        <v>43</v>
      </c>
      <c r="C12" t="s">
        <v>44</v>
      </c>
      <c r="D12" t="str">
        <f t="shared" si="1"/>
        <v>IR_Up10_fullcurve@2019 Q2</v>
      </c>
      <c r="E12" s="2">
        <f>VLOOKUP($C12,'[1]S2 estimation'!$C$3:$Q$49,10,FALSE)</f>
        <v>12119.711018883325</v>
      </c>
      <c r="F12" s="2">
        <f>VLOOKUP($C12,'[1]S2 estimation'!$C$3:$Q$49,11,FALSE)</f>
        <v>5698.8749271187471</v>
      </c>
      <c r="G12" s="3">
        <f t="shared" si="0"/>
        <v>2.1266848586569775</v>
      </c>
      <c r="H12" t="s">
        <v>45</v>
      </c>
      <c r="I12" t="s">
        <v>42</v>
      </c>
    </row>
    <row r="13" spans="1:9" x14ac:dyDescent="0.25">
      <c r="A13" t="s">
        <v>8</v>
      </c>
      <c r="B13" t="s">
        <v>46</v>
      </c>
      <c r="C13" t="s">
        <v>47</v>
      </c>
      <c r="D13" t="str">
        <f t="shared" si="1"/>
        <v>IR_Up25_fullcurve@2019 Q2</v>
      </c>
      <c r="E13" s="2">
        <f>VLOOKUP($C13,'[1]S2 estimation'!$C$3:$Q$49,10,FALSE)</f>
        <v>11843.87999860886</v>
      </c>
      <c r="F13" s="2">
        <f>VLOOKUP($C13,'[1]S2 estimation'!$C$3:$Q$49,11,FALSE)</f>
        <v>5556.1240418481348</v>
      </c>
      <c r="G13" s="3">
        <f t="shared" si="0"/>
        <v>2.1316802701671196</v>
      </c>
      <c r="H13" t="s">
        <v>45</v>
      </c>
      <c r="I13" t="s">
        <v>42</v>
      </c>
    </row>
    <row r="14" spans="1:9" x14ac:dyDescent="0.25">
      <c r="A14" t="s">
        <v>8</v>
      </c>
      <c r="B14" t="s">
        <v>48</v>
      </c>
      <c r="C14" t="s">
        <v>49</v>
      </c>
      <c r="D14" t="str">
        <f t="shared" si="1"/>
        <v>IR_Up50@2019 Q2</v>
      </c>
      <c r="E14" s="2">
        <f>VLOOKUP($C14,'[1]S2 estimation'!$C$3:$Q$49,10,FALSE)</f>
        <v>11442.354474451909</v>
      </c>
      <c r="F14" s="2">
        <f>VLOOKUP($C14,'[1]S2 estimation'!$C$3:$Q$49,11,FALSE)</f>
        <v>5338.0138437103269</v>
      </c>
      <c r="G14" s="3">
        <f t="shared" si="0"/>
        <v>2.1435602846804533</v>
      </c>
      <c r="H14" t="s">
        <v>45</v>
      </c>
      <c r="I14" t="s">
        <v>42</v>
      </c>
    </row>
    <row r="15" spans="1:9" x14ac:dyDescent="0.25">
      <c r="A15" t="s">
        <v>8</v>
      </c>
      <c r="B15" t="s">
        <v>50</v>
      </c>
      <c r="C15" t="s">
        <v>51</v>
      </c>
      <c r="D15" t="str">
        <f t="shared" si="1"/>
        <v>IR_Up75_fullcurve@2019 Q2</v>
      </c>
      <c r="E15" s="2">
        <f>VLOOKUP($C15,'[1]S2 estimation'!$C$3:$Q$49,10,FALSE)</f>
        <v>11105.314690002719</v>
      </c>
      <c r="F15" s="2">
        <f>VLOOKUP($C15,'[1]S2 estimation'!$C$3:$Q$49,11,FALSE)</f>
        <v>5134.1694669961253</v>
      </c>
      <c r="G15" s="3">
        <f t="shared" si="0"/>
        <v>2.163020671871231</v>
      </c>
      <c r="H15" t="s">
        <v>45</v>
      </c>
      <c r="I15" t="s">
        <v>42</v>
      </c>
    </row>
    <row r="16" spans="1:9" x14ac:dyDescent="0.25">
      <c r="A16" t="s">
        <v>8</v>
      </c>
      <c r="B16" t="s">
        <v>52</v>
      </c>
      <c r="C16" t="s">
        <v>53</v>
      </c>
      <c r="D16" t="str">
        <f t="shared" si="1"/>
        <v>IR_Up100_fullcurve@2019 Q2</v>
      </c>
      <c r="E16" s="2">
        <f>VLOOKUP($C16,'[1]S2 estimation'!$C$3:$Q$49,10,FALSE)</f>
        <v>10827.220141896281</v>
      </c>
      <c r="F16" s="2">
        <f>VLOOKUP($C16,'[1]S2 estimation'!$C$3:$Q$49,11,FALSE)</f>
        <v>4954.132433900927</v>
      </c>
      <c r="G16" s="3">
        <f t="shared" si="0"/>
        <v>2.1854926743189291</v>
      </c>
      <c r="H16" t="s">
        <v>45</v>
      </c>
      <c r="I16" t="s">
        <v>42</v>
      </c>
    </row>
    <row r="17" spans="1:9" x14ac:dyDescent="0.25">
      <c r="A17" t="s">
        <v>8</v>
      </c>
      <c r="B17" t="s">
        <v>54</v>
      </c>
      <c r="C17" t="s">
        <v>55</v>
      </c>
      <c r="D17" t="str">
        <f t="shared" si="1"/>
        <v>IR_Down1_fullcurve@2019 Q2</v>
      </c>
      <c r="E17" s="2">
        <f>VLOOKUP($C17,'[1]S2 estimation'!$C$3:$Q$49,10,FALSE)</f>
        <v>12320.859491104784</v>
      </c>
      <c r="F17" s="2">
        <f>VLOOKUP($C17,'[1]S2 estimation'!$C$3:$Q$49,11,FALSE)</f>
        <v>5815.4768171395381</v>
      </c>
      <c r="G17" s="3">
        <f t="shared" si="0"/>
        <v>2.1186327241117011</v>
      </c>
      <c r="H17" t="s">
        <v>41</v>
      </c>
      <c r="I17" t="s">
        <v>34</v>
      </c>
    </row>
    <row r="18" spans="1:9" x14ac:dyDescent="0.25">
      <c r="A18" t="s">
        <v>8</v>
      </c>
      <c r="B18" t="s">
        <v>56</v>
      </c>
      <c r="C18" t="s">
        <v>57</v>
      </c>
      <c r="D18" t="str">
        <f t="shared" si="1"/>
        <v>IR_Down10_fullcurve@2019 Q2</v>
      </c>
      <c r="E18" s="2">
        <f>VLOOKUP($C18,'[1]S2 estimation'!$C$3:$Q$49,10,FALSE)</f>
        <v>12462.411871229149</v>
      </c>
      <c r="F18" s="2">
        <f>VLOOKUP($C18,'[1]S2 estimation'!$C$3:$Q$49,11,FALSE)</f>
        <v>5917.2482053481526</v>
      </c>
      <c r="G18" s="3">
        <f t="shared" si="0"/>
        <v>2.1061161267437316</v>
      </c>
      <c r="H18" t="s">
        <v>41</v>
      </c>
      <c r="I18" t="s">
        <v>34</v>
      </c>
    </row>
    <row r="19" spans="1:9" x14ac:dyDescent="0.25">
      <c r="A19" t="s">
        <v>8</v>
      </c>
      <c r="B19" t="s">
        <v>58</v>
      </c>
      <c r="C19" t="s">
        <v>59</v>
      </c>
      <c r="D19" t="str">
        <f t="shared" si="1"/>
        <v>IR_Down25_fullcurve@2019 Q2</v>
      </c>
      <c r="E19" s="2">
        <f>VLOOKUP($C19,'[1]S2 estimation'!$C$3:$Q$49,10,FALSE)</f>
        <v>12717.387516780731</v>
      </c>
      <c r="F19" s="2">
        <f>VLOOKUP($C19,'[1]S2 estimation'!$C$3:$Q$49,11,FALSE)</f>
        <v>6089.6190116772541</v>
      </c>
      <c r="G19" s="3">
        <f t="shared" si="0"/>
        <v>2.0883716193729502</v>
      </c>
      <c r="H19" t="s">
        <v>41</v>
      </c>
      <c r="I19" t="s">
        <v>34</v>
      </c>
    </row>
    <row r="20" spans="1:9" x14ac:dyDescent="0.25">
      <c r="A20" t="s">
        <v>8</v>
      </c>
      <c r="B20" t="s">
        <v>60</v>
      </c>
      <c r="C20" t="s">
        <v>61</v>
      </c>
      <c r="D20" t="str">
        <f t="shared" si="1"/>
        <v>IR_Down50@2019 Q2</v>
      </c>
      <c r="E20" s="2">
        <f>VLOOKUP($C20,'[1]S2 estimation'!$C$3:$Q$49,10,FALSE)</f>
        <v>13199.563587065257</v>
      </c>
      <c r="F20" s="2">
        <f>VLOOKUP($C20,'[1]S2 estimation'!$C$3:$Q$49,11,FALSE)</f>
        <v>6396.1458193823064</v>
      </c>
      <c r="G20" s="3">
        <f t="shared" si="0"/>
        <v>2.0636745877597855</v>
      </c>
      <c r="H20" t="s">
        <v>41</v>
      </c>
      <c r="I20" t="s">
        <v>34</v>
      </c>
    </row>
    <row r="21" spans="1:9" x14ac:dyDescent="0.25">
      <c r="A21" t="s">
        <v>8</v>
      </c>
      <c r="B21" t="s">
        <v>62</v>
      </c>
      <c r="C21" t="s">
        <v>63</v>
      </c>
      <c r="D21" t="str">
        <f t="shared" si="1"/>
        <v>IR_Down75_fullcurve@2019 Q2</v>
      </c>
      <c r="E21" s="2">
        <f>VLOOKUP($C21,'[1]S2 estimation'!$C$3:$Q$49,10,FALSE)</f>
        <v>13760.728226547561</v>
      </c>
      <c r="F21" s="2">
        <f>VLOOKUP($C21,'[1]S2 estimation'!$C$3:$Q$49,11,FALSE)</f>
        <v>6740.5158277942755</v>
      </c>
      <c r="G21" s="3">
        <f t="shared" si="0"/>
        <v>2.0414948318651951</v>
      </c>
      <c r="H21" t="s">
        <v>41</v>
      </c>
      <c r="I21" t="s">
        <v>34</v>
      </c>
    </row>
    <row r="22" spans="1:9" x14ac:dyDescent="0.25">
      <c r="A22" t="s">
        <v>8</v>
      </c>
      <c r="B22" t="s">
        <v>64</v>
      </c>
      <c r="C22" t="s">
        <v>65</v>
      </c>
      <c r="D22" t="str">
        <f t="shared" si="1"/>
        <v>IR_Down100_fullcurve@2019 Q2</v>
      </c>
      <c r="E22" s="2">
        <f>VLOOKUP($C22,'[1]S2 estimation'!$C$3:$Q$49,10,FALSE)</f>
        <v>14410.359626625061</v>
      </c>
      <c r="F22" s="2">
        <f>VLOOKUP($C22,'[1]S2 estimation'!$C$3:$Q$49,11,FALSE)</f>
        <v>7123.4183814338885</v>
      </c>
      <c r="G22" s="3">
        <f t="shared" si="0"/>
        <v>2.0229556731054128</v>
      </c>
      <c r="H22" t="s">
        <v>41</v>
      </c>
      <c r="I22" t="s">
        <v>34</v>
      </c>
    </row>
    <row r="23" spans="1:9" x14ac:dyDescent="0.25">
      <c r="A23" t="s">
        <v>66</v>
      </c>
      <c r="B23" t="s">
        <v>9</v>
      </c>
      <c r="C23" t="s">
        <v>10</v>
      </c>
      <c r="D23" t="str">
        <f t="shared" si="1"/>
        <v>Reported@2019 Q1</v>
      </c>
      <c r="E23">
        <v>12305.432899449515</v>
      </c>
      <c r="F23">
        <v>5804.579427358105</v>
      </c>
      <c r="G23" s="3">
        <v>2.119952539791536</v>
      </c>
    </row>
    <row r="24" spans="1:9" x14ac:dyDescent="0.25">
      <c r="A24" t="s">
        <v>66</v>
      </c>
      <c r="B24" t="s">
        <v>11</v>
      </c>
      <c r="C24" t="s">
        <v>12</v>
      </c>
      <c r="D24" t="str">
        <f t="shared" si="1"/>
        <v>EQ_Down25@2019 Q1</v>
      </c>
      <c r="E24">
        <v>11281.378585638829</v>
      </c>
      <c r="F24">
        <v>5721.4459556556058</v>
      </c>
      <c r="G24" s="3">
        <v>1.9717705407122255</v>
      </c>
      <c r="H24" t="s">
        <v>13</v>
      </c>
      <c r="I24" t="s">
        <v>14</v>
      </c>
    </row>
    <row r="25" spans="1:9" x14ac:dyDescent="0.25">
      <c r="A25" t="s">
        <v>66</v>
      </c>
      <c r="B25" t="s">
        <v>15</v>
      </c>
      <c r="C25" t="s">
        <v>16</v>
      </c>
      <c r="D25" t="str">
        <f t="shared" si="1"/>
        <v>RE_Down10@2019 Q1</v>
      </c>
      <c r="E25">
        <v>11591.823430270368</v>
      </c>
      <c r="F25">
        <v>5801.559593825823</v>
      </c>
      <c r="G25" s="3">
        <v>1.9980529791690325</v>
      </c>
      <c r="H25" t="s">
        <v>17</v>
      </c>
      <c r="I25" t="s">
        <v>18</v>
      </c>
    </row>
    <row r="26" spans="1:9" x14ac:dyDescent="0.25">
      <c r="A26" t="s">
        <v>66</v>
      </c>
      <c r="B26" t="s">
        <v>19</v>
      </c>
      <c r="C26" t="s">
        <v>20</v>
      </c>
      <c r="D26" t="str">
        <f t="shared" si="1"/>
        <v>CS_corp50_Mortg@2019 Q1</v>
      </c>
      <c r="E26">
        <v>11484.332401284057</v>
      </c>
      <c r="F26">
        <v>5794.8612456170276</v>
      </c>
      <c r="G26" s="3">
        <v>1.9818131814580184</v>
      </c>
      <c r="H26" t="s">
        <v>21</v>
      </c>
      <c r="I26" t="s">
        <v>22</v>
      </c>
    </row>
    <row r="27" spans="1:9" x14ac:dyDescent="0.25">
      <c r="A27" t="s">
        <v>66</v>
      </c>
      <c r="B27" t="s">
        <v>23</v>
      </c>
      <c r="C27" t="s">
        <v>24</v>
      </c>
      <c r="D27" t="str">
        <f t="shared" si="1"/>
        <v>CS_corp50_Excl mortg@2019 Q1</v>
      </c>
      <c r="E27">
        <v>13258.319948713253</v>
      </c>
      <c r="F27">
        <v>5716.8822454406309</v>
      </c>
      <c r="G27" s="3">
        <v>2.3191521846172578</v>
      </c>
      <c r="H27" t="s">
        <v>25</v>
      </c>
      <c r="I27" t="s">
        <v>26</v>
      </c>
    </row>
    <row r="28" spans="1:9" x14ac:dyDescent="0.25">
      <c r="A28" t="s">
        <v>66</v>
      </c>
      <c r="B28" t="s">
        <v>27</v>
      </c>
      <c r="C28" t="s">
        <v>28</v>
      </c>
      <c r="D28" t="str">
        <f t="shared" si="1"/>
        <v>CS_gov50@2019 Q1</v>
      </c>
      <c r="E28">
        <v>10748.644204347645</v>
      </c>
      <c r="F28">
        <v>5687.4532995609306</v>
      </c>
      <c r="G28" s="3">
        <v>1.8898870264442325</v>
      </c>
      <c r="H28" t="s">
        <v>29</v>
      </c>
      <c r="I28" t="s">
        <v>30</v>
      </c>
    </row>
    <row r="29" spans="1:9" x14ac:dyDescent="0.25">
      <c r="A29" t="s">
        <v>66</v>
      </c>
      <c r="B29" t="s">
        <v>31</v>
      </c>
      <c r="C29" t="s">
        <v>32</v>
      </c>
      <c r="D29" t="str">
        <f t="shared" si="1"/>
        <v>UFR_375@2019 Q1</v>
      </c>
      <c r="E29">
        <v>11994.672153975063</v>
      </c>
      <c r="F29">
        <v>5834.6268037881136</v>
      </c>
      <c r="G29" s="3">
        <v>2.0557736693951973</v>
      </c>
      <c r="H29" t="s">
        <v>33</v>
      </c>
      <c r="I29" t="s">
        <v>34</v>
      </c>
    </row>
    <row r="30" spans="1:9" x14ac:dyDescent="0.25">
      <c r="A30" t="s">
        <v>66</v>
      </c>
      <c r="B30" t="s">
        <v>35</v>
      </c>
      <c r="C30" t="s">
        <v>36</v>
      </c>
      <c r="D30" t="str">
        <f t="shared" si="1"/>
        <v>UFR_360@2019 Q1</v>
      </c>
      <c r="E30">
        <v>11664.275643910321</v>
      </c>
      <c r="F30">
        <v>5868.5266874616182</v>
      </c>
      <c r="G30" s="3">
        <v>1.987598636780777</v>
      </c>
      <c r="H30" t="s">
        <v>33</v>
      </c>
      <c r="I30" t="s">
        <v>34</v>
      </c>
    </row>
    <row r="31" spans="1:9" x14ac:dyDescent="0.25">
      <c r="A31" t="s">
        <v>66</v>
      </c>
      <c r="B31" t="s">
        <v>37</v>
      </c>
      <c r="C31" t="s">
        <v>38</v>
      </c>
      <c r="D31" t="str">
        <f t="shared" si="1"/>
        <v>LLP_30@2019 Q1</v>
      </c>
      <c r="E31">
        <v>7081.4114857288914</v>
      </c>
      <c r="F31">
        <v>6834.1189164091002</v>
      </c>
      <c r="G31" s="3">
        <v>1.0361849965364267</v>
      </c>
      <c r="H31" t="s">
        <v>33</v>
      </c>
      <c r="I31" t="s">
        <v>34</v>
      </c>
    </row>
    <row r="32" spans="1:9" x14ac:dyDescent="0.25">
      <c r="A32" t="s">
        <v>66</v>
      </c>
      <c r="B32" t="s">
        <v>39</v>
      </c>
      <c r="C32" t="s">
        <v>40</v>
      </c>
      <c r="D32" t="str">
        <f t="shared" si="1"/>
        <v>IR_Up1_fullcurve@2019 Q1</v>
      </c>
      <c r="E32">
        <v>12290.549951547569</v>
      </c>
      <c r="F32">
        <v>5793.4247209208115</v>
      </c>
      <c r="G32" s="3">
        <v>2.1214653755946449</v>
      </c>
      <c r="H32" t="s">
        <v>41</v>
      </c>
      <c r="I32" t="s">
        <v>42</v>
      </c>
    </row>
    <row r="33" spans="1:9" x14ac:dyDescent="0.25">
      <c r="A33" t="s">
        <v>66</v>
      </c>
      <c r="B33" t="s">
        <v>43</v>
      </c>
      <c r="C33" t="s">
        <v>44</v>
      </c>
      <c r="D33" t="str">
        <f t="shared" si="1"/>
        <v>IR_Up10_fullcurve@2019 Q1</v>
      </c>
      <c r="E33">
        <v>12119.711018883325</v>
      </c>
      <c r="F33">
        <v>5698.8749271187471</v>
      </c>
      <c r="G33" s="3">
        <v>2.1266848586569775</v>
      </c>
      <c r="H33" t="s">
        <v>45</v>
      </c>
      <c r="I33" t="s">
        <v>42</v>
      </c>
    </row>
    <row r="34" spans="1:9" x14ac:dyDescent="0.25">
      <c r="A34" t="s">
        <v>66</v>
      </c>
      <c r="B34" t="s">
        <v>46</v>
      </c>
      <c r="C34" t="s">
        <v>47</v>
      </c>
      <c r="D34" t="str">
        <f t="shared" si="1"/>
        <v>IR_Up25_fullcurve@2019 Q1</v>
      </c>
      <c r="E34">
        <v>11843.87999860886</v>
      </c>
      <c r="F34">
        <v>5556.1240418481348</v>
      </c>
      <c r="G34" s="3">
        <v>2.1316802701671196</v>
      </c>
      <c r="H34" t="s">
        <v>45</v>
      </c>
      <c r="I34" t="s">
        <v>42</v>
      </c>
    </row>
    <row r="35" spans="1:9" x14ac:dyDescent="0.25">
      <c r="A35" t="s">
        <v>66</v>
      </c>
      <c r="B35" t="s">
        <v>48</v>
      </c>
      <c r="C35" t="s">
        <v>49</v>
      </c>
      <c r="D35" t="str">
        <f t="shared" si="1"/>
        <v>IR_Up50@2019 Q1</v>
      </c>
      <c r="E35">
        <v>11442.354474451909</v>
      </c>
      <c r="F35">
        <v>5338.0138437103269</v>
      </c>
      <c r="G35" s="3">
        <v>2.1435602846804533</v>
      </c>
      <c r="H35" t="s">
        <v>45</v>
      </c>
      <c r="I35" t="s">
        <v>42</v>
      </c>
    </row>
    <row r="36" spans="1:9" x14ac:dyDescent="0.25">
      <c r="A36" t="s">
        <v>66</v>
      </c>
      <c r="B36" t="s">
        <v>50</v>
      </c>
      <c r="C36" t="s">
        <v>51</v>
      </c>
      <c r="D36" t="str">
        <f t="shared" si="1"/>
        <v>IR_Up75_fullcurve@2019 Q1</v>
      </c>
      <c r="E36">
        <v>11105.314690002719</v>
      </c>
      <c r="F36">
        <v>5134.1694669961253</v>
      </c>
      <c r="G36" s="3">
        <v>2.163020671871231</v>
      </c>
      <c r="H36" t="s">
        <v>45</v>
      </c>
      <c r="I36" t="s">
        <v>42</v>
      </c>
    </row>
    <row r="37" spans="1:9" x14ac:dyDescent="0.25">
      <c r="A37" t="s">
        <v>66</v>
      </c>
      <c r="B37" t="s">
        <v>52</v>
      </c>
      <c r="C37" t="s">
        <v>53</v>
      </c>
      <c r="D37" t="str">
        <f t="shared" si="1"/>
        <v>IR_Up100_fullcurve@2019 Q1</v>
      </c>
      <c r="E37">
        <v>10827.220141896281</v>
      </c>
      <c r="F37">
        <v>4954.132433900927</v>
      </c>
      <c r="G37" s="3">
        <v>2.1854926743189291</v>
      </c>
      <c r="H37" t="s">
        <v>45</v>
      </c>
      <c r="I37" t="s">
        <v>42</v>
      </c>
    </row>
    <row r="38" spans="1:9" x14ac:dyDescent="0.25">
      <c r="A38" t="s">
        <v>66</v>
      </c>
      <c r="B38" t="s">
        <v>54</v>
      </c>
      <c r="C38" t="s">
        <v>55</v>
      </c>
      <c r="D38" t="str">
        <f t="shared" si="1"/>
        <v>IR_Down1_fullcurve@2019 Q1</v>
      </c>
      <c r="E38">
        <v>12320.859491104784</v>
      </c>
      <c r="F38">
        <v>5815.4768171395381</v>
      </c>
      <c r="G38" s="3">
        <v>2.1186327241117011</v>
      </c>
      <c r="H38" t="s">
        <v>41</v>
      </c>
      <c r="I38" t="s">
        <v>34</v>
      </c>
    </row>
    <row r="39" spans="1:9" x14ac:dyDescent="0.25">
      <c r="A39" t="s">
        <v>66</v>
      </c>
      <c r="B39" t="s">
        <v>56</v>
      </c>
      <c r="C39" t="s">
        <v>57</v>
      </c>
      <c r="D39" t="str">
        <f t="shared" si="1"/>
        <v>IR_Down10_fullcurve@2019 Q1</v>
      </c>
      <c r="E39">
        <v>12462.411871229149</v>
      </c>
      <c r="F39">
        <v>5917.2482053481526</v>
      </c>
      <c r="G39" s="3">
        <v>2.1061161267437316</v>
      </c>
      <c r="H39" t="s">
        <v>41</v>
      </c>
      <c r="I39" t="s">
        <v>34</v>
      </c>
    </row>
    <row r="40" spans="1:9" x14ac:dyDescent="0.25">
      <c r="A40" t="s">
        <v>66</v>
      </c>
      <c r="B40" t="s">
        <v>58</v>
      </c>
      <c r="C40" t="s">
        <v>59</v>
      </c>
      <c r="D40" t="str">
        <f t="shared" si="1"/>
        <v>IR_Down25_fullcurve@2019 Q1</v>
      </c>
      <c r="E40">
        <v>12717.387516780731</v>
      </c>
      <c r="F40">
        <v>6089.6190116772541</v>
      </c>
      <c r="G40" s="3">
        <v>2.0883716193729502</v>
      </c>
      <c r="H40" t="s">
        <v>41</v>
      </c>
      <c r="I40" t="s">
        <v>34</v>
      </c>
    </row>
    <row r="41" spans="1:9" x14ac:dyDescent="0.25">
      <c r="A41" t="s">
        <v>66</v>
      </c>
      <c r="B41" t="s">
        <v>60</v>
      </c>
      <c r="C41" t="s">
        <v>61</v>
      </c>
      <c r="D41" t="str">
        <f t="shared" si="1"/>
        <v>IR_Down50@2019 Q1</v>
      </c>
      <c r="E41">
        <v>13199.563587065257</v>
      </c>
      <c r="F41">
        <v>6396.1458193823064</v>
      </c>
      <c r="G41" s="3">
        <v>2.0636745877597855</v>
      </c>
      <c r="H41" t="s">
        <v>41</v>
      </c>
      <c r="I41" t="s">
        <v>34</v>
      </c>
    </row>
    <row r="42" spans="1:9" x14ac:dyDescent="0.25">
      <c r="A42" t="s">
        <v>66</v>
      </c>
      <c r="B42" t="s">
        <v>62</v>
      </c>
      <c r="C42" t="s">
        <v>63</v>
      </c>
      <c r="D42" t="str">
        <f t="shared" si="1"/>
        <v>IR_Down75_fullcurve@2019 Q1</v>
      </c>
      <c r="E42">
        <v>13760.728226547561</v>
      </c>
      <c r="F42">
        <v>6740.5158277942755</v>
      </c>
      <c r="G42" s="3">
        <v>2.0414948318651951</v>
      </c>
      <c r="H42" t="s">
        <v>41</v>
      </c>
      <c r="I42" t="s">
        <v>34</v>
      </c>
    </row>
    <row r="43" spans="1:9" x14ac:dyDescent="0.25">
      <c r="A43" t="s">
        <v>66</v>
      </c>
      <c r="B43" t="s">
        <v>64</v>
      </c>
      <c r="C43" t="s">
        <v>65</v>
      </c>
      <c r="D43" t="str">
        <f t="shared" si="1"/>
        <v>IR_Down100_fullcurve@2019 Q1</v>
      </c>
      <c r="E43">
        <v>14410.359626625061</v>
      </c>
      <c r="F43">
        <v>7123.4183814338885</v>
      </c>
      <c r="G43" s="3">
        <v>2.0229556731054128</v>
      </c>
      <c r="H43" t="s">
        <v>41</v>
      </c>
      <c r="I43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Mehmood, U. (Umair)</dc:creator>
  <cp:lastModifiedBy>Mehmood, U. (Umair)</cp:lastModifiedBy>
  <dcterms:created xsi:type="dcterms:W3CDTF">2019-09-24T08:40:34Z</dcterms:created>
  <dcterms:modified xsi:type="dcterms:W3CDTF">2019-09-24T09:21:55Z</dcterms:modified>
</cp:coreProperties>
</file>