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Furqan Ahmad\"/>
    </mc:Choice>
  </mc:AlternateContent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iterateDelta="1E-4"/>
</workbook>
</file>

<file path=xl/calcChain.xml><?xml version="1.0" encoding="utf-8"?>
<calcChain xmlns="http://schemas.openxmlformats.org/spreadsheetml/2006/main">
  <c r="E18" i="1" l="1"/>
  <c r="K15" i="1" l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J4" i="1" l="1"/>
  <c r="K2" i="1" s="1"/>
  <c r="J16" i="1"/>
  <c r="K14" i="1" s="1"/>
  <c r="J5" i="1"/>
  <c r="K3" i="1" s="1"/>
  <c r="J13" i="1"/>
  <c r="K11" i="1" s="1"/>
  <c r="J2" i="1"/>
  <c r="J3" i="1"/>
  <c r="J6" i="1"/>
  <c r="K4" i="1" s="1"/>
  <c r="J10" i="1"/>
  <c r="K8" i="1" s="1"/>
  <c r="J14" i="1"/>
  <c r="K12" i="1" s="1"/>
  <c r="J15" i="1"/>
  <c r="K13" i="1" s="1"/>
  <c r="J12" i="1" l="1"/>
  <c r="K10" i="1" s="1"/>
  <c r="J7" i="1"/>
  <c r="K5" i="1" s="1"/>
  <c r="J11" i="1"/>
  <c r="K9" i="1" s="1"/>
  <c r="J9" i="1"/>
  <c r="K7" i="1" s="1"/>
  <c r="J8" i="1"/>
  <c r="K6" i="1" s="1"/>
</calcChain>
</file>

<file path=xl/sharedStrings.xml><?xml version="1.0" encoding="utf-8"?>
<sst xmlns="http://schemas.openxmlformats.org/spreadsheetml/2006/main" count="47" uniqueCount="46">
  <si>
    <t>Currency</t>
  </si>
  <si>
    <t>Date of the Peak</t>
  </si>
  <si>
    <t>Exact Name</t>
  </si>
  <si>
    <t>BTC</t>
  </si>
  <si>
    <t>Bitcoin</t>
  </si>
  <si>
    <t>dec-17-2017</t>
  </si>
  <si>
    <t>jan-4-2018</t>
  </si>
  <si>
    <t>ETH</t>
  </si>
  <si>
    <t>jun-13-2017</t>
  </si>
  <si>
    <t xml:space="preserve"> Ethereum</t>
  </si>
  <si>
    <t>ADA</t>
  </si>
  <si>
    <t>BCH</t>
  </si>
  <si>
    <t>nov-12-2017</t>
  </si>
  <si>
    <t>BTG</t>
  </si>
  <si>
    <t>nov-11-2017</t>
  </si>
  <si>
    <t>bitcoin gold</t>
  </si>
  <si>
    <t>DASH</t>
  </si>
  <si>
    <t>dec-20-2017</t>
  </si>
  <si>
    <t>Dash</t>
  </si>
  <si>
    <t>ETC</t>
  </si>
  <si>
    <t>june-18-2017</t>
  </si>
  <si>
    <t>LTC</t>
  </si>
  <si>
    <t>dec-19-2017</t>
  </si>
  <si>
    <t>NEO</t>
  </si>
  <si>
    <t>aug-13-2017</t>
  </si>
  <si>
    <t>Neo</t>
  </si>
  <si>
    <t>NXT</t>
  </si>
  <si>
    <t>Dec-18-2017</t>
  </si>
  <si>
    <t>OMG</t>
  </si>
  <si>
    <t>sept-7-2017</t>
  </si>
  <si>
    <t>XRP</t>
  </si>
  <si>
    <t>Litecoin</t>
  </si>
  <si>
    <t>XVG</t>
  </si>
  <si>
    <t>dec-23-2017</t>
  </si>
  <si>
    <t>XMR</t>
  </si>
  <si>
    <t>aug-26-2017</t>
  </si>
  <si>
    <t>ZEC</t>
  </si>
  <si>
    <t>jun-14-2017</t>
  </si>
  <si>
    <t>Past Peak
(USD)</t>
  </si>
  <si>
    <t>Market Cap (Billions)
on Peak's Date:</t>
  </si>
  <si>
    <t>Total Market Cap</t>
  </si>
  <si>
    <t>Rank</t>
  </si>
  <si>
    <t>Market Cap of currency (billions</t>
  </si>
  <si>
    <t>Max Possible rate</t>
  </si>
  <si>
    <t>Potential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</si>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</sst>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charset val="204"/>
      <scheme val="minor"/>
    </font>
    <font>
      <sz val="12"/>
      <color rgb="FF009933"/>
      <name val="Arial"/>
      <family val="2"/>
      <charset val="204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To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Tout"/>
    </sheetNames>
    <sheetDataSet>
      <sheetData sheetId="0">
        <row r="2">
          <cell r="B2" t="str">
            <v>BTC</v>
          </cell>
          <cell r="C2">
            <v>10659.7</v>
          </cell>
          <cell r="D2">
            <v>1</v>
          </cell>
          <cell r="E2">
            <v>179459908311</v>
          </cell>
        </row>
        <row r="3">
          <cell r="B3" t="str">
            <v>ETH</v>
          </cell>
          <cell r="C3">
            <v>1140.93</v>
          </cell>
          <cell r="D3">
            <v>2</v>
          </cell>
          <cell r="E3">
            <v>111017066196</v>
          </cell>
        </row>
        <row r="4">
          <cell r="B4" t="str">
            <v>XRP</v>
          </cell>
          <cell r="C4">
            <v>1.23</v>
          </cell>
          <cell r="D4">
            <v>3</v>
          </cell>
          <cell r="E4">
            <v>47793255269</v>
          </cell>
        </row>
        <row r="5">
          <cell r="B5" t="str">
            <v>BCH</v>
          </cell>
          <cell r="C5">
            <v>1587.92</v>
          </cell>
          <cell r="D5">
            <v>4</v>
          </cell>
          <cell r="E5">
            <v>26899543441</v>
          </cell>
        </row>
        <row r="6">
          <cell r="B6" t="str">
            <v>ADA</v>
          </cell>
          <cell r="C6">
            <v>0.57333599999999996</v>
          </cell>
          <cell r="D6">
            <v>5</v>
          </cell>
          <cell r="E6">
            <v>14864922914</v>
          </cell>
        </row>
        <row r="7">
          <cell r="B7" t="str">
            <v>NEO</v>
          </cell>
          <cell r="C7">
            <v>156.02000000000001</v>
          </cell>
          <cell r="D7">
            <v>6</v>
          </cell>
          <cell r="E7">
            <v>10141235000</v>
          </cell>
        </row>
        <row r="8">
          <cell r="B8" t="str">
            <v>LTC</v>
          </cell>
          <cell r="C8">
            <v>173.01</v>
          </cell>
          <cell r="D8">
            <v>7</v>
          </cell>
          <cell r="E8">
            <v>9513942418</v>
          </cell>
        </row>
        <row r="9">
          <cell r="B9" t="str">
            <v>DASH</v>
          </cell>
          <cell r="C9">
            <v>729</v>
          </cell>
          <cell r="D9">
            <v>12</v>
          </cell>
          <cell r="E9">
            <v>5721937284</v>
          </cell>
        </row>
        <row r="10">
          <cell r="B10" t="str">
            <v>XMR</v>
          </cell>
          <cell r="C10">
            <v>292.87</v>
          </cell>
          <cell r="D10">
            <v>13</v>
          </cell>
          <cell r="E10">
            <v>4587366732</v>
          </cell>
        </row>
        <row r="11">
          <cell r="B11" t="str">
            <v>ETC</v>
          </cell>
          <cell r="C11">
            <v>29.69</v>
          </cell>
          <cell r="D11">
            <v>17</v>
          </cell>
          <cell r="E11">
            <v>2953573878</v>
          </cell>
        </row>
        <row r="12">
          <cell r="B12" t="str">
            <v>BTG</v>
          </cell>
          <cell r="C12">
            <v>172.54</v>
          </cell>
          <cell r="D12">
            <v>19</v>
          </cell>
          <cell r="E12">
            <v>2897697824</v>
          </cell>
        </row>
        <row r="13">
          <cell r="B13" t="str">
            <v>OMG</v>
          </cell>
          <cell r="C13">
            <v>16.47</v>
          </cell>
          <cell r="D13">
            <v>24</v>
          </cell>
          <cell r="E13">
            <v>1680814300</v>
          </cell>
        </row>
        <row r="14">
          <cell r="B14" t="str">
            <v>ZEC</v>
          </cell>
          <cell r="C14">
            <v>418.72</v>
          </cell>
          <cell r="D14">
            <v>26</v>
          </cell>
          <cell r="E14">
            <v>1327216378</v>
          </cell>
        </row>
        <row r="15">
          <cell r="B15" t="str">
            <v>XVG</v>
          </cell>
          <cell r="C15">
            <v>7.5662999999999994E-2</v>
          </cell>
          <cell r="D15">
            <v>32</v>
          </cell>
          <cell r="E15">
            <v>1099666503</v>
          </cell>
        </row>
        <row r="16">
          <cell r="B16" t="str">
            <v>NXT</v>
          </cell>
          <cell r="C16">
            <v>0.31692999999999999</v>
          </cell>
          <cell r="D16">
            <v>79</v>
          </cell>
          <cell r="E16">
            <v>316613051</v>
          </cell>
        </row>
        <row r="17">
          <cell r="B17" t="str">
            <v>BTG</v>
          </cell>
          <cell r="C17">
            <v>8.1300000000000008</v>
          </cell>
          <cell r="D17">
            <v>862</v>
          </cell>
          <cell r="E17">
            <v>487620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D1" workbookViewId="0">
      <selection activeCell="E18" sqref="E18"/>
    </sheetView>
  </sheetViews>
  <sheetFormatPr defaultRowHeight="15" x14ac:dyDescent="0.25"/>
  <cols>
    <col min="2" max="2" width="20.140625" customWidth="1"/>
    <col min="3" max="3" width="21" customWidth="1"/>
    <col min="4" max="4" width="30.42578125" customWidth="1"/>
    <col min="5" max="5" width="20.42578125" customWidth="1"/>
    <col min="6" max="6" width="27.42578125" customWidth="1"/>
    <col min="9" max="9" width="15.140625" customWidth="1"/>
    <col min="10" max="10" width="12.5703125" customWidth="1"/>
    <col min="11" max="11" width="11.85546875" customWidth="1"/>
  </cols>
  <sheetData>
    <row r="1" spans="1:11" ht="56.25" x14ac:dyDescent="0.25">
      <c r="A1" s="1"/>
      <c r="B1" s="2" t="s">
        <v>0</v>
      </c>
      <c r="C1" s="14" t="s">
        <v>38</v>
      </c>
      <c r="D1" s="3" t="s">
        <v>1</v>
      </c>
      <c r="E1" s="4" t="s">
        <v>2</v>
      </c>
      <c r="F1" s="15" t="s">
        <v>39</v>
      </c>
      <c r="G1" s="19" t="s">
        <v>45</v>
      </c>
      <c r="H1" s="19" t="s">
        <v>41</v>
      </c>
      <c r="I1" s="19" t="s">
        <v>42</v>
      </c>
      <c r="J1" s="19" t="s">
        <v>43</v>
      </c>
      <c r="K1" s="19" t="s">
        <v>44</v>
      </c>
    </row>
    <row r="2" spans="1:11" s="6" customFormat="1" ht="15.75" x14ac:dyDescent="0.25">
      <c r="B2" s="16" t="s">
        <v>10</v>
      </c>
      <c r="C2" s="7">
        <v>1.33</v>
      </c>
      <c r="D2" s="8" t="s">
        <v>6</v>
      </c>
      <c r="F2" s="6">
        <v>764.00199999999995</v>
      </c>
      <c r="G2" s="6">
        <f>VLOOKUP(B4, [1]USDTout!$B$2:$E$17, 2, FALSE)</f>
        <v>10659.7</v>
      </c>
      <c r="H2" s="6">
        <f>VLOOKUP(B4, [1]USDTout!$B$2:$E$17, 3, FALSE)</f>
        <v>1</v>
      </c>
      <c r="I2" s="6">
        <f>VLOOKUP(B4, [1]USDTout!$B$2:$E$17, 4, FALSE)</f>
        <v>179459908311</v>
      </c>
      <c r="J2" s="6">
        <f>($E$18/F4)*G4</f>
        <v>0</v>
      </c>
      <c r="K2" s="6">
        <f>(J4/G4)*100</f>
        <v>0</v>
      </c>
    </row>
    <row r="3" spans="1:11" s="6" customFormat="1" ht="15.75" x14ac:dyDescent="0.25">
      <c r="B3" s="16" t="s">
        <v>11</v>
      </c>
      <c r="C3" s="11">
        <v>2426.1999999999998</v>
      </c>
      <c r="D3" s="12" t="s">
        <v>12</v>
      </c>
      <c r="F3" s="6">
        <v>199.72300000000001</v>
      </c>
      <c r="G3" s="6">
        <f>VLOOKUP(B5, [1]USDTout!$B$2:$E$17, 2, FALSE)</f>
        <v>172.54</v>
      </c>
      <c r="H3" s="6">
        <f>VLOOKUP(B5, [1]USDTout!$B$2:$E$17, 3, FALSE)</f>
        <v>19</v>
      </c>
      <c r="I3" s="6">
        <f>VLOOKUP(B5, [1]USDTout!$B$2:$E$17, 4, FALSE)</f>
        <v>2897697824</v>
      </c>
      <c r="J3" s="6">
        <f t="shared" ref="J3:J16" si="0">($E$18/F5)*G5</f>
        <v>0</v>
      </c>
      <c r="K3" s="6">
        <f t="shared" ref="K3:K16" si="1">(J5/G5)*100</f>
        <v>0</v>
      </c>
    </row>
    <row r="4" spans="1:11" ht="15.75" x14ac:dyDescent="0.25">
      <c r="B4" s="17" t="s">
        <v>3</v>
      </c>
      <c r="C4" s="5">
        <v>19762.5</v>
      </c>
      <c r="D4" s="5" t="s">
        <v>5</v>
      </c>
      <c r="E4" s="5" t="s">
        <v>4</v>
      </c>
      <c r="F4" s="5">
        <v>580.53700000000003</v>
      </c>
      <c r="G4" s="6">
        <f>VLOOKUP(B6, [1]USDTout!$B$2:$E$17, 2, FALSE)</f>
        <v>729</v>
      </c>
      <c r="H4" s="6">
        <f>VLOOKUP(B6, [1]USDTout!$B$2:$E$17, 3, FALSE)</f>
        <v>12</v>
      </c>
      <c r="I4" s="6">
        <f>VLOOKUP(B6, [1]USDTout!$B$2:$E$17, 4, FALSE)</f>
        <v>5721937284</v>
      </c>
      <c r="J4" s="6">
        <f t="shared" si="0"/>
        <v>0</v>
      </c>
      <c r="K4" s="6">
        <f t="shared" si="1"/>
        <v>0</v>
      </c>
    </row>
    <row r="5" spans="1:11" s="6" customFormat="1" ht="15.75" x14ac:dyDescent="0.25">
      <c r="B5" s="16" t="s">
        <v>13</v>
      </c>
      <c r="C5" s="7">
        <v>509.81</v>
      </c>
      <c r="D5" s="8" t="s">
        <v>14</v>
      </c>
      <c r="E5" s="6" t="s">
        <v>15</v>
      </c>
      <c r="F5" s="13">
        <v>200.16300000000001</v>
      </c>
      <c r="G5" s="6">
        <f>VLOOKUP(B7, [1]USDTout!$B$2:$E$17, 2, FALSE)</f>
        <v>29.69</v>
      </c>
      <c r="H5" s="6">
        <f>VLOOKUP(B7, [1]USDTout!$B$2:$E$17, 3, FALSE)</f>
        <v>17</v>
      </c>
      <c r="I5" s="6">
        <f>VLOOKUP(B7, [1]USDTout!$B$2:$E$17, 4, FALSE)</f>
        <v>2953573878</v>
      </c>
      <c r="J5" s="6">
        <f t="shared" si="0"/>
        <v>0</v>
      </c>
      <c r="K5" s="6">
        <f t="shared" si="1"/>
        <v>0</v>
      </c>
    </row>
    <row r="6" spans="1:11" s="6" customFormat="1" ht="15.75" x14ac:dyDescent="0.25">
      <c r="B6" s="16" t="s">
        <v>16</v>
      </c>
      <c r="C6" s="11">
        <v>1642.22</v>
      </c>
      <c r="D6" s="12" t="s">
        <v>17</v>
      </c>
      <c r="E6" s="6" t="s">
        <v>18</v>
      </c>
      <c r="F6" s="6">
        <v>620.27300000000002</v>
      </c>
      <c r="G6" s="6">
        <f>VLOOKUP(B8, [1]USDTout!$B$2:$E$17, 2, FALSE)</f>
        <v>1140.93</v>
      </c>
      <c r="H6" s="6">
        <f>VLOOKUP(B8, [1]USDTout!$B$2:$E$17, 3, FALSE)</f>
        <v>2</v>
      </c>
      <c r="I6" s="6">
        <f>VLOOKUP(B8, [1]USDTout!$B$2:$E$17, 4, FALSE)</f>
        <v>111017066196</v>
      </c>
      <c r="J6" s="6">
        <f t="shared" si="0"/>
        <v>0</v>
      </c>
      <c r="K6" s="6">
        <f t="shared" si="1"/>
        <v>0</v>
      </c>
    </row>
    <row r="7" spans="1:11" s="6" customFormat="1" ht="15.75" x14ac:dyDescent="0.25">
      <c r="B7" s="16" t="s">
        <v>19</v>
      </c>
      <c r="C7" s="11">
        <v>24.24</v>
      </c>
      <c r="D7" s="12" t="s">
        <v>20</v>
      </c>
      <c r="F7" s="13">
        <v>111.664</v>
      </c>
      <c r="G7" s="6">
        <f>VLOOKUP(B9, [1]USDTout!$B$2:$E$17, 2, FALSE)</f>
        <v>173.01</v>
      </c>
      <c r="H7" s="6">
        <f>VLOOKUP(B9, [1]USDTout!$B$2:$E$17, 3, FALSE)</f>
        <v>7</v>
      </c>
      <c r="I7" s="6">
        <f>VLOOKUP(B9, [1]USDTout!$B$2:$E$17, 4, FALSE)</f>
        <v>9513942418</v>
      </c>
      <c r="J7" s="6">
        <f t="shared" si="0"/>
        <v>0</v>
      </c>
      <c r="K7" s="6">
        <f t="shared" si="1"/>
        <v>0</v>
      </c>
    </row>
    <row r="8" spans="1:11" s="6" customFormat="1" ht="15.75" x14ac:dyDescent="0.25">
      <c r="B8" s="16" t="s">
        <v>7</v>
      </c>
      <c r="C8" s="9">
        <v>395.6</v>
      </c>
      <c r="D8" s="10" t="s">
        <v>8</v>
      </c>
      <c r="E8" s="6" t="s">
        <v>9</v>
      </c>
      <c r="F8" s="6">
        <v>114.26300000000001</v>
      </c>
      <c r="G8" s="6">
        <f>VLOOKUP(B10, [1]USDTout!$B$2:$E$17, 2, FALSE)</f>
        <v>156.02000000000001</v>
      </c>
      <c r="H8" s="6">
        <f>VLOOKUP(B10, [1]USDTout!$B$2:$E$17, 3, FALSE)</f>
        <v>6</v>
      </c>
      <c r="I8" s="6">
        <f>VLOOKUP(B10, [1]USDTout!$B$2:$E$17, 4, FALSE)</f>
        <v>10141235000</v>
      </c>
      <c r="J8" s="6">
        <f t="shared" si="0"/>
        <v>0</v>
      </c>
      <c r="K8" s="6">
        <f t="shared" si="1"/>
        <v>0</v>
      </c>
    </row>
    <row r="9" spans="1:11" s="6" customFormat="1" ht="15.75" x14ac:dyDescent="0.25">
      <c r="B9" s="16" t="s">
        <v>21</v>
      </c>
      <c r="C9" s="7">
        <v>374.89</v>
      </c>
      <c r="D9" s="8" t="s">
        <v>22</v>
      </c>
      <c r="E9" s="6" t="s">
        <v>31</v>
      </c>
      <c r="F9" s="6">
        <v>626.02300000000002</v>
      </c>
      <c r="G9" s="6">
        <f>VLOOKUP(B11, [1]USDTout!$B$2:$E$17, 2, FALSE)</f>
        <v>0.31692999999999999</v>
      </c>
      <c r="H9" s="6">
        <f>VLOOKUP(B11, [1]USDTout!$B$2:$E$17, 3, FALSE)</f>
        <v>79</v>
      </c>
      <c r="I9" s="6">
        <f>VLOOKUP(B11, [1]USDTout!$B$2:$E$17, 4, FALSE)</f>
        <v>316613051</v>
      </c>
      <c r="J9" s="6">
        <f t="shared" si="0"/>
        <v>0</v>
      </c>
      <c r="K9" s="6">
        <f t="shared" si="1"/>
        <v>0</v>
      </c>
    </row>
    <row r="10" spans="1:11" s="6" customFormat="1" ht="15.75" x14ac:dyDescent="0.25">
      <c r="B10" s="16" t="s">
        <v>23</v>
      </c>
      <c r="C10" s="11">
        <v>52.63</v>
      </c>
      <c r="D10" s="12" t="s">
        <v>24</v>
      </c>
      <c r="E10" s="6" t="s">
        <v>25</v>
      </c>
      <c r="F10" s="6">
        <v>136.732</v>
      </c>
      <c r="G10" s="6">
        <f>VLOOKUP(B12, [1]USDTout!$B$2:$E$17, 2, FALSE)</f>
        <v>16.47</v>
      </c>
      <c r="H10" s="6">
        <f>VLOOKUP(B12, [1]USDTout!$B$2:$E$17, 3, FALSE)</f>
        <v>24</v>
      </c>
      <c r="I10" s="6">
        <f>VLOOKUP(B12, [1]USDTout!$B$2:$E$17, 4, FALSE)</f>
        <v>1680814300</v>
      </c>
      <c r="J10" s="6">
        <f t="shared" si="0"/>
        <v>0</v>
      </c>
      <c r="K10" s="6">
        <f t="shared" si="1"/>
        <v>0</v>
      </c>
    </row>
    <row r="11" spans="1:11" s="6" customFormat="1" ht="15.75" x14ac:dyDescent="0.25">
      <c r="B11" s="16" t="s">
        <v>26</v>
      </c>
      <c r="C11" s="11">
        <v>1.1399999999999999</v>
      </c>
      <c r="D11" s="12" t="s">
        <v>27</v>
      </c>
      <c r="F11" s="6">
        <v>605.66099999999994</v>
      </c>
      <c r="G11" s="6">
        <f>VLOOKUP(B13, [1]USDTout!$B$2:$E$17, 2, FALSE)</f>
        <v>1.23</v>
      </c>
      <c r="H11" s="6">
        <f>VLOOKUP(B13, [1]USDTout!$B$2:$E$17, 3, FALSE)</f>
        <v>3</v>
      </c>
      <c r="I11" s="6">
        <f>VLOOKUP(B13, [1]USDTout!$B$2:$E$17, 4, FALSE)</f>
        <v>47793255269</v>
      </c>
      <c r="J11" s="6">
        <f t="shared" si="0"/>
        <v>0</v>
      </c>
      <c r="K11" s="6" t="e">
        <f t="shared" si="1"/>
        <v>#N/A</v>
      </c>
    </row>
    <row r="12" spans="1:11" s="6" customFormat="1" ht="15.75" x14ac:dyDescent="0.25">
      <c r="B12" s="16" t="s">
        <v>28</v>
      </c>
      <c r="C12" s="11">
        <v>13.3</v>
      </c>
      <c r="D12" s="12" t="s">
        <v>29</v>
      </c>
      <c r="F12" s="6">
        <v>163.727</v>
      </c>
      <c r="G12" s="6">
        <f>VLOOKUP(B14, [1]USDTout!$B$2:$E$17, 2, FALSE)</f>
        <v>7.5662999999999994E-2</v>
      </c>
      <c r="H12" s="6">
        <f>VLOOKUP(B14, [1]USDTout!$B$2:$E$17, 3, FALSE)</f>
        <v>32</v>
      </c>
      <c r="I12" s="6">
        <f>VLOOKUP(B14, [1]USDTout!$B$2:$E$17, 4, FALSE)</f>
        <v>1099666503</v>
      </c>
      <c r="J12" s="6">
        <f t="shared" si="0"/>
        <v>0</v>
      </c>
      <c r="K12" s="6" t="e">
        <f t="shared" si="1"/>
        <v>#N/A</v>
      </c>
    </row>
    <row r="13" spans="1:11" s="6" customFormat="1" ht="15.75" x14ac:dyDescent="0.25">
      <c r="B13" s="16" t="s">
        <v>30</v>
      </c>
      <c r="C13" s="7">
        <v>3.84</v>
      </c>
      <c r="D13" s="8" t="s">
        <v>6</v>
      </c>
      <c r="F13" s="6">
        <v>771.22900000000004</v>
      </c>
      <c r="G13" s="6">
        <f>VLOOKUP(B15, [1]USDTout!$B$2:$E$17, 2, FALSE)</f>
        <v>292.87</v>
      </c>
      <c r="H13" s="6">
        <f>VLOOKUP(B15, [1]USDTout!$B$2:$E$17, 3, FALSE)</f>
        <v>13</v>
      </c>
      <c r="I13" s="6">
        <f>VLOOKUP(B15, [1]USDTout!$B$2:$E$17, 4, FALSE)</f>
        <v>4587366732</v>
      </c>
      <c r="J13" s="6" t="e">
        <f t="shared" si="0"/>
        <v>#N/A</v>
      </c>
      <c r="K13" s="6" t="e">
        <f t="shared" si="1"/>
        <v>#DIV/0!</v>
      </c>
    </row>
    <row r="14" spans="1:11" s="6" customFormat="1" ht="15.75" x14ac:dyDescent="0.25">
      <c r="B14" s="16" t="s">
        <v>32</v>
      </c>
      <c r="C14" s="11">
        <v>0.29299999999999998</v>
      </c>
      <c r="D14" s="12" t="s">
        <v>33</v>
      </c>
      <c r="F14" s="6">
        <v>555.928</v>
      </c>
      <c r="G14" s="6">
        <f>VLOOKUP(B16, [1]USDTout!$B$2:$E$17, 2, FALSE)</f>
        <v>418.72</v>
      </c>
      <c r="H14" s="6">
        <f>VLOOKUP(B16, [1]USDTout!$B$2:$E$17, 3, FALSE)</f>
        <v>26</v>
      </c>
      <c r="I14" s="6">
        <f>VLOOKUP(B16, [1]USDTout!$B$2:$E$17, 4, FALSE)</f>
        <v>1327216378</v>
      </c>
      <c r="J14" s="6" t="e">
        <f t="shared" si="0"/>
        <v>#N/A</v>
      </c>
      <c r="K14" s="6" t="e">
        <f t="shared" si="1"/>
        <v>#DIV/0!</v>
      </c>
    </row>
    <row r="15" spans="1:11" s="6" customFormat="1" ht="15.75" x14ac:dyDescent="0.25">
      <c r="B15" s="16" t="s">
        <v>34</v>
      </c>
      <c r="C15" s="11">
        <v>138.22999999999999</v>
      </c>
      <c r="D15" s="12" t="s">
        <v>35</v>
      </c>
      <c r="F15" s="6">
        <v>155.56299999999999</v>
      </c>
      <c r="G15" s="6" t="e">
        <f>VLOOKUP(B17, [1]USDTout!$B$2:$E$17, 2, FALSE)</f>
        <v>#N/A</v>
      </c>
      <c r="H15" s="6" t="e">
        <f>VLOOKUP(B17, [1]USDTout!$B$2:$E$17, 3, FALSE)</f>
        <v>#N/A</v>
      </c>
      <c r="I15" s="6" t="e">
        <f>VLOOKUP(B17, [1]USDTout!$B$2:$E$17, 4, FALSE)</f>
        <v>#N/A</v>
      </c>
      <c r="J15" s="6" t="e">
        <f t="shared" si="0"/>
        <v>#DIV/0!</v>
      </c>
      <c r="K15" s="6" t="e">
        <f t="shared" si="1"/>
        <v>#DIV/0!</v>
      </c>
    </row>
    <row r="16" spans="1:11" s="6" customFormat="1" ht="15.75" x14ac:dyDescent="0.25">
      <c r="B16" s="16" t="s">
        <v>36</v>
      </c>
      <c r="C16" s="11">
        <v>402.06</v>
      </c>
      <c r="D16" s="12" t="s">
        <v>37</v>
      </c>
      <c r="F16" s="6">
        <v>115.52200000000001</v>
      </c>
      <c r="G16" s="6" t="e">
        <f>VLOOKUP(B18, [1]USDTout!$B$2:$E$17, 2, FALSE)</f>
        <v>#N/A</v>
      </c>
      <c r="H16" s="6" t="e">
        <f>VLOOKUP(B18, [1]USDTout!$B$2:$E$17, 3, FALSE)</f>
        <v>#N/A</v>
      </c>
      <c r="I16" s="6" t="e">
        <f>VLOOKUP(B18, [1]USDTout!$B$2:$E$17, 4, FALSE)</f>
        <v>#N/A</v>
      </c>
      <c r="J16" s="6" t="e">
        <f t="shared" si="0"/>
        <v>#DIV/0!</v>
      </c>
      <c r="K16" s="6" t="e">
        <f t="shared" si="1"/>
        <v>#DIV/0!</v>
      </c>
    </row>
    <row r="18" spans="4:5" x14ac:dyDescent="0.25">
      <c r="D18" s="18" t="s">
        <v>40</v>
      </c>
      <c r="E18">
        <f>[1]USDTout!$E$18</f>
        <v>0</v>
      </c>
    </row>
  </sheetData>
  <conditionalFormatting sqref="B8">
    <cfRule type="duplicateValues" dxfId="23" priority="26"/>
  </conditionalFormatting>
  <conditionalFormatting sqref="B8">
    <cfRule type="duplicateValues" dxfId="22" priority="25"/>
  </conditionalFormatting>
  <conditionalFormatting sqref="B2">
    <cfRule type="duplicateValues" dxfId="21" priority="23"/>
  </conditionalFormatting>
  <conditionalFormatting sqref="B2">
    <cfRule type="duplicateValues" dxfId="20" priority="22"/>
  </conditionalFormatting>
  <conditionalFormatting sqref="B3">
    <cfRule type="duplicateValues" dxfId="19" priority="20"/>
  </conditionalFormatting>
  <conditionalFormatting sqref="B3">
    <cfRule type="duplicateValues" dxfId="18" priority="21"/>
  </conditionalFormatting>
  <conditionalFormatting sqref="B5">
    <cfRule type="duplicateValues" dxfId="17" priority="18"/>
  </conditionalFormatting>
  <conditionalFormatting sqref="B5">
    <cfRule type="duplicateValues" dxfId="16" priority="19"/>
  </conditionalFormatting>
  <conditionalFormatting sqref="B6">
    <cfRule type="duplicateValues" dxfId="15" priority="17"/>
  </conditionalFormatting>
  <conditionalFormatting sqref="B6">
    <cfRule type="duplicateValues" dxfId="14" priority="16"/>
  </conditionalFormatting>
  <conditionalFormatting sqref="B7">
    <cfRule type="duplicateValues" dxfId="13" priority="14"/>
  </conditionalFormatting>
  <conditionalFormatting sqref="B7">
    <cfRule type="duplicateValues" dxfId="12" priority="15"/>
  </conditionalFormatting>
  <conditionalFormatting sqref="B9">
    <cfRule type="duplicateValues" dxfId="11" priority="13"/>
  </conditionalFormatting>
  <conditionalFormatting sqref="B10">
    <cfRule type="duplicateValues" dxfId="10" priority="11"/>
  </conditionalFormatting>
  <conditionalFormatting sqref="B11">
    <cfRule type="duplicateValues" dxfId="9" priority="9"/>
  </conditionalFormatting>
  <conditionalFormatting sqref="B11">
    <cfRule type="duplicateValues" dxfId="8" priority="10"/>
  </conditionalFormatting>
  <conditionalFormatting sqref="B12">
    <cfRule type="duplicateValues" dxfId="7" priority="8"/>
  </conditionalFormatting>
  <conditionalFormatting sqref="B13">
    <cfRule type="duplicateValues" dxfId="6" priority="7"/>
  </conditionalFormatting>
  <conditionalFormatting sqref="B13">
    <cfRule type="duplicateValues" dxfId="5" priority="6"/>
  </conditionalFormatting>
  <conditionalFormatting sqref="B14">
    <cfRule type="duplicateValues" dxfId="4" priority="5"/>
  </conditionalFormatting>
  <conditionalFormatting sqref="B15">
    <cfRule type="duplicateValues" dxfId="3" priority="4"/>
  </conditionalFormatting>
  <conditionalFormatting sqref="B15">
    <cfRule type="duplicateValues" dxfId="2" priority="3"/>
  </conditionalFormatting>
  <conditionalFormatting sqref="B16">
    <cfRule type="duplicateValues" dxfId="1" priority="2"/>
  </conditionalFormatting>
  <conditionalFormatting sqref="B1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2018-01-24T14:17:38Z</dcterms:created>
  <dcterms:modified xsi:type="dcterms:W3CDTF">2018-01-30T09:43:08Z</dcterms:modified>
</cp:coreProperties>
</file>