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24226"/>
  <mc:AlternateContent xmlns:mc="http://schemas.openxmlformats.org/markup-compatibility/2006">
    <mc:Choice Requires="x15">
      <x15ac:absPath xmlns:x15ac="http://schemas.microsoft.com/office/spreadsheetml/2010/11/ac" url="C:\Users\karthik.eswaran\Desktop\Projects\NEO4J\Daily Task\"/>
    </mc:Choice>
  </mc:AlternateContent>
  <xr:revisionPtr revIDLastSave="0" documentId="13_ncr:1_{AEC8A7D7-DF43-4E5A-B185-19DFAD54A95C}" xr6:coauthVersionLast="44" xr6:coauthVersionMax="44" xr10:uidLastSave="{00000000-0000-0000-0000-000000000000}"/>
  <bookViews>
    <workbookView xWindow="-100" yWindow="-100" windowWidth="21467" windowHeight="11576" tabRatio="733" activeTab="3" xr2:uid="{00000000-000D-0000-FFFF-FFFF00000000}"/>
  </bookViews>
  <sheets>
    <sheet name="Table 1" sheetId="1" r:id="rId1"/>
    <sheet name="Table 2" sheetId="2" r:id="rId2"/>
    <sheet name="Sch RAL Asset" sheetId="3" r:id="rId3"/>
    <sheet name="Sch RAL Liab.&amp; Memo" sheetId="4" r:id="rId4"/>
    <sheet name="Sch RAL Memo (Cont 1)" sheetId="5" r:id="rId5"/>
    <sheet name="Sch RAL Memo (Cont 2)" sheetId="6" r:id="rId6"/>
    <sheet name="Sch A" sheetId="7" r:id="rId7"/>
    <sheet name="Sch C" sheetId="8" r:id="rId8"/>
    <sheet name="Table 9" sheetId="9" r:id="rId9"/>
    <sheet name="Table 10" sheetId="10" r:id="rId10"/>
    <sheet name="Sch E (1 of 2)" sheetId="11" r:id="rId11"/>
    <sheet name="Sch E (2 of 2) &amp; Sch K"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FFIEC002 Q&amp;I Edits" sheetId="32" r:id="rId31"/>
    <sheet name="FFIEC002 Validity Edits" sheetId="33" r:id="rId32"/>
    <sheet name="Variance Analysis" sheetId="36" r:id="rId33"/>
    <sheet name="Neo4j Export" sheetId="31" r:id="rId34"/>
  </sheets>
  <externalReferences>
    <externalReference r:id="rId35"/>
  </externalReferences>
  <definedNames>
    <definedName name="AsOfDate">[1]Cover!$E$11</definedName>
    <definedName name="AsOfMonth">'[1]FFIEC002 IESUB'!$D$6</definedName>
    <definedName name="ASSETS1231">'[1]Misc Wkst'!$C$8</definedName>
    <definedName name="AVGTOTLIAB">'[1]NYS202B1 Well-Rated Pg 1'!$I$23</definedName>
    <definedName name="CALC1_WR">'[1]NYS202B1 Well-Rated Pg 2'!$I$27</definedName>
    <definedName name="CALC2_WR">'[1]NYS202B1 Well-Rated Pg 2'!$I$29</definedName>
    <definedName name="CALC3_WR">'[1]NYS202B1 Well-Rated Pg 2'!$I$31</definedName>
    <definedName name="CALC4_WR">'[1]NYS202B1 Well-Rated Pg 2'!$I$33</definedName>
    <definedName name="CALCTOTAL">'[1]NYS202B1 Well-Rated Pg 2'!$I$40</definedName>
    <definedName name="CompleteQ">'[1]FFIEC002 IESUB'!$D$12</definedName>
    <definedName name="CONSOLCAP">'[1]M Worksheet'!$I$14</definedName>
    <definedName name="CONSOLPL">'[1]M Worksheet'!$I$20</definedName>
    <definedName name="FedReportID">'[1]FFIEC002 IESUB'!$D$5</definedName>
    <definedName name="FedSubmit">'[1]FFIEC002 IESUB'!$D$1</definedName>
    <definedName name="FVOPTION">'[1]Misc Wkst'!$D$19</definedName>
    <definedName name="HistoryFolder">'[1]FFIEC002 IESUB'!$D$10</definedName>
    <definedName name="IBFCAP">'[1]M Worksheet'!$L$14</definedName>
    <definedName name="IBFPL">'[1]M Worksheet'!$L$20</definedName>
    <definedName name="IESUBQualityStatus">'[1]FFIEC002 Q&amp;I Edits'!$I$1</definedName>
    <definedName name="IESUBValidityStatus">'[1]FFIEC002 Validity Edits'!$I$1</definedName>
    <definedName name="Insurance">'[1]FFIEC002 IESUB'!$D$7</definedName>
    <definedName name="Insured">[1]Cover!$D$20</definedName>
    <definedName name="LSAgency">[1]Cover!$F$18</definedName>
    <definedName name="LSBranch">[1]Cover!$D$18</definedName>
    <definedName name="LTitle01">[1]Cover!$A$24</definedName>
    <definedName name="NYS_APPROV">'[1]NYS202B1 Template'!$H$51</definedName>
    <definedName name="NYS_PHONE">'[1]NYS202B1 Template'!$C$54</definedName>
    <definedName name="NYS_PREP">'[1]NYS202B1 Template'!$C$51</definedName>
    <definedName name="NYS_TITLE">'[1]NYS202B1 Template'!$H$54</definedName>
    <definedName name="RCDFF857">'Sch RAL Asset'!$C$22</definedName>
    <definedName name="RCFD0010">'Sch RAL Asset'!$C$5</definedName>
    <definedName name="RCFD0020">'Sch A'!$C$5</definedName>
    <definedName name="RCFD0070">'Sch A'!$C$8</definedName>
    <definedName name="RCFD0073">'[1]Sch A'!$J$18</definedName>
    <definedName name="RCFD0080">'Sch A'!$C$6</definedName>
    <definedName name="RCFD0082">'Sch A'!$C$7</definedName>
    <definedName name="RCFD0083">'[1]Sch A'!$J$15</definedName>
    <definedName name="RCFD0085">'[1]Sch A'!$J$16</definedName>
    <definedName name="RCFD0090">'Sch A'!$C$9</definedName>
    <definedName name="RCFD0260">'Sch RAL Asset'!$C$7</definedName>
    <definedName name="RCFD0260X">'[1]RAL Worksheet I'!$I$11</definedName>
    <definedName name="RCFD0371">'Sch RAL Asset'!$C$8</definedName>
    <definedName name="RCFD0371X">'[1]RAL Worksheet I'!$I$15</definedName>
    <definedName name="RCFD1403">'[1]Sch N'!$J$25</definedName>
    <definedName name="RCFD1404">'[1]Sch N'!$L$25</definedName>
    <definedName name="RCFD1406">'[1]Sch N'!$F$25</definedName>
    <definedName name="RCFD1407">'[1]Sch N'!$H$25</definedName>
    <definedName name="RCFD1415">'Sch C'!$C$5</definedName>
    <definedName name="RCFD1420">'Sch C'!$C$7</definedName>
    <definedName name="RCFD1421">'[1]Sch N'!$F$18</definedName>
    <definedName name="RCFD1422">'[1]Sch N'!$H$18</definedName>
    <definedName name="RCFD1423">'[1]Sch N'!$J$18</definedName>
    <definedName name="RCFD1424">'[1]Sch N'!$L$18</definedName>
    <definedName name="RCFD1460">'Sch C'!$C$12</definedName>
    <definedName name="RCFD1480">'Sch C'!$C$13</definedName>
    <definedName name="RCFD1520">'Sch C'!$C$22</definedName>
    <definedName name="RCFD1545">'Sch C'!$C$29</definedName>
    <definedName name="RCFD1582">'[1]Sch N'!$J$33</definedName>
    <definedName name="RCFD1606">'[1]Sch N'!$F$16</definedName>
    <definedName name="RCFD1607">'[1]Sch N'!$H$16</definedName>
    <definedName name="RCFD1608">'[1]Sch N'!$J$16</definedName>
    <definedName name="RCFD1609">'[1]Sch N'!$L$16</definedName>
    <definedName name="RCFD1623">'[1]Sch N'!$F$23</definedName>
    <definedName name="RCFD1624">'[1]Sch N'!$H$23</definedName>
    <definedName name="RCFD1625">'[1]Sch N'!$J$23</definedName>
    <definedName name="RCFD1627">'[1]Sch N'!$L$23</definedName>
    <definedName name="RCFD1628">'[1]Sch N'!$F$33</definedName>
    <definedName name="RCFD1629">'[1]Sch N'!$H$33</definedName>
    <definedName name="RCFD1637">'[1]Sch N'!$L$33</definedName>
    <definedName name="RCFD1637_Q1">'[1]Historical Data'!$B$9</definedName>
    <definedName name="RCFD1637_Q2">'[1]Historical Data'!$C$9</definedName>
    <definedName name="RCFD1754">'Sch RAL Liab.&amp; Memo'!$C$26</definedName>
    <definedName name="RCFD1763">'Sch C'!$C$24</definedName>
    <definedName name="RCFD1764">'Sch C'!$C$25</definedName>
    <definedName name="RCFD1771">'Sch RAL Liab.&amp; Memo'!$C$25</definedName>
    <definedName name="RCFD1772">'Sch RAL Liab.&amp; Memo'!$C$29</definedName>
    <definedName name="RCFD1773">'Sch RAL Liab.&amp; Memo'!$C$28</definedName>
    <definedName name="RCFD1797">'Sch C'!$C$10</definedName>
    <definedName name="RCFD1798">'Sch C'!$C$11</definedName>
    <definedName name="RCFD1885">'Sch C'!$C$31</definedName>
    <definedName name="RCFD2081">'Sch C'!$C$28</definedName>
    <definedName name="RCFD2122">'Sch RAL Asset'!$C$25</definedName>
    <definedName name="RCFD2122_Q1">'[1]Historical Data'!$B$11</definedName>
    <definedName name="RCFD2122_Q2">'[1]Historical Data'!$C$11</definedName>
    <definedName name="RCFD2123">'Sch C'!$C$35</definedName>
    <definedName name="RCFD2150">'[1]Sch M IV &amp; V (1 of 2)'!$L$12</definedName>
    <definedName name="RCFD2150_Q1">'[1]Historical Data'!$B$10</definedName>
    <definedName name="RCFD2150_Q2">'[1]Historical Data'!$C$10</definedName>
    <definedName name="RCFD2151">'Sch RAL Asset'!$C$35</definedName>
    <definedName name="RCFD2151AB">'[1]RAL Worksheet II'!$I$27</definedName>
    <definedName name="RCFD2151ID">'[1]RAL Worksheet II'!$I$31</definedName>
    <definedName name="RCFD2151M1">'[1]RAL Worksheet II'!$I$40</definedName>
    <definedName name="RCFD2151M2">'[1]RAL Worksheet II'!$I$44</definedName>
    <definedName name="RCFD2151SA">'[1]RAL Worksheet II'!$I$35</definedName>
    <definedName name="RCFD2151X">'[1]RAL Worksheet II'!$I$62</definedName>
    <definedName name="RCFD2154">'Sch RAL Asset'!$C$38</definedName>
    <definedName name="RCFD2170">'Sch RAL Liab.&amp; Memo'!$C$4</definedName>
    <definedName name="RCFD2170_Q2">'[1]Historical Data'!$C$12</definedName>
    <definedName name="RCFD2171">'Sch RAL Asset'!$C$36</definedName>
    <definedName name="RCFD2171_Q1">'[1]Historical Data'!$B$13</definedName>
    <definedName name="RCFD2171_Q2">'[1]Historical Data'!$C$13</definedName>
    <definedName name="RCFD2182">'Sch C'!$C$33</definedName>
    <definedName name="RCFD2183">'Sch C'!$C$34</definedName>
    <definedName name="RCFD2205">'Sch RAL Liab.&amp; Memo'!$C$6</definedName>
    <definedName name="RCFD2334">'[1]Sch RAL Memo (Cont 2)'!$J$51</definedName>
    <definedName name="RCFD2387">'[1]Sch RAL Memo (Cont 2)'!$J$52</definedName>
    <definedName name="RCFD2431">'[1]Sch A'!$J$19</definedName>
    <definedName name="RCFD2785">'[1]Sch RAL Memo (Cont 1)'!$L$49</definedName>
    <definedName name="RCFD2805">'[1]Sch O (2 of 2) &amp; Sch P'!$J$42</definedName>
    <definedName name="RCFD2869">'[1]Sch O (2 of 2) &amp; Sch P'!$J$36</definedName>
    <definedName name="RCFD2916">'Sch RAL Liab.&amp; Memo'!$C$16</definedName>
    <definedName name="RCFD2916AB">'[1]RAL Worksheet II'!$I$28</definedName>
    <definedName name="RCFD2916ID">'[1]RAL Worksheet II'!$I$32</definedName>
    <definedName name="RCFD2916M1">'[1]RAL Worksheet II'!$I$41</definedName>
    <definedName name="RCFD2916M2">'[1]RAL Worksheet II'!$I$45</definedName>
    <definedName name="RCFD2916SA">'[1]RAL Worksheet II'!$I$36</definedName>
    <definedName name="RCFD2916X">'[1]RAL Worksheet II'!$N$62</definedName>
    <definedName name="RCFD2927">'Sch RAL Liab.&amp; Memo'!$C$17</definedName>
    <definedName name="RCFD2944">'Sch RAL Liab.&amp; Memo'!$C$19</definedName>
    <definedName name="RCFD2950">'Sch RAL Liab.&amp; Memo'!$C$23</definedName>
    <definedName name="RCFD3001">'[1]Sch M I'!$L$34</definedName>
    <definedName name="RCFD3002">'[1]Sch M I'!$J$34</definedName>
    <definedName name="RCFD3007">'[1]Sch M I'!$L$23</definedName>
    <definedName name="RCFD3007_Q2">'[1]Historical Data'!$C$14</definedName>
    <definedName name="RCFD3008">'[1]Sch M I'!$J$23</definedName>
    <definedName name="RCFD3008_Q2">'[1]Historical Data'!$C$15</definedName>
    <definedName name="RCFD3009">'[1]Sch M I'!$L$24</definedName>
    <definedName name="RCFD3009_Q2">'[1]Historical Data'!$C$16</definedName>
    <definedName name="RCFD3010">'[1]Sch M I'!$J$24</definedName>
    <definedName name="RCFD3010_Q2">'[1]Historical Data'!$C$17</definedName>
    <definedName name="RCFD3025">'[1]Sch M I'!$L$47</definedName>
    <definedName name="RCFD3025X">'[1]AVG M Worksheet'!$L$17</definedName>
    <definedName name="RCFD3026">'[1]Sch M I'!$J$47</definedName>
    <definedName name="RCFD3026X">'[1]AVG M Worksheet'!$J$17</definedName>
    <definedName name="RCFD3027">'[1]Sch M I'!$L$49</definedName>
    <definedName name="RCFD3027X">'[1]AVG M Worksheet'!$L$28</definedName>
    <definedName name="RCFD3028">'[1]Sch M I'!$J$49</definedName>
    <definedName name="RCFD3028X">'[1]AVG M Worksheet'!$J$28</definedName>
    <definedName name="RCFD3030">'[1]Sch M II, III'!$L$48</definedName>
    <definedName name="RCFD3031">'[1]Sch M II, III'!$N$49</definedName>
    <definedName name="RCFD3032">'[1]Sch M II, III'!$L$49</definedName>
    <definedName name="RCFD3033">'[1]Sch M II, III'!$N$53</definedName>
    <definedName name="RCFD3034">'[1]Sch M II, III'!$L$53</definedName>
    <definedName name="RCFD3035">'[1]Sch M I'!$H$40</definedName>
    <definedName name="RCFD3105">'[1]Sch E (2 of 2) &amp; Sch K'!$J$32</definedName>
    <definedName name="RCFD3105AV">'[1]AVG Worksheet'!$M$38</definedName>
    <definedName name="RCFD3106">'[1]Sch E (2 of 2) &amp; Sch K'!$J$33</definedName>
    <definedName name="RCFD3106AV">'[1]AVG Worksheet'!$M$44</definedName>
    <definedName name="RCFD3107">'[1]Sch E (2 of 2) &amp; Sch K'!$J$39</definedName>
    <definedName name="RCFD3107AV">'[1]AVG Worksheet'!$M$56</definedName>
    <definedName name="RCFD3149">'[1]Sch A'!$J$20</definedName>
    <definedName name="RCFD3171">'[1]Sch M I'!$J$27</definedName>
    <definedName name="RCFD3171_Q2">'[1]Historical Data'!$C$18</definedName>
    <definedName name="RCFD3172">'[1]Sch M I'!$L$27</definedName>
    <definedName name="RCFD3172_Q2">'[1]Historical Data'!$C$19</definedName>
    <definedName name="RCFD3173">'[1]Sch M I'!$J$29</definedName>
    <definedName name="RCFD3173_Q2">'[1]Historical Data'!$C$20</definedName>
    <definedName name="RCFD3173EX">'[1]M Worksheet'!$I$18</definedName>
    <definedName name="RCFD3174">'[1]Sch M I'!$L$29</definedName>
    <definedName name="RCFD3174_Q1">'[1]Historical Data'!$B$21</definedName>
    <definedName name="RCFD3174IN">'[1]M Worksheet'!$I$17</definedName>
    <definedName name="RCFD3175">'[1]Sch M I'!$J$31</definedName>
    <definedName name="RCFD3175_Q2">'[1]Historical Data'!$C$22</definedName>
    <definedName name="RCFD3176">'[1]Sch M I'!$L$31</definedName>
    <definedName name="RCFD3176_Q1">'[1]Historical Data'!$B$23</definedName>
    <definedName name="RCFD3177">'[1]Sch M I'!$J$32</definedName>
    <definedName name="RCFD3177_Q2">'[1]Historical Data'!$C$24</definedName>
    <definedName name="RCFD3178">'[1]Sch M I'!$L$32</definedName>
    <definedName name="RCFD3178_Q1">'[1]Historical Data'!$B$25</definedName>
    <definedName name="RCFD3179">'[1]Sch M I'!$J$33</definedName>
    <definedName name="RCFD3179_Q2">'[1]Historical Data'!$C$26</definedName>
    <definedName name="RCFD3180">'[1]Sch M I'!$L$33</definedName>
    <definedName name="RCFD3180_Q1">'[1]Historical Data'!$B$27</definedName>
    <definedName name="RCFD3181">'[1]Sch M I'!$J$51</definedName>
    <definedName name="RCFD3182">'[1]Sch M I'!$L$51</definedName>
    <definedName name="RCFD3183">'[1]Sch N'!$F$21</definedName>
    <definedName name="RCFD3184">'[1]Sch N'!$H$21</definedName>
    <definedName name="RCFD3185">'[1]Sch N'!$J$21</definedName>
    <definedName name="RCFD3186">'[1]Sch N'!$L$21</definedName>
    <definedName name="RCFD3190">'Sch RAL Liab.&amp; Memo'!$C$13</definedName>
    <definedName name="RCFD3190_Q2">'[1]Historical Data'!$C$28</definedName>
    <definedName name="RCFD3195">'[1]Sch M IV &amp; V (1 of 2)'!$L$11</definedName>
    <definedName name="RCFD3195_Q1">'[1]Historical Data'!$B$30</definedName>
    <definedName name="RCFD3195_Q2">'[1]Historical Data'!$C$30</definedName>
    <definedName name="RCFD3312">'[1]Sch O (2 of 2) &amp; Sch P'!$J$31</definedName>
    <definedName name="RCFD3313">'[1]Sch O (2 of 2) &amp; Sch P'!$J$32</definedName>
    <definedName name="RCFD3314">'[1]Sch O (2 of 2) &amp; Sch P'!$J$34</definedName>
    <definedName name="RCFD3315">'[1]Sch O (2 of 2) &amp; Sch P'!$J$35</definedName>
    <definedName name="RCFD3343">'[1]Sch RAL Memo (Cont 2)'!$J$48</definedName>
    <definedName name="RCFD3345">'[1]Sch E (2 of 2) &amp; Sch K'!$J$37</definedName>
    <definedName name="RCFD3345_Q2">'[1]Historical Data'!$C$29</definedName>
    <definedName name="RCFD3345AV">'[1]AVG Worksheet'!$M$48</definedName>
    <definedName name="RCFD3349">'[1]Sch RAL Memo (Cont 2)'!$J$49</definedName>
    <definedName name="RCFD3353">'[1]Sch E (2 of 2) &amp; Sch K'!$J$41</definedName>
    <definedName name="RCFD3353AV">'[1]AVG Worksheet'!$M$67</definedName>
    <definedName name="RCFD3355">'[1]Sch E (2 of 2) &amp; Sch K'!$J$42</definedName>
    <definedName name="RCFD3355AV">'[1]AVG Worksheet'!$M$69</definedName>
    <definedName name="RCFD3360">'[1]Sch E (2 of 2) &amp; Sch K'!$J$30</definedName>
    <definedName name="RCFD3360AV">'[1]AVG Worksheet'!$M$32</definedName>
    <definedName name="RCFD3365">'[1]Sch E (2 of 2) &amp; Sch K'!$J$29</definedName>
    <definedName name="RCFD3365AV">'[1]AVG Worksheet'!$M$30</definedName>
    <definedName name="RCFD3375">'[1]Sch L (1 of 2)'!$N$13</definedName>
    <definedName name="RCFD3376">'[1]Sch L (1 of 2)'!$N$14</definedName>
    <definedName name="RCFD3377">'[1]Sch L (1 of 2)'!$N$15</definedName>
    <definedName name="RCFD3378">'[1]Sch L (1 of 2)'!$N$16</definedName>
    <definedName name="RCFD3381">'[1]Sch E (2 of 2) &amp; Sch K'!$J$27</definedName>
    <definedName name="RCFD3381AV">'[1]AVG Worksheet'!$M$17</definedName>
    <definedName name="RCFD3411">'[1]Sch L (1 of 2)'!$N$17</definedName>
    <definedName name="RCFD3423">'[1]Sch L (1 of 2)'!$N$10</definedName>
    <definedName name="RCFD3450">'[1]Sch L (2 of 2)'!$F$24</definedName>
    <definedName name="RCFD3450_Q1">'[1]Historical Data'!$B$31</definedName>
    <definedName name="RCFD3450_Q2">'[1]Historical Data'!$C$31</definedName>
    <definedName name="RCFD3529">'[1]Sch N'!$F$39</definedName>
    <definedName name="RCFD3530">'[1]Sch N'!$H$39</definedName>
    <definedName name="RCFD3536">'Sch RAL Asset'!$C$30</definedName>
    <definedName name="RCFD3543">'[1]Sch RAL Memo (Cont 1)'!$L$46</definedName>
    <definedName name="RCFD3547">'[1]Sch RAL Memo (Cont 1)'!$L$47</definedName>
    <definedName name="RCFD3548">'Sch RAL Liab.&amp; Memo'!$C$15</definedName>
    <definedName name="RCFD3826">'[1]Sch L (2 of 2)'!$H$24</definedName>
    <definedName name="RCFD4150">'[1]Sch RAL Memo (Cont 2)'!$J$25</definedName>
    <definedName name="RCFD4150_Q1">'[1]Historical Data'!$B$32</definedName>
    <definedName name="RCFD4150_Q2">'[1]Historical Data'!$C$32</definedName>
    <definedName name="RCFD5598">'[1]Sch L (1 of 2)'!$L$37</definedName>
    <definedName name="RCFD5600">'[1]Sch L (1 of 2)'!$L$38</definedName>
    <definedName name="RCFD5601">'[1]Sch L (1 of 2)'!$L$39</definedName>
    <definedName name="RCFD5602">'[1]Sch L (1 of 2)'!$N$34</definedName>
    <definedName name="RCFD5603">'[1]Sch L (1 of 2)'!$N$41</definedName>
    <definedName name="RCFD5604">'[1]Sch L (1 of 2)'!$L$44</definedName>
    <definedName name="RCFD5605">'[1]Sch L (1 of 2)'!$L$45</definedName>
    <definedName name="RCFD5606">'[1]Sch L (1 of 2)'!$L$46</definedName>
    <definedName name="RCFD5766">'[1]Sch M IV &amp; V (1 of 2)'!$L$15</definedName>
    <definedName name="RCFD5770">'[1]Sch M IV &amp; V (1 of 2)'!$L$17</definedName>
    <definedName name="RCFD5771">'[1]Sch M IV &amp; V (1 of 2)'!$L$18</definedName>
    <definedName name="RCFD6119">'Sch C'!$C$42</definedName>
    <definedName name="RCFD6120">'Sch C'!$C$43</definedName>
    <definedName name="RCFD6122">'Sch C'!$C$46</definedName>
    <definedName name="RCFD6123">'Sch C'!$C$47</definedName>
    <definedName name="RCFD6724">'[1]Sch RAL Memo (Cont 2)'!$J$30</definedName>
    <definedName name="RCFD8569">'[1]Sch M IV &amp; V (1 of 2)'!$L$35</definedName>
    <definedName name="RCFD8570">'[1]Sch M IV &amp; V (1 of 2)'!$J$39</definedName>
    <definedName name="RCFD8571">'[1]Sch M IV &amp; V (1 of 2)'!$J$40</definedName>
    <definedName name="RCFD8572">'[1]Sch M IV &amp; V (1 of 2)'!$J$41</definedName>
    <definedName name="RCFD8573">'[1]Sch M IV &amp; V (1 of 2)'!$L$43</definedName>
    <definedName name="RCFD8574">'[1]Sch M IV &amp; V (1 of 2)'!$J$47</definedName>
    <definedName name="RCFD8575">'[1]Sch M IV &amp; V (1 of 2)'!$J$48</definedName>
    <definedName name="RCFD8576">'[1]Sch M IV &amp; V (1 of 2)'!$J$49</definedName>
    <definedName name="RCFD8693">'[1]Sch L (2 of 2)'!$F$14</definedName>
    <definedName name="RCFD8694">'[1]Sch L (2 of 2)'!$H$14</definedName>
    <definedName name="RCFD8695">'[1]Sch L (2 of 2)'!$J$14</definedName>
    <definedName name="RCFD8696">'[1]Sch L (2 of 2)'!$L$14</definedName>
    <definedName name="RCFD8697">'[1]Sch L (2 of 2)'!$F$15</definedName>
    <definedName name="RCFD8698">'[1]Sch L (2 of 2)'!$H$15</definedName>
    <definedName name="RCFD8699">'[1]Sch L (2 of 2)'!$J$15</definedName>
    <definedName name="RCFD8700">'[1]Sch L (2 of 2)'!$L$15</definedName>
    <definedName name="RCFD8701">'[1]Sch L (2 of 2)'!$F$18</definedName>
    <definedName name="RCFD8702">'[1]Sch L (2 of 2)'!$H$18</definedName>
    <definedName name="RCFD8703">'[1]Sch L (2 of 2)'!$J$18</definedName>
    <definedName name="RCFD8704">'[1]Sch L (2 of 2)'!$L$18</definedName>
    <definedName name="RCFD8705">'[1]Sch L (2 of 2)'!$F$19</definedName>
    <definedName name="RCFD8706">'[1]Sch L (2 of 2)'!$H$19</definedName>
    <definedName name="RCFD8707">'[1]Sch L (2 of 2)'!$J$19</definedName>
    <definedName name="RCFD8708">'[1]Sch L (2 of 2)'!$L$19</definedName>
    <definedName name="RCFD8709">'[1]Sch L (2 of 2)'!$F$22</definedName>
    <definedName name="RCFD8710">'[1]Sch L (2 of 2)'!$H$22</definedName>
    <definedName name="RCFD8711">'[1]Sch L (2 of 2)'!$J$22</definedName>
    <definedName name="RCFD8712">'[1]Sch L (2 of 2)'!$L$22</definedName>
    <definedName name="RCFD8713">'[1]Sch L (2 of 2)'!$F$23</definedName>
    <definedName name="RCFD8714">'[1]Sch L (2 of 2)'!$H$23</definedName>
    <definedName name="RCFD8715">'[1]Sch L (2 of 2)'!$J$23</definedName>
    <definedName name="RCFD8716">'[1]Sch L (2 of 2)'!$L$23</definedName>
    <definedName name="RCFD8719">'[1]Sch L (2 of 2)'!$J$24</definedName>
    <definedName name="RCFD8720">'[1]Sch L (2 of 2)'!$L$24</definedName>
    <definedName name="RCFD8723">'[1]Sch L (2 of 2)'!$J$27</definedName>
    <definedName name="RCFD8724">'[1]Sch L (2 of 2)'!$L$27</definedName>
    <definedName name="RCFD8725">'[1]Sch L (2 of 2)'!$F$31</definedName>
    <definedName name="RCFD8726">'[1]Sch L (2 of 2)'!$H$31</definedName>
    <definedName name="RCFD8727">'[1]Sch L (2 of 2)'!$J$31</definedName>
    <definedName name="RCFD8728">'[1]Sch L (2 of 2)'!$L$31</definedName>
    <definedName name="RCFD8733">'[1]Sch L (2 of 2)'!$F$37</definedName>
    <definedName name="RCFD8734">'[1]Sch L (2 of 2)'!$H$37</definedName>
    <definedName name="RCFD8735">'[1]Sch L (2 of 2)'!$J$37</definedName>
    <definedName name="RCFD8736">'[1]Sch L (2 of 2)'!$L$37</definedName>
    <definedName name="RCFD8737">'[1]Sch L (2 of 2)'!$F$39</definedName>
    <definedName name="RCFD8738">'[1]Sch L (2 of 2)'!$H$39</definedName>
    <definedName name="RCFD8739">'[1]Sch L (2 of 2)'!$J$39</definedName>
    <definedName name="RCFD8740">'[1]Sch L (2 of 2)'!$L$39</definedName>
    <definedName name="RCFD8741">'[1]Sch L (2 of 2)'!$F$44</definedName>
    <definedName name="RCFD8742">'[1]Sch L (2 of 2)'!$H$44</definedName>
    <definedName name="RCFD8743">'[1]Sch L (2 of 2)'!$J$44</definedName>
    <definedName name="RCFD8744">'[1]Sch L (2 of 2)'!$L$44</definedName>
    <definedName name="RCFD8745">'[1]Sch L (2 of 2)'!$F$46</definedName>
    <definedName name="RCFD8746">'[1]Sch L (2 of 2)'!$H$46</definedName>
    <definedName name="RCFD8747">'[1]Sch L (2 of 2)'!$J$46</definedName>
    <definedName name="RCFD8748">'[1]Sch L (2 of 2)'!$L$46</definedName>
    <definedName name="RCFD8765">'[1]Sch L (1 of 2)'!$N$11</definedName>
    <definedName name="RCFD8782">'[1]Sch RAL Memo (Cont 1)'!$L$43</definedName>
    <definedName name="RCFD8783">'[1]Sch RAL Memo (Cont 1)'!$L$42</definedName>
    <definedName name="RCFDA003">'Sch RAL Asset'!$C$10</definedName>
    <definedName name="RCFDA003X">'[1]RAL Worksheet I'!$I$19</definedName>
    <definedName name="RCFDA006">'[1]Sch M I'!$J$53</definedName>
    <definedName name="RCFDA007">'[1]Sch M I'!$L$53</definedName>
    <definedName name="RCFDA008">'[1]Sch M V (2 of 2)'!$H$12</definedName>
    <definedName name="RCFDA009">'[1]Sch M V (2 of 2)'!$J$12</definedName>
    <definedName name="RCFDA010">'[1]Sch M V (2 of 2)'!$L$12</definedName>
    <definedName name="RCFDA037">'[1]Sch M V (2 of 2)'!$N$12</definedName>
    <definedName name="RCFDA038">'[1]Sch M V (2 of 2)'!$H$13</definedName>
    <definedName name="RCFDA039">'[1]Sch M V (2 of 2)'!$J$13</definedName>
    <definedName name="RCFDA040">'[1]Sch M V (2 of 2)'!$L$13</definedName>
    <definedName name="RCFDA041">'[1]Sch M V (2 of 2)'!$N$13</definedName>
    <definedName name="RCFDA042">'[1]Sch M V (2 of 2)'!$H$16</definedName>
    <definedName name="RCFDA043">'[1]Sch M V (2 of 2)'!$J$16</definedName>
    <definedName name="RCFDA044">'[1]Sch M V (2 of 2)'!$L$16</definedName>
    <definedName name="RCFDA045">'[1]Sch M V (2 of 2)'!$N$16</definedName>
    <definedName name="RCFDA046">'[1]Sch M V (2 of 2)'!$H$17</definedName>
    <definedName name="RCFDA047">'[1]Sch M V (2 of 2)'!$J$17</definedName>
    <definedName name="RCFDA048">'[1]Sch M V (2 of 2)'!$L$17</definedName>
    <definedName name="RCFDA049">'[1]Sch M V (2 of 2)'!$N$17</definedName>
    <definedName name="RCFDA050">'[1]Sch M V (2 of 2)'!$H$20</definedName>
    <definedName name="RCFDA051">'[1]Sch M V (2 of 2)'!$J$20</definedName>
    <definedName name="RCFDA052">'[1]Sch M V (2 of 2)'!$L$20</definedName>
    <definedName name="RCFDA053">'[1]Sch M V (2 of 2)'!$N$20</definedName>
    <definedName name="RCFDA054">'[1]Sch M V (2 of 2)'!$H$21</definedName>
    <definedName name="RCFDA055">'[1]Sch M V (2 of 2)'!$J$21</definedName>
    <definedName name="RCFDA056">'[1]Sch M V (2 of 2)'!$L$21</definedName>
    <definedName name="RCFDA057">'[1]Sch M V (2 of 2)'!$N$21</definedName>
    <definedName name="RCFDA058">'[1]Sch M V (2 of 2)'!$H$22</definedName>
    <definedName name="RCFDA059">'[1]Sch M V (2 of 2)'!$J$22</definedName>
    <definedName name="RCFDA060">'[1]Sch M V (2 of 2)'!$L$22</definedName>
    <definedName name="RCFDA061">'[1]Sch M V (2 of 2)'!$N$22</definedName>
    <definedName name="RCFDA062">'[1]Sch M V (2 of 2)'!$H$25</definedName>
    <definedName name="RCFDA063">'[1]Sch M V (2 of 2)'!$J$25</definedName>
    <definedName name="RCFDA064">'[1]Sch M V (2 of 2)'!$L$25</definedName>
    <definedName name="RCFDA065">'[1]Sch M V (2 of 2)'!$N$25</definedName>
    <definedName name="RCFDA066">'[1]Sch M V (2 of 2)'!$H$30</definedName>
    <definedName name="RCFDA067">'[1]Sch M V (2 of 2)'!$J$30</definedName>
    <definedName name="RCFDA068">'[1]Sch M V (2 of 2)'!$L$30</definedName>
    <definedName name="RCFDA069">'[1]Sch M V (2 of 2)'!$N$30</definedName>
    <definedName name="RCFDA074">'[1]Sch M V (2 of 2)'!$H$36</definedName>
    <definedName name="RCFDA075">'[1]Sch M V (2 of 2)'!$J$36</definedName>
    <definedName name="RCFDA076">'[1]Sch M V (2 of 2)'!$L$36</definedName>
    <definedName name="RCFDA077">'[1]Sch M V (2 of 2)'!$N$36</definedName>
    <definedName name="RCFDA078">'[1]Sch M V (2 of 2)'!$H$38</definedName>
    <definedName name="RCFDA079">'[1]Sch M V (2 of 2)'!$J$38</definedName>
    <definedName name="RCFDA080">'[1]Sch M V (2 of 2)'!$L$38</definedName>
    <definedName name="RCFDA081">'[1]Sch M V (2 of 2)'!$N$38</definedName>
    <definedName name="RCFDA082">'[1]Sch M V (2 of 2)'!$H$43</definedName>
    <definedName name="RCFDA083">'[1]Sch M V (2 of 2)'!$J$43</definedName>
    <definedName name="RCFDA084">'[1]Sch M V (2 of 2)'!$L$43</definedName>
    <definedName name="RCFDA085">'[1]Sch M V (2 of 2)'!$N$43</definedName>
    <definedName name="RCFDA086">'[1]Sch M V (2 of 2)'!$H$45</definedName>
    <definedName name="RCFDA087">'[1]Sch M V (2 of 2)'!$J$45</definedName>
    <definedName name="RCFDA088">'[1]Sch M V (2 of 2)'!$L$45</definedName>
    <definedName name="RCFDA089">'[1]Sch M V (2 of 2)'!$N$45</definedName>
    <definedName name="RCFDA125">'[1]Sch M IV &amp; V (1 of 2)'!$L$16</definedName>
    <definedName name="RCFDA126">'[1]Sch L (2 of 2)'!$F$27</definedName>
    <definedName name="RCFDA126_Q1">'[1]Historical Data'!$B$33</definedName>
    <definedName name="RCFDA126_Q2">'[1]Historical Data'!$C$33</definedName>
    <definedName name="RCFDA127">'[1]Sch L (2 of 2)'!$H$27</definedName>
    <definedName name="RCFDA127_Q1">'[1]Historical Data'!$B$34</definedName>
    <definedName name="RCFDA127_Q2">'[1]Historical Data'!$C$34</definedName>
    <definedName name="RCFDA345">'[1]Misc Wkst'!$D$23</definedName>
    <definedName name="RCFDA345N">'[1]Sch T (1 of 3)'!$K$9</definedName>
    <definedName name="RCFDA345Y">'[1]Sch T (1 of 3)'!$J$9</definedName>
    <definedName name="RCFDA346">'[1]Misc Wkst'!$D$28</definedName>
    <definedName name="RCFDA346N">'[1]Sch T (1 of 3)'!$K$12</definedName>
    <definedName name="RCFDA346Y">'[1]Sch T (1 of 3)'!$J$12</definedName>
    <definedName name="RCFDA539">'[1]Sch RAL Memo (Cont 2)'!$J$14</definedName>
    <definedName name="RCFDA540">'[1]Sch RAL Memo (Cont 2)'!$J$15</definedName>
    <definedName name="RCFDA541">'[1]Sch RAL Memo (Cont 2)'!$J$16</definedName>
    <definedName name="RCFDA542">'[1]Sch RAL Memo (Cont 2)'!$J$20</definedName>
    <definedName name="RCFDA543">'[1]Sch RAL Memo (Cont 2)'!$J$21</definedName>
    <definedName name="RCFDA544">'[1]Sch RAL Memo (Cont 2)'!$J$22</definedName>
    <definedName name="RCFDB500">'[1]Sch S (1 of 2)'!$H$43</definedName>
    <definedName name="RCFDB501">'[1]Sch S (1 of 2)'!$I$43</definedName>
    <definedName name="RCFDB502">'[1]Sch S (1 of 2)'!$L$43</definedName>
    <definedName name="RCFDB532">'Sch C'!$C$16</definedName>
    <definedName name="RCFDB533">'Sch C'!$C$17</definedName>
    <definedName name="RCFDB534">'Sch C'!$C$18</definedName>
    <definedName name="RCFDB536">'Sch C'!$C$20</definedName>
    <definedName name="RCFDB536_Q1">'[1]Historical Data'!$B$35</definedName>
    <definedName name="RCFDB536_Q2">'[1]Historical Data'!$C$35</definedName>
    <definedName name="RCFDB537">'Sch C'!$C$21</definedName>
    <definedName name="RCFDB537_Q1">'[1]Historical Data'!$B$36</definedName>
    <definedName name="RCFDB537_Q2">'[1]Historical Data'!$C$36</definedName>
    <definedName name="RCFDB570">'[1]Sch RAL Memo (Cont 1)'!$L$45</definedName>
    <definedName name="RCFDB705">'[1]Sch S (1 of 2)'!$G$17</definedName>
    <definedName name="RCFDB705_Q1">'[1]Historical Data'!$B$37</definedName>
    <definedName name="RCFDB705_Q2">'[1]Historical Data'!$C$37</definedName>
    <definedName name="RCFDB706">'[1]Sch S (1 of 2)'!$H$17</definedName>
    <definedName name="RCFDB706_Q1">'[1]Historical Data'!$B$38</definedName>
    <definedName name="RCFDB706_Q2">'[1]Historical Data'!$C$38</definedName>
    <definedName name="RCFDB707">'[1]Sch S (1 of 2)'!$I$17</definedName>
    <definedName name="RCFDB707_Q1">'[1]Historical Data'!$B$39</definedName>
    <definedName name="RCFDB707_Q2">'[1]Historical Data'!$C$39</definedName>
    <definedName name="RCFDB708">'[1]Sch S (1 of 2)'!$J$17</definedName>
    <definedName name="RCFDB708_Q1">'[1]Historical Data'!$B$40</definedName>
    <definedName name="RCFDB708_Q2">'[1]Historical Data'!$C$40</definedName>
    <definedName name="RCFDB709">'[1]Sch S (1 of 2)'!$K$17</definedName>
    <definedName name="RCFDB709_Q1">'[1]Historical Data'!$B$41</definedName>
    <definedName name="RCFDB709_Q2">'[1]Historical Data'!$C$41</definedName>
    <definedName name="RCFDB710">'[1]Sch S (1 of 2)'!$L$17</definedName>
    <definedName name="RCFDB710_Q1">'[1]Historical Data'!$B$42</definedName>
    <definedName name="RCFDB710_Q2">'[1]Historical Data'!$C$42</definedName>
    <definedName name="RCFDB711">'[1]Sch S (1 of 2)'!$M$17</definedName>
    <definedName name="RCFDB711_Q1">'[1]Historical Data'!$B$43</definedName>
    <definedName name="RCFDB711_Q2">'[1]Historical Data'!$C$43</definedName>
    <definedName name="RCFDB712">'[1]Sch S (1 of 2)'!$G$24</definedName>
    <definedName name="RCFDB712_Q1">'[1]Historical Data'!$B$44</definedName>
    <definedName name="RCFDB712_Q2">'[1]Historical Data'!$C$44</definedName>
    <definedName name="RCFDB713">'[1]Sch S (1 of 2)'!$H$24</definedName>
    <definedName name="RCFDB713_Q1">'[1]Historical Data'!$B$45</definedName>
    <definedName name="RCFDB713_Q2">'[1]Historical Data'!$C$45</definedName>
    <definedName name="RCFDB714">'[1]Sch S (1 of 2)'!$I$24</definedName>
    <definedName name="RCFDB714_Q1">'[1]Historical Data'!$B$46</definedName>
    <definedName name="RCFDB714_Q2">'[1]Historical Data'!$C$46</definedName>
    <definedName name="RCFDB715">'[1]Sch S (1 of 2)'!$J$24</definedName>
    <definedName name="RCFDB715_Q1">'[1]Historical Data'!$B$47</definedName>
    <definedName name="RCFDB715_Q2">'[1]Historical Data'!$C$47</definedName>
    <definedName name="RCFDB716">'[1]Sch S (1 of 2)'!$K$24</definedName>
    <definedName name="RCFDB716_Q1">'[1]Historical Data'!$B$48</definedName>
    <definedName name="RCFDB716_Q2">'[1]Historical Data'!$C$48</definedName>
    <definedName name="RCFDB717">'[1]Sch S (1 of 2)'!$L$24</definedName>
    <definedName name="RCFDB717_Q1">'[1]Historical Data'!$B$49</definedName>
    <definedName name="RCFDB717_Q2">'[1]Historical Data'!$C$49</definedName>
    <definedName name="RCFDB718">'[1]Sch S (1 of 2)'!$M$24</definedName>
    <definedName name="RCFDB718_Q1">'[1]Historical Data'!$B$50</definedName>
    <definedName name="RCFDB718_Q2">'[1]Historical Data'!$C$50</definedName>
    <definedName name="RCFDB726">'[1]Sch S (1 of 2)'!$G$31</definedName>
    <definedName name="RCFDB726_Q1">'[1]Historical Data'!$B$51</definedName>
    <definedName name="RCFDB726_Q2">'[1]Historical Data'!$C$51</definedName>
    <definedName name="RCFDB727">'[1]Sch S (1 of 2)'!$H$31</definedName>
    <definedName name="RCFDB727_Q1">'[1]Historical Data'!$B$52</definedName>
    <definedName name="RCFDB727_Q2">'[1]Historical Data'!$C$52</definedName>
    <definedName name="RCFDB728">'[1]Sch S (1 of 2)'!$I$31</definedName>
    <definedName name="RCFDB728_Q1">'[1]Historical Data'!$B$53</definedName>
    <definedName name="RCFDB728_Q2">'[1]Historical Data'!$C$53</definedName>
    <definedName name="RCFDB729">'[1]Sch S (1 of 2)'!$J$31</definedName>
    <definedName name="RCFDB729_Q1">'[1]Historical Data'!$B$54</definedName>
    <definedName name="RCFDB729_Q2">'[1]Historical Data'!$C$54</definedName>
    <definedName name="RCFDB730">'[1]Sch S (1 of 2)'!$K$31</definedName>
    <definedName name="RCFDB730_Q1">'[1]Historical Data'!$B$55</definedName>
    <definedName name="RCFDB730_Q2">'[1]Historical Data'!$C$55</definedName>
    <definedName name="RCFDB731">'[1]Sch S (1 of 2)'!$L$31</definedName>
    <definedName name="RCFDB731_Q1">'[1]Historical Data'!$B$56</definedName>
    <definedName name="RCFDB731_Q2">'[1]Historical Data'!$C$56</definedName>
    <definedName name="RCFDB732">'[1]Sch S (1 of 2)'!$M$31</definedName>
    <definedName name="RCFDB732_Q1">'[1]Historical Data'!$B$57</definedName>
    <definedName name="RCFDB732_Q2">'[1]Historical Data'!$C$57</definedName>
    <definedName name="RCFDB733">'[1]Sch S (1 of 2)'!$G$34</definedName>
    <definedName name="RCFDB734">'[1]Sch S (1 of 2)'!$H$34</definedName>
    <definedName name="RCFDB735">'[1]Sch S (1 of 2)'!$I$34</definedName>
    <definedName name="RCFDB736">'[1]Sch S (1 of 2)'!$J$34</definedName>
    <definedName name="RCFDB737">'[1]Sch S (1 of 2)'!$K$34</definedName>
    <definedName name="RCFDB738">'[1]Sch S (1 of 2)'!$L$34</definedName>
    <definedName name="RCFDB739">'[1]Sch S (1 of 2)'!$M$34</definedName>
    <definedName name="RCFDB740">'[1]Sch S (1 of 2)'!$G$36</definedName>
    <definedName name="RCFDB741">'[1]Sch S (1 of 2)'!$H$36</definedName>
    <definedName name="RCFDB742">'[1]Sch S (1 of 2)'!$I$36</definedName>
    <definedName name="RCFDB743">'[1]Sch S (1 of 2)'!$J$36</definedName>
    <definedName name="RCFDB744">'[1]Sch S (1 of 2)'!$K$36</definedName>
    <definedName name="RCFDB745">'[1]Sch S (1 of 2)'!$L$36</definedName>
    <definedName name="RCFDB746">'[1]Sch S (1 of 2)'!$M$36</definedName>
    <definedName name="RCFDB761">'[1]Sch S (1 of 2)'!$H$41</definedName>
    <definedName name="RCFDB762">'[1]Sch S (1 of 2)'!$I$41</definedName>
    <definedName name="RCFDB763">'[1]Sch S (1 of 2)'!$L$41</definedName>
    <definedName name="RCFDB764">'[1]Sch S (1 of 2)'!$H$46</definedName>
    <definedName name="RCFDB765">'[1]Sch S (1 of 2)'!$I$46</definedName>
    <definedName name="RCFDB766">'[1]Sch S (1 of 2)'!$L$46</definedName>
    <definedName name="RCFDB767">'[1]Sch S (1 of 2)'!$H$48</definedName>
    <definedName name="RCFDB768">'[1]Sch S (1 of 2)'!$I$48</definedName>
    <definedName name="RCFDB769">'[1]Sch S (1 of 2)'!$L$48</definedName>
    <definedName name="RCFDB776">'[1]Sch S (2 of 2)'!$E$21</definedName>
    <definedName name="RCFDB776_Q1">'[1]Historical Data'!$B$58</definedName>
    <definedName name="RCFDB776_Q2">'[1]Historical Data'!$C$58</definedName>
    <definedName name="RCFDB777">'[1]Sch S (2 of 2)'!$F$21</definedName>
    <definedName name="RCFDB777_Q1">'[1]Historical Data'!$B$59</definedName>
    <definedName name="RCFDB777_Q2">'[1]Historical Data'!$C$59</definedName>
    <definedName name="RCFDB778">'[1]Sch S (2 of 2)'!$G$21</definedName>
    <definedName name="RCFDB778_Q1">'[1]Historical Data'!$B$60</definedName>
    <definedName name="RCFDB778_Q2">'[1]Historical Data'!$C$60</definedName>
    <definedName name="RCFDB779">'[1]Sch S (2 of 2)'!$H$21</definedName>
    <definedName name="RCFDB779_Q1">'[1]Historical Data'!$B$61</definedName>
    <definedName name="RCFDB779_Q2">'[1]Historical Data'!$C$61</definedName>
    <definedName name="RCFDB780">'[1]Sch S (2 of 2)'!$I$21</definedName>
    <definedName name="RCFDB780_Q1">'[1]Historical Data'!$B$62</definedName>
    <definedName name="RCFDB780_Q2">'[1]Historical Data'!$C$62</definedName>
    <definedName name="RCFDB781">'[1]Sch S (2 of 2)'!$J$21</definedName>
    <definedName name="RCFDB781_Q1">'[1]Historical Data'!$B$63</definedName>
    <definedName name="RCFDB781_Q2">'[1]Historical Data'!$C$63</definedName>
    <definedName name="RCFDB782">'[1]Sch S (2 of 2)'!$K$21</definedName>
    <definedName name="RCFDB782_Q1">'[1]Historical Data'!$B$64</definedName>
    <definedName name="RCFDB782_Q2">'[1]Historical Data'!$C$64</definedName>
    <definedName name="RCFDB783">'[1]Sch S (2 of 2)'!$E$24</definedName>
    <definedName name="RCFDB783_Q1">'[1]Historical Data'!$B$65</definedName>
    <definedName name="RCFDB783_Q2">'[1]Historical Data'!$C$65</definedName>
    <definedName name="RCFDB784">'[1]Sch S (2 of 2)'!$F$24</definedName>
    <definedName name="RCFDB784_Q1">'[1]Historical Data'!$B$66</definedName>
    <definedName name="RCFDB784_Q2">'[1]Historical Data'!$C$66</definedName>
    <definedName name="RCFDB785">'[1]Sch S (2 of 2)'!$G$24</definedName>
    <definedName name="RCFDB785_Q1">'[1]Historical Data'!$B$67</definedName>
    <definedName name="RCFDB785_Q2">'[1]Historical Data'!$C$67</definedName>
    <definedName name="RCFDB786">'[1]Sch S (2 of 2)'!$H$24</definedName>
    <definedName name="RCFDB786_Q1">'[1]Historical Data'!$B$68</definedName>
    <definedName name="RCFDB786_Q2">'[1]Historical Data'!$C$68</definedName>
    <definedName name="RCFDB787">'[1]Sch S (2 of 2)'!$I$24</definedName>
    <definedName name="RCFDB787_Q1">'[1]Historical Data'!$B$69</definedName>
    <definedName name="RCFDB787_Q2">'[1]Historical Data'!$C$69</definedName>
    <definedName name="RCFDB788">'[1]Sch S (2 of 2)'!$J$24</definedName>
    <definedName name="RCFDB788_Q1">'[1]Historical Data'!$B$70</definedName>
    <definedName name="RCFDB788_Q2">'[1]Historical Data'!$C$70</definedName>
    <definedName name="RCFDB789">'[1]Sch S (2 of 2)'!$K$24</definedName>
    <definedName name="RCFDB789_Q1">'[1]Historical Data'!$B$71</definedName>
    <definedName name="RCFDB789_Q2">'[1]Historical Data'!$C$71</definedName>
    <definedName name="RCFDB790">'[1]Sch S (2 of 2)'!$E$29</definedName>
    <definedName name="RCFDB790_Q1">'[1]Historical Data'!$B$72</definedName>
    <definedName name="RCFDB790_Q2">'[1]Historical Data'!$C$72</definedName>
    <definedName name="RCFDB791">'[1]Sch S (2 of 2)'!$F$29</definedName>
    <definedName name="RCFDB791_Q1">'[1]Historical Data'!$B$73</definedName>
    <definedName name="RCFDB791_Q2">'[1]Historical Data'!$C$73</definedName>
    <definedName name="RCFDB792">'[1]Sch S (2 of 2)'!$G$29</definedName>
    <definedName name="RCFDB792_Q1">'[1]Historical Data'!$B$74</definedName>
    <definedName name="RCFDB792_Q2">'[1]Historical Data'!$C$74</definedName>
    <definedName name="RCFDB793">'[1]Sch S (2 of 2)'!$H$29</definedName>
    <definedName name="RCFDB793_Q1">'[1]Historical Data'!$B$75</definedName>
    <definedName name="RCFDB793_Q2">'[1]Historical Data'!$C$75</definedName>
    <definedName name="RCFDB794">'[1]Sch S (2 of 2)'!$I$29</definedName>
    <definedName name="RCFDB794_Q1">'[1]Historical Data'!$B$76</definedName>
    <definedName name="RCFDB794_Q2">'[1]Historical Data'!$C$76</definedName>
    <definedName name="RCFDB795">'[1]Sch S (2 of 2)'!$J$29</definedName>
    <definedName name="RCFDB795_Q1">'[1]Historical Data'!$B$77</definedName>
    <definedName name="RCFDB795_Q2">'[1]Historical Data'!$C$77</definedName>
    <definedName name="RCFDB796">'[1]Sch S (2 of 2)'!$K$29</definedName>
    <definedName name="RCFDB796_Q1">'[1]Historical Data'!$B$78</definedName>
    <definedName name="RCFDB796_Q2">'[1]Historical Data'!$C$78</definedName>
    <definedName name="RCFDB797">'[1]Sch S (2 of 2)'!$E$33</definedName>
    <definedName name="RCFDB798">'[1]Sch S (2 of 2)'!$F$33</definedName>
    <definedName name="RCFDB799">'[1]Sch S (2 of 2)'!$G$33</definedName>
    <definedName name="RCFDB800">'[1]Sch S (2 of 2)'!$H$33</definedName>
    <definedName name="RCFDB801">'[1]Sch S (2 of 2)'!$I$33</definedName>
    <definedName name="RCFDB802">'[1]Sch S (2 of 2)'!$J$33</definedName>
    <definedName name="RCFDB803">'[1]Sch S (2 of 2)'!$K$33</definedName>
    <definedName name="RCFDB806">'[1]Sch S (2 of 2)'!$L$41</definedName>
    <definedName name="RCFDB806_Q1">'[1]Historical Data'!$B$79</definedName>
    <definedName name="RCFDB806_Q2">'[1]Historical Data'!$C$79</definedName>
    <definedName name="RCFDB807">'[1]Sch S (2 of 2)'!$L$42</definedName>
    <definedName name="RCFDB807_Q1">'[1]Historical Data'!$B$80</definedName>
    <definedName name="RCFDB807_Q2">'[1]Historical Data'!$C$80</definedName>
    <definedName name="RCFDB808">'[1]Sch S (2 of 2)'!$L$44</definedName>
    <definedName name="RCFDB808_Q1">'[1]Historical Data'!$B$81</definedName>
    <definedName name="RCFDB808_Q2">'[1]Historical Data'!$C$81</definedName>
    <definedName name="RCFDB809">'[1]Sch S (2 of 2)'!$L$45</definedName>
    <definedName name="RCFDB809_Q1">'[1]Historical Data'!$B$82</definedName>
    <definedName name="RCFDB809_Q2">'[1]Historical Data'!$C$82</definedName>
    <definedName name="RCFDB867">'[1]Misc Wkst'!$D$34</definedName>
    <definedName name="RCFDB867N">'[1]Sch T (1 of 3)'!$K$15</definedName>
    <definedName name="RCFDB867Y">'[1]Sch T (1 of 3)'!$J$15</definedName>
    <definedName name="RCFDB868">'[1]Sch T (1 of 3)'!$F$25</definedName>
    <definedName name="RCFDB868_Q1">'[1]Historical Data'!$B$83</definedName>
    <definedName name="RCFDB868_Q2">'[1]Historical Data'!$C$83</definedName>
    <definedName name="RCFDB869">'[1]Sch T (1 of 3)'!$G$25</definedName>
    <definedName name="RCFDB869_Q1">'[1]Historical Data'!$B$84</definedName>
    <definedName name="RCFDB869_Q2">'[1]Historical Data'!$C$84</definedName>
    <definedName name="RCFDB870">'[1]Sch T (1 of 3)'!$H$25</definedName>
    <definedName name="RCFDB871">'[1]Sch T (1 of 3)'!$I$25</definedName>
    <definedName name="RCFDB872">'[1]Sch T (1 of 3)'!$F$29</definedName>
    <definedName name="RCFDB872_Q1">'[1]Historical Data'!$B$85</definedName>
    <definedName name="RCFDB872_Q2">'[1]Historical Data'!$C$85</definedName>
    <definedName name="RCFDB873">'[1]Sch T (1 of 3)'!$G$29</definedName>
    <definedName name="RCFDB873_Q1">'[1]Historical Data'!$B$86</definedName>
    <definedName name="RCFDB873_Q2">'[1]Historical Data'!$C$86</definedName>
    <definedName name="RCFDB874">'[1]Sch T (1 of 3)'!$H$29</definedName>
    <definedName name="RCFDB875">'[1]Sch T (1 of 3)'!$I$29</definedName>
    <definedName name="RCFDB876">'[1]Sch T (1 of 3)'!$F$31</definedName>
    <definedName name="RCFDB876_Q1">'[1]Historical Data'!$B$87</definedName>
    <definedName name="RCFDB876_Q2">'[1]Historical Data'!$C$87</definedName>
    <definedName name="RCFDB877">'[1]Sch T (1 of 3)'!$G$31</definedName>
    <definedName name="RCFDB877_Q1">'[1]Historical Data'!$B$88</definedName>
    <definedName name="RCFDB877_Q2">'[1]Historical Data'!$C$88</definedName>
    <definedName name="RCFDB878">'[1]Sch T (1 of 3)'!$H$31</definedName>
    <definedName name="RCFDB879">'[1]Sch T (1 of 3)'!$I$31</definedName>
    <definedName name="RCFDB880">'[1]Sch T (1 of 3)'!$F$33</definedName>
    <definedName name="RCFDB880_Q1">'[1]Historical Data'!$B$89</definedName>
    <definedName name="RCFDB880_Q2">'[1]Historical Data'!$C$89</definedName>
    <definedName name="RCFDB881">'[1]Sch T (1 of 3)'!$G$33</definedName>
    <definedName name="RCFDB881_Q1">'[1]Historical Data'!$B$90</definedName>
    <definedName name="RCFDB881_Q2">'[1]Historical Data'!$C$90</definedName>
    <definedName name="RCFDB882">'[1]Sch T (1 of 3)'!$H$33</definedName>
    <definedName name="RCFDB883">'[1]Sch T (1 of 3)'!$I$33</definedName>
    <definedName name="RCFDB884">'[1]Sch T (1 of 3)'!$F$35</definedName>
    <definedName name="RCFDB884_Q1">'[1]Historical Data'!$B$91</definedName>
    <definedName name="RCFDB884_Q2">'[1]Historical Data'!$C$91</definedName>
    <definedName name="RCFDB885">'[1]Sch T (1 of 3)'!$G$35</definedName>
    <definedName name="RCFDB885_Q1">'[1]Historical Data'!$B$92</definedName>
    <definedName name="RCFDB885_Q2">'[1]Historical Data'!$C$92</definedName>
    <definedName name="RCFDB886">'[1]Sch T (1 of 3)'!$F$37</definedName>
    <definedName name="RCFDB886_Q1">'[1]Historical Data'!$B$93</definedName>
    <definedName name="RCFDB886_Q2">'[1]Historical Data'!$C$93</definedName>
    <definedName name="RCFDB888">'[1]Sch T (1 of 3)'!$H$37</definedName>
    <definedName name="RCFDB890">'[1]Sch T (1 of 3)'!$F$39</definedName>
    <definedName name="RCFDB890_Q1">'[1]Historical Data'!$B$94</definedName>
    <definedName name="RCFDB890_Q2">'[1]Historical Data'!$C$94</definedName>
    <definedName name="RCFDB891">'[1]Sch T (1 of 3)'!$G$39</definedName>
    <definedName name="RCFDB891_Q1">'[1]Historical Data'!$B$95</definedName>
    <definedName name="RCFDB891_Q2">'[1]Historical Data'!$C$95</definedName>
    <definedName name="RCFDB892">'[1]Sch T (1 of 3)'!$H$39</definedName>
    <definedName name="RCFDB893">'[1]Sch T (1 of 3)'!$I$39</definedName>
    <definedName name="RCFDB894">'[1]Sch T (1 of 3)'!$F$41</definedName>
    <definedName name="RCFDB894_Q1">'[1]Historical Data'!$B$96</definedName>
    <definedName name="RCFDB894_Q2">'[1]Historical Data'!$C$96</definedName>
    <definedName name="RCFDB895">'[1]Sch T (1 of 3)'!$G$41</definedName>
    <definedName name="RCFDB895_Q1">'[1]Historical Data'!$B$97</definedName>
    <definedName name="RCFDB895_Q2">'[1]Historical Data'!$C$97</definedName>
    <definedName name="RCFDB896">'[1]Sch T (1 of 3)'!$H$41</definedName>
    <definedName name="RCFDB897">'[1]Sch T (1 of 3)'!$I$41</definedName>
    <definedName name="RCFDB898">'[1]Sch T (1 of 3)'!$G$43</definedName>
    <definedName name="RCFDB898_Q1">'[1]Historical Data'!$B$98</definedName>
    <definedName name="RCFDB898_Q2">'[1]Historical Data'!$C$98</definedName>
    <definedName name="RCFDB899">'[1]Sch T (1 of 3)'!$I$43</definedName>
    <definedName name="RCFDB913">'[1]Sch T (2 of 3)'!$L$9</definedName>
    <definedName name="RCFDB913_Q1">'[1]Historical Data'!$B$99</definedName>
    <definedName name="RCFDB913_Q2">'[1]Historical Data'!$C$99</definedName>
    <definedName name="RCFDB914">'[1]Sch T (2 of 3)'!$L$10</definedName>
    <definedName name="RCFDB914_Q1">'[1]Historical Data'!$B$100</definedName>
    <definedName name="RCFDB914_Q2">'[1]Historical Data'!$C$100</definedName>
    <definedName name="RCFDB915">'[1]Sch T (2 of 3)'!$L$11</definedName>
    <definedName name="RCFDB915_Q1">'[1]Historical Data'!$B$101</definedName>
    <definedName name="RCFDB915_Q2">'[1]Historical Data'!$C$101</definedName>
    <definedName name="RCFDB916">'[1]Sch T (2 of 3)'!$L$12</definedName>
    <definedName name="RCFDB916_Q1">'[1]Historical Data'!$B$102</definedName>
    <definedName name="RCFDB916_Q2">'[1]Historical Data'!$C$102</definedName>
    <definedName name="RCFDB917">'[1]Sch T (2 of 3)'!$L$13</definedName>
    <definedName name="RCFDB917_Q1">'[1]Historical Data'!$B$103</definedName>
    <definedName name="RCFDB917_Q2">'[1]Historical Data'!$C$103</definedName>
    <definedName name="RCFDB918">'[1]Sch T (2 of 3)'!$L$14</definedName>
    <definedName name="RCFDB918_Q1">'[1]Historical Data'!$B$104</definedName>
    <definedName name="RCFDB918_Q2">'[1]Historical Data'!$C$104</definedName>
    <definedName name="RCFDB919">'[1]Sch T (2 of 3)'!$L$15</definedName>
    <definedName name="RCFDB919_Q1">'[1]Historical Data'!$B$105</definedName>
    <definedName name="RCFDB919_Q2">'[1]Historical Data'!$C$105</definedName>
    <definedName name="RCFDB920">'[1]Sch T (2 of 3)'!$L$16</definedName>
    <definedName name="RCFDB920_Q1">'[1]Historical Data'!$B$106</definedName>
    <definedName name="RCFDB920_Q2">'[1]Historical Data'!$C$106</definedName>
    <definedName name="RCFDB921">'[1]Sch T (2 of 3)'!$L$17</definedName>
    <definedName name="RCFDB921_Q1">'[1]Historical Data'!$B$107</definedName>
    <definedName name="RCFDB921_Q2">'[1]Historical Data'!$C$107</definedName>
    <definedName name="RCFDB922">'[1]Sch T (2 of 3)'!$L$18</definedName>
    <definedName name="RCFDB922_Q1">'[1]Historical Data'!$B$108</definedName>
    <definedName name="RCFDB922_Q2">'[1]Historical Data'!$C$108</definedName>
    <definedName name="RCFDB923">'[1]Sch T (2 of 3)'!$L$19</definedName>
    <definedName name="RCFDB923_Q1">'[1]Historical Data'!$B$109</definedName>
    <definedName name="RCFDB923_Q2">'[1]Historical Data'!$C$109</definedName>
    <definedName name="RCFDB927">'[1]Sch T (2 of 3)'!$J$30</definedName>
    <definedName name="RCFDB928">'[1]Sch T (2 of 3)'!$K$30</definedName>
    <definedName name="RCFDB928_Q1">'[1]Historical Data'!$B$110</definedName>
    <definedName name="RCFDB928_Q2">'[1]Historical Data'!$C$110</definedName>
    <definedName name="RCFDB929">'[1]Sch T (2 of 3)'!$J$31</definedName>
    <definedName name="RCFDB931">'[1]Sch T (2 of 3)'!$I$38</definedName>
    <definedName name="RCFDB932">'[1]Sch T (2 of 3)'!$K$38</definedName>
    <definedName name="RCFDB932_Q1">'[1]Historical Data'!$B$111</definedName>
    <definedName name="RCFDB932_Q2">'[1]Historical Data'!$C$111</definedName>
    <definedName name="RCFDB933">'[1]Sch T (2 of 3)'!$I$40</definedName>
    <definedName name="RCFDB934">'[1]Sch T (2 of 3)'!$K$40</definedName>
    <definedName name="RCFDB934_Q1">'[1]Historical Data'!$B$112</definedName>
    <definedName name="RCFDB934_Q2">'[1]Historical Data'!$C$112</definedName>
    <definedName name="RCFDB935">'[1]Sch T (2 of 3)'!$I$42</definedName>
    <definedName name="RCFDB936">'[1]Sch T (2 of 3)'!$K$42</definedName>
    <definedName name="RCFDB936_Q1">'[1]Historical Data'!$B$113</definedName>
    <definedName name="RCFDB936_Q2">'[1]Historical Data'!$C$113</definedName>
    <definedName name="RCFDB937">'[1]Sch T (2 of 3)'!$I$44</definedName>
    <definedName name="RCFDB938">'[1]Sch T (2 of 3)'!$K$44</definedName>
    <definedName name="RCFDB938_Q1">'[1]Historical Data'!$B$114</definedName>
    <definedName name="RCFDB938_Q2">'[1]Historical Data'!$C$114</definedName>
    <definedName name="RCFDB939">'[1]Sch T (2 of 3)'!$I$46</definedName>
    <definedName name="RCFDB940">'[1]Sch T (2 of 3)'!$K$46</definedName>
    <definedName name="RCFDB940_Q1">'[1]Historical Data'!$B$115</definedName>
    <definedName name="RCFDB940_Q2">'[1]Historical Data'!$C$115</definedName>
    <definedName name="RCFDB941">'[1]Sch T (2 of 3)'!$I$48</definedName>
    <definedName name="RCFDB942">'[1]Sch T (2 of 3)'!$K$48</definedName>
    <definedName name="RCFDB942_Q1">'[1]Historical Data'!$B$116</definedName>
    <definedName name="RCFDB942_Q2">'[1]Historical Data'!$C$116</definedName>
    <definedName name="RCFDB943">'[1]Sch T (2 of 3)'!$I$50</definedName>
    <definedName name="RCFDB944">'[1]Sch T (2 of 3)'!$K$50</definedName>
    <definedName name="RCFDB944_Q1">'[1]Historical Data'!$B$117</definedName>
    <definedName name="RCFDB944_Q2">'[1]Historical Data'!$C$117</definedName>
    <definedName name="RCFDB945">'[1]Sch T (2 of 3)'!$I$52</definedName>
    <definedName name="RCFDB946">'[1]Sch T (2 of 3)'!$K$52</definedName>
    <definedName name="RCFDB946_Q1">'[1]Historical Data'!$B$118</definedName>
    <definedName name="RCFDB946_Q2">'[1]Historical Data'!$C$118</definedName>
    <definedName name="RCFDC001">'[1]Sch T (1 of 3)'!$H$35</definedName>
    <definedName name="RCFDC002">'[1]Sch T (1 of 3)'!$I$35</definedName>
    <definedName name="RCFDC036">'Sch RAL Asset'!$C$14</definedName>
    <definedName name="RCFDC036X">'[1]RAL Worksheet I'!$I$34</definedName>
    <definedName name="RCFDC037">'Sch RAL Asset'!$C$15</definedName>
    <definedName name="RCFDC037X">'[1]RAL Worksheet I'!$I$38</definedName>
    <definedName name="RCFDC219">'[1]Sch L (1 of 2)'!$L$27</definedName>
    <definedName name="RCFDC220">'[1]Sch L (1 of 2)'!$L$28</definedName>
    <definedName name="RCFDC221">'[1]Sch L (1 of 2)'!$N$27</definedName>
    <definedName name="RCFDC222">'[1]Sch L (1 of 2)'!$N$28</definedName>
    <definedName name="RCFDC393">'[1]Sch S (1 of 2)'!$G$26</definedName>
    <definedName name="RCFDC393_Q1">'[1]Historical Data'!$B$119</definedName>
    <definedName name="RCFDC393_Q2">'[1]Historical Data'!$C$119</definedName>
    <definedName name="RCFDC394">'[1]Sch S (1 of 2)'!$H$26</definedName>
    <definedName name="RCFDC394_Q1">'[1]Historical Data'!$B$120</definedName>
    <definedName name="RCFDC394_Q2">'[1]Historical Data'!$C$120</definedName>
    <definedName name="RCFDC395">'[1]Sch S (1 of 2)'!$I$26</definedName>
    <definedName name="RCFDC395_Q1">'[1]Historical Data'!$B$121</definedName>
    <definedName name="RCFDC395_Q2">'[1]Historical Data'!$C$121</definedName>
    <definedName name="RCFDC396">'[1]Sch S (1 of 2)'!$J$26</definedName>
    <definedName name="RCFDC396_Q1">'[1]Historical Data'!$B$122</definedName>
    <definedName name="RCFDC396_Q2">'[1]Historical Data'!$C$122</definedName>
    <definedName name="RCFDC397">'[1]Sch S (1 of 2)'!$K$26</definedName>
    <definedName name="RCFDC397_Q1">'[1]Historical Data'!$B$123</definedName>
    <definedName name="RCFDC397_Q2">'[1]Historical Data'!$C$123</definedName>
    <definedName name="RCFDC398">'[1]Sch S (1 of 2)'!$L$26</definedName>
    <definedName name="RCFDC398_Q1">'[1]Historical Data'!$B$124</definedName>
    <definedName name="RCFDC398_Q2">'[1]Historical Data'!$C$124</definedName>
    <definedName name="RCFDC399">'[1]Sch S (1 of 2)'!$M$26</definedName>
    <definedName name="RCFDC399_Q1">'[1]Historical Data'!$B$125</definedName>
    <definedName name="RCFDC399_Q2">'[1]Historical Data'!$C$125</definedName>
    <definedName name="RCFDC400">'[1]Sch S (1 of 2)'!$G$28</definedName>
    <definedName name="RCFDC400_Q1">'[1]Historical Data'!$B$126</definedName>
    <definedName name="RCFDC400_Q2">'[1]Historical Data'!$C$126</definedName>
    <definedName name="RCFDC401">'[1]Sch S (1 of 2)'!$H$28</definedName>
    <definedName name="RCFDC401_Q1">'[1]Historical Data'!$B$127</definedName>
    <definedName name="RCFDC401_Q2">'[1]Historical Data'!$C$127</definedName>
    <definedName name="RCFDC402">'[1]Sch S (1 of 2)'!$I$28</definedName>
    <definedName name="RCFDC402_Q1">'[1]Historical Data'!$B$128</definedName>
    <definedName name="RCFDC402_Q2">'[1]Historical Data'!$C$128</definedName>
    <definedName name="RCFDC403">'[1]Sch S (1 of 2)'!$J$28</definedName>
    <definedName name="RCFDC403_Q1">'[1]Historical Data'!$B$129</definedName>
    <definedName name="RCFDC403_Q2">'[1]Historical Data'!$C$129</definedName>
    <definedName name="RCFDC404">'[1]Sch S (1 of 2)'!$K$28</definedName>
    <definedName name="RCFDC404_Q1">'[1]Historical Data'!$B$130</definedName>
    <definedName name="RCFDC404_Q2">'[1]Historical Data'!$C$130</definedName>
    <definedName name="RCFDC405">'[1]Sch S (1 of 2)'!$L$28</definedName>
    <definedName name="RCFDC405_Q1">'[1]Historical Data'!$B$131</definedName>
    <definedName name="RCFDC405_Q2">'[1]Historical Data'!$C$131</definedName>
    <definedName name="RCFDC406">'[1]Sch S (1 of 2)'!$M$28</definedName>
    <definedName name="RCFDC406_Q1">'[1]Historical Data'!$B$132</definedName>
    <definedName name="RCFDC406_Q2">'[1]Historical Data'!$C$132</definedName>
    <definedName name="RCFDC412">'Sch RAL Asset'!$C$17</definedName>
    <definedName name="RCFDC412_Q1">'[1]Historical Data'!$B$133</definedName>
    <definedName name="RCFDC412_Q2">'[1]Historical Data'!$C$133</definedName>
    <definedName name="RCFDC413">'Sch RAL Asset'!$C$19</definedName>
    <definedName name="RCFDC413_Q1">'[1]Historical Data'!$B$134</definedName>
    <definedName name="RCFDC413_Q2">'[1]Historical Data'!$C$134</definedName>
    <definedName name="RCFDC414">'Sch RAL Asset'!$C$21</definedName>
    <definedName name="RCFDC414_Q1">'[1]Historical Data'!$B$135</definedName>
    <definedName name="RCFDC414_Q2">'[1]Historical Data'!$C$135</definedName>
    <definedName name="RCFDC415">'Sch RAL Asset'!$C$23</definedName>
    <definedName name="RCFDC415_Q1">'[1]Historical Data'!$B$136</definedName>
    <definedName name="RCFDC415_Q2">'[1]Historical Data'!$C$136</definedName>
    <definedName name="RCFDC416">'Sch RAL Asset'!$C$12</definedName>
    <definedName name="RCFDC416X">'[1]RAL Worksheet I'!$I$25</definedName>
    <definedName name="RCFDC417">'Sch RAL Asset'!$C$13</definedName>
    <definedName name="RCFDC417X">'[1]RAL Worksheet I'!$I$30</definedName>
    <definedName name="RCFDC420">'Sch RAL Liab.&amp; Memo'!$C$8</definedName>
    <definedName name="RCFDC420_Q1">'[1]Historical Data'!$B$137</definedName>
    <definedName name="RCFDC420_Q2">'[1]Historical Data'!$C$137</definedName>
    <definedName name="RCFDC421">'Sch RAL Liab.&amp; Memo'!$C$9</definedName>
    <definedName name="RCFDC421_Q1">'[1]Historical Data'!$B$138</definedName>
    <definedName name="RCFDC421_Q2">'[1]Historical Data'!$C$138</definedName>
    <definedName name="RCFDC422">'Sch RAL Liab.&amp; Memo'!$C$11</definedName>
    <definedName name="RCFDC422_Q1">'[1]Historical Data'!$B$139</definedName>
    <definedName name="RCFDC422_Q2">'[1]Historical Data'!$C$139</definedName>
    <definedName name="RCFDC423">'Sch RAL Liab.&amp; Memo'!$C$12</definedName>
    <definedName name="RCFDC423_Q1">'[1]Historical Data'!$B$140</definedName>
    <definedName name="RCFDC423_Q2">'[1]Historical Data'!$C$140</definedName>
    <definedName name="RCFDC484">'[1]Sch M IV &amp; V (1 of 2)'!$J$28</definedName>
    <definedName name="RCFDC487">'[1]Sch M IV &amp; V (1 of 2)'!$J$29</definedName>
    <definedName name="RCFDC488">'[1]Sch M IV &amp; V (1 of 2)'!$L$28</definedName>
    <definedName name="RCFDC489">'[1]Sch M IV &amp; V (1 of 2)'!$L$29</definedName>
    <definedName name="RCFDC968">'[1]Sch L (1 of 2)'!$L$22</definedName>
    <definedName name="RCFDC968_Q1">'[1]Historical Data'!$B$141</definedName>
    <definedName name="RCFDC968_Q2">'[1]Historical Data'!$C$141</definedName>
    <definedName name="RCFDC969">'[1]Sch L (1 of 2)'!$N$22</definedName>
    <definedName name="RCFDC969_Q1">'[1]Historical Data'!$B$142</definedName>
    <definedName name="RCFDC969_Q2">'[1]Historical Data'!$C$142</definedName>
    <definedName name="RCFDC970">'[1]Sch L (1 of 2)'!$L$23</definedName>
    <definedName name="RCFDC970_Q1">'[1]Historical Data'!$B$143</definedName>
    <definedName name="RCFDC970_Q2">'[1]Historical Data'!$C$143</definedName>
    <definedName name="RCFDC971">'[1]Sch L (1 of 2)'!$N$23</definedName>
    <definedName name="RCFDC971_Q1">'[1]Historical Data'!$B$144</definedName>
    <definedName name="RCFDC971_Q2">'[1]Historical Data'!$C$144</definedName>
    <definedName name="RCFDC972">'[1]Sch L (1 of 2)'!$L$24</definedName>
    <definedName name="RCFDC972_Q1">'[1]Historical Data'!$B$145</definedName>
    <definedName name="RCFDC972_Q2">'[1]Historical Data'!$C$145</definedName>
    <definedName name="RCFDC973">'[1]Sch L (1 of 2)'!$N$24</definedName>
    <definedName name="RCFDC973_Q1">'[1]Historical Data'!$B$146</definedName>
    <definedName name="RCFDC973_Q2">'[1]Historical Data'!$C$146</definedName>
    <definedName name="RCFDC974">'[1]Sch L (1 of 2)'!$L$25</definedName>
    <definedName name="RCFDC974_Q1">'[1]Historical Data'!$B$147</definedName>
    <definedName name="RCFDC974_Q2">'[1]Historical Data'!$C$147</definedName>
    <definedName name="RCFDC975">'[1]Sch L (1 of 2)'!$N$25</definedName>
    <definedName name="RCFDC975_Q1">'[1]Historical Data'!$B$148</definedName>
    <definedName name="RCFDC975_Q2">'[1]Historical Data'!$C$148</definedName>
    <definedName name="RCFDF236">'[1]Sch O (1 of 2)'!$J$14</definedName>
    <definedName name="RCFDF236_Q2">'[1]Historical Data'!$C$149</definedName>
    <definedName name="RCFDF237">'[1]Sch O (1 of 2)'!$J$16</definedName>
    <definedName name="RCFDF237_Q2">'[1]Historical Data'!$C$150</definedName>
    <definedName name="RCFDF240">'[1]Sch Q (1 of 2)'!$G$31</definedName>
    <definedName name="RCFDF241">'[1]Sch Q (1 of 2)'!$M$31</definedName>
    <definedName name="RCFDF242">'[1]Sch Q (1 of 2)'!$O$31</definedName>
    <definedName name="RCFDF252">'[1]Sch Q (1 of 2)'!$G$38</definedName>
    <definedName name="RCFDF253">'[1]Sch Q (1 of 2)'!$M$38</definedName>
    <definedName name="RCFDF254">'[1]Sch Q (1 of 2)'!$O$38</definedName>
    <definedName name="RCFDF261">'[1]Sch Q (2 of 2)'!$G$28</definedName>
    <definedName name="RCFDF262">'[1]Sch Q (2 of 2)'!$M$28</definedName>
    <definedName name="RCFDF263">'[1]Sch Q (2 of 2)'!$O$28</definedName>
    <definedName name="RCFDF578">'[1]Sch C I (2 of 2)'!$L$19</definedName>
    <definedName name="RCFDF579">'[1]Sch C I (2 of 2)'!$L$21</definedName>
    <definedName name="RCFDF580">'[1]Sch C I (2 of 2)'!$L$24</definedName>
    <definedName name="RCFDF583">'[1]Sch C I (2 of 2)'!$L$27</definedName>
    <definedName name="RCFDF584">'[1]Sch C I (2 of 2)'!$L$28</definedName>
    <definedName name="RCFDF585">'[1]Sch C I (2 of 2)'!$L$29</definedName>
    <definedName name="RCFDF590">'[1]Sch C I (2 of 2)'!$L$34</definedName>
    <definedName name="RCFDF591">'[1]Sch C I (2 of 2)'!$L$36</definedName>
    <definedName name="RCFDF592">'[1]Sch C I (2 of 2)'!$L$39</definedName>
    <definedName name="RCFDF595">'[1]Sch C I (2 of 2)'!$L$42</definedName>
    <definedName name="RCFDF596">'[1]Sch C I (2 of 2)'!$L$43</definedName>
    <definedName name="RCFDF597">'[1]Sch C I (2 of 2)'!$L$44</definedName>
    <definedName name="RCFDF604">'[1]Sch RAL Memo (Cont 1)'!$L$15</definedName>
    <definedName name="RCFDF605">'[1]Sch RAL Memo (Cont 1)'!$L$17</definedName>
    <definedName name="RCFDF606">'[1]Sch RAL Memo (Cont 1)'!$L$20</definedName>
    <definedName name="RCFDF612">'[1]Sch RAL Memo (Cont 1)'!$L$23</definedName>
    <definedName name="RCFDF613">'[1]Sch RAL Memo (Cont 1)'!$L$24</definedName>
    <definedName name="RCFDF614">'[1]Sch RAL Memo (Cont 1)'!$L$25</definedName>
    <definedName name="RCFDF625">'[1]Sch RAL Memo (Cont 1)'!$L$30</definedName>
    <definedName name="RCFDF626">'[1]Sch RAL Memo (Cont 1)'!$L$32</definedName>
    <definedName name="RCFDF627">'[1]Sch RAL Memo (Cont 1)'!$L$35</definedName>
    <definedName name="RCFDF630">'[1]Sch RAL Memo (Cont 1)'!$L$38</definedName>
    <definedName name="RCFDF631">'[1]Sch RAL Memo (Cont 1)'!$L$39</definedName>
    <definedName name="RCFDF632">'[1]Sch RAL Memo (Cont 1)'!$L$40</definedName>
    <definedName name="RCFDF684">'[1]Sch Q (1 of 2)'!$I$31</definedName>
    <definedName name="RCFDF686">'[1]Sch Q (1 of 2)'!$I$38</definedName>
    <definedName name="RCFDF689">'[1]Sch Q (2 of 2)'!$I$28</definedName>
    <definedName name="RCFDF692">'[1]Sch Q (1 of 2)'!$K$31</definedName>
    <definedName name="RCFDF694">'[1]Sch Q (1 of 2)'!$K$38</definedName>
    <definedName name="RCFDF697">'[1]Sch Q (2 of 2)'!$K$28</definedName>
    <definedName name="RCFDF856">'Sch RAL Asset'!$C$18</definedName>
    <definedName name="RCFDF856_Q1">'[1]Historical Data'!$B$151</definedName>
    <definedName name="RCFDF856_Q2">'[1]Historical Data'!$C$151</definedName>
    <definedName name="RCFDF857">'[1]Sch RAL Asset'!$G$40</definedName>
    <definedName name="RCFDF857_Q1">'[1]Historical Data'!$B$152</definedName>
    <definedName name="RCFDF857_Q2">'[1]Historical Data'!$C$152</definedName>
    <definedName name="RCFDG006">'[1]Sch RAL Memo (Cont 1)'!$L$22</definedName>
    <definedName name="RCFDG007">'[1]Sch RAL Memo (Cont 1)'!$L$26</definedName>
    <definedName name="RCFDG008">'[1]Sch RAL Memo (Cont 1)'!$L$37</definedName>
    <definedName name="RCFDG009">'[1]Sch RAL Memo (Cont 1)'!$L$41</definedName>
    <definedName name="RCFDG010">'[1]Sch C I (2 of 2)'!$L$26</definedName>
    <definedName name="RCFDG011">'[1]Sch C I (2 of 2)'!$L$30</definedName>
    <definedName name="RCFDG012">'[1]Sch C I (2 of 2)'!$L$41</definedName>
    <definedName name="RCFDG013">'[1]Sch C I (2 of 2)'!$L$45</definedName>
    <definedName name="RCFDG014">'[1]Sch M IV &amp; V (1 of 2)'!$J$23</definedName>
    <definedName name="RCFDG014_Q1">'[1]Historical Data'!$B$153</definedName>
    <definedName name="RCFDG014_Q2">'[1]Historical Data'!$C$153</definedName>
    <definedName name="RCFDG015">'[1]Sch M IV &amp; V (1 of 2)'!$L$23</definedName>
    <definedName name="RCFDG015_Q1">'[1]Historical Data'!$B$154</definedName>
    <definedName name="RCFDG015_Q2">'[1]Historical Data'!$C$154</definedName>
    <definedName name="RCFDG016">'[1]Sch M IV &amp; V (1 of 2)'!$J$24</definedName>
    <definedName name="RCFDG016_Q1">'[1]Historical Data'!$B$155</definedName>
    <definedName name="RCFDG016_Q2">'[1]Historical Data'!$C$155</definedName>
    <definedName name="RCFDG017">'[1]Sch M IV &amp; V (1 of 2)'!$L$24</definedName>
    <definedName name="RCFDG017_Q1">'[1]Historical Data'!$B$156</definedName>
    <definedName name="RCFDG017_Q2">'[1]Historical Data'!$C$156</definedName>
    <definedName name="RCFDG018">'[1]Sch M IV &amp; V (1 of 2)'!$J$25</definedName>
    <definedName name="RCFDG018_Q1">'[1]Historical Data'!$B$157</definedName>
    <definedName name="RCFDG018_Q2">'[1]Historical Data'!$C$157</definedName>
    <definedName name="RCFDG019">'[1]Sch M IV &amp; V (1 of 2)'!$L$25</definedName>
    <definedName name="RCFDG019_Q1">'[1]Historical Data'!$B$158</definedName>
    <definedName name="RCFDG019_Q2">'[1]Historical Data'!$C$158</definedName>
    <definedName name="RCFDG020">'[1]Sch M IV &amp; V (1 of 2)'!$J$26</definedName>
    <definedName name="RCFDG020_Q1">'[1]Historical Data'!$B$159</definedName>
    <definedName name="RCFDG020_Q2">'[1]Historical Data'!$C$159</definedName>
    <definedName name="RCFDG021">'[1]Sch M IV &amp; V (1 of 2)'!$L$26</definedName>
    <definedName name="RCFDG021_Q1">'[1]Historical Data'!$B$160</definedName>
    <definedName name="RCFDG021_Q2">'[1]Historical Data'!$C$160</definedName>
    <definedName name="RCFDG391">'[1]Sch Q (1 of 2)'!$G$32</definedName>
    <definedName name="RCFDG392">'[1]Sch Q (1 of 2)'!$I$32</definedName>
    <definedName name="RCFDG395">'[1]Sch Q (1 of 2)'!$K$32</definedName>
    <definedName name="RCFDG396">'[1]Sch Q (1 of 2)'!$M$32</definedName>
    <definedName name="RCFDG474">'[1]Sch Q (1 of 2)'!$I$19</definedName>
    <definedName name="RCFDG475">'[1]Sch Q (1 of 2)'!$K$19</definedName>
    <definedName name="RCFDG476">'[1]Sch Q (1 of 2)'!$M$19</definedName>
    <definedName name="RCFDG477">'[1]Sch Q (1 of 2)'!$O$19</definedName>
    <definedName name="RCFDG478">'[1]Sch Q (1 of 2)'!$G$21</definedName>
    <definedName name="RCFDG479">'[1]Sch Q (1 of 2)'!$I$21</definedName>
    <definedName name="RCFDG480">'[1]Sch Q (1 of 2)'!$K$21</definedName>
    <definedName name="RCFDG481">'[1]Sch Q (1 of 2)'!$M$21</definedName>
    <definedName name="RCFDG482">'[1]Sch Q (1 of 2)'!$O$21</definedName>
    <definedName name="RCFDG483">'[1]Sch Q (1 of 2)'!$G$22</definedName>
    <definedName name="RCFDG484">'[1]Sch Q (1 of 2)'!$I$22</definedName>
    <definedName name="RCFDG485">'[1]Sch Q (1 of 2)'!$K$22</definedName>
    <definedName name="RCFDG486">'[1]Sch Q (1 of 2)'!$M$22</definedName>
    <definedName name="RCFDG487">'[1]Sch Q (1 of 2)'!$O$22</definedName>
    <definedName name="RCFDG488">'[1]Sch Q (1 of 2)'!$G$23</definedName>
    <definedName name="RCFDG489">'[1]Sch Q (1 of 2)'!$I$23</definedName>
    <definedName name="RCFDG490">'[1]Sch Q (1 of 2)'!$K$23</definedName>
    <definedName name="RCFDG491">'[1]Sch Q (1 of 2)'!$M$23</definedName>
    <definedName name="RCFDG492">'[1]Sch Q (1 of 2)'!$O$23</definedName>
    <definedName name="RCFDG493">'[1]Sch Q (1 of 2)'!$I$25</definedName>
    <definedName name="RCFDG494">'[1]Sch Q (1 of 2)'!$K$25</definedName>
    <definedName name="RCFDG495">'[1]Sch Q (1 of 2)'!$M$25</definedName>
    <definedName name="RCFDG496">'[1]Sch Q (1 of 2)'!$O$25</definedName>
    <definedName name="RCFDG497">'[1]Sch Q (1 of 2)'!$G$27</definedName>
    <definedName name="RCFDG498">'[1]Sch Q (1 of 2)'!$I$27</definedName>
    <definedName name="RCFDG499">'[1]Sch Q (1 of 2)'!$K$27</definedName>
    <definedName name="RCFDG500">'[1]Sch Q (1 of 2)'!$M$27</definedName>
    <definedName name="RCFDG501">'[1]Sch Q (1 of 2)'!$O$27</definedName>
    <definedName name="RCFDG502">'[1]Sch Q (1 of 2)'!$G$35</definedName>
    <definedName name="RCFDG502_Q2">'[1]Historical Data'!$C$161</definedName>
    <definedName name="RCFDG503">'[1]Sch Q (1 of 2)'!$I$35</definedName>
    <definedName name="RCFDG504">'[1]Sch Q (1 of 2)'!$K$35</definedName>
    <definedName name="RCFDG505">'[1]Sch Q (1 of 2)'!$M$35</definedName>
    <definedName name="RCFDG506">'[1]Sch Q (1 of 2)'!$O$35</definedName>
    <definedName name="RCFDG507">'[1]Sch Q (1 of 2)'!$G$40</definedName>
    <definedName name="RCFDG508">'[1]Sch Q (1 of 2)'!$I$40</definedName>
    <definedName name="RCFDG509">'[1]Sch Q (1 of 2)'!$K$40</definedName>
    <definedName name="RCFDG510">'[1]Sch Q (1 of 2)'!$M$40</definedName>
    <definedName name="RCFDG511">'[1]Sch Q (1 of 2)'!$O$40</definedName>
    <definedName name="RCFDG512">'[1]Sch Q (1 of 2)'!$I$42</definedName>
    <definedName name="RCFDG513">'[1]Sch Q (1 of 2)'!$K$42</definedName>
    <definedName name="RCFDG514">'[1]Sch Q (1 of 2)'!$M$42</definedName>
    <definedName name="RCFDG515">'[1]Sch Q (1 of 2)'!$O$42</definedName>
    <definedName name="RCFDG516">'[1]Sch Q (1 of 2)'!$G$44</definedName>
    <definedName name="RCFDG517">'[1]Sch Q (1 of 2)'!$I$44</definedName>
    <definedName name="RCFDG518">'[1]Sch Q (1 of 2)'!$K$44</definedName>
    <definedName name="RCFDG519">'[1]Sch Q (1 of 2)'!$M$44</definedName>
    <definedName name="RCFDG520">'[1]Sch Q (1 of 2)'!$O$44</definedName>
    <definedName name="RCFDG521">'[1]Sch Q (1 of 2)'!$G$45</definedName>
    <definedName name="RCFDG522">'[1]Sch Q (1 of 2)'!$I$45</definedName>
    <definedName name="RCFDG523">'[1]Sch Q (1 of 2)'!$K$45</definedName>
    <definedName name="RCFDG524">'[1]Sch Q (1 of 2)'!$M$45</definedName>
    <definedName name="RCFDG525">'[1]Sch Q (1 of 2)'!$O$45</definedName>
    <definedName name="RCFDG526">'[1]Sch Q (1 of 2)'!$G$46</definedName>
    <definedName name="RCFDG527">'[1]Sch Q (1 of 2)'!$I$46</definedName>
    <definedName name="RCFDG528">'[1]Sch Q (1 of 2)'!$K$46</definedName>
    <definedName name="RCFDG529">'[1]Sch Q (1 of 2)'!$M$46</definedName>
    <definedName name="RCFDG530">'[1]Sch Q (1 of 2)'!$O$46</definedName>
    <definedName name="RCFDG531">'[1]Sch Q (1 of 2)'!$G$49</definedName>
    <definedName name="RCFDG532">'[1]Sch Q (1 of 2)'!$I$49</definedName>
    <definedName name="RCFDG533">'[1]Sch Q (1 of 2)'!$K$49</definedName>
    <definedName name="RCFDG534">'[1]Sch Q (1 of 2)'!$M$49</definedName>
    <definedName name="RCFDG535">'[1]Sch Q (1 of 2)'!$O$49</definedName>
    <definedName name="RCFDG536">'[1]Sch Q (2 of 2)'!$G$17</definedName>
    <definedName name="RCFDG537">'[1]Sch Q (2 of 2)'!$I$17</definedName>
    <definedName name="RCFDG538">'[1]Sch Q (2 of 2)'!$K$17</definedName>
    <definedName name="RCFDG539">'[1]Sch Q (2 of 2)'!$M$17</definedName>
    <definedName name="RCFDG540">'[1]Sch Q (2 of 2)'!$O$17</definedName>
    <definedName name="RCFDG541">'[1]Sch Q (2 of 2)'!$G$18</definedName>
    <definedName name="RCFDG542">'[1]Sch Q (2 of 2)'!$I$18</definedName>
    <definedName name="RCFDG543">'[1]Sch Q (2 of 2)'!$K$18</definedName>
    <definedName name="RCFDG544">'[1]Sch Q (2 of 2)'!$M$18</definedName>
    <definedName name="RCFDG545">'[1]Sch Q (2 of 2)'!$O$18</definedName>
    <definedName name="RCFDG546">'[1]Sch Q (2 of 2)'!$G$19</definedName>
    <definedName name="RCFDG547">'[1]Sch Q (2 of 2)'!$I$19</definedName>
    <definedName name="RCFDG548">'[1]Sch Q (2 of 2)'!$K$19</definedName>
    <definedName name="RCFDG549">'[1]Sch Q (2 of 2)'!$M$19</definedName>
    <definedName name="RCFDG550">'[1]Sch Q (2 of 2)'!$O$19</definedName>
    <definedName name="RCFDG551">'[1]Sch Q (2 of 2)'!$G$20</definedName>
    <definedName name="RCFDG552">'[1]Sch Q (2 of 2)'!$I$20</definedName>
    <definedName name="RCFDG553">'[1]Sch Q (2 of 2)'!$K$20</definedName>
    <definedName name="RCFDG554">'[1]Sch Q (2 of 2)'!$M$20</definedName>
    <definedName name="RCFDG555">'[1]Sch Q (2 of 2)'!$O$20</definedName>
    <definedName name="RCFDG556">'[1]Sch Q (2 of 2)'!$G$21</definedName>
    <definedName name="RCFDG557">'[1]Sch Q (2 of 2)'!$I$21</definedName>
    <definedName name="RCFDG558">'[1]Sch Q (2 of 2)'!$K$21</definedName>
    <definedName name="RCFDG559">'[1]Sch Q (2 of 2)'!$M$21</definedName>
    <definedName name="RCFDG560">'[1]Sch Q (2 of 2)'!$O$21</definedName>
    <definedName name="RCFDG561">'[1]Sch Q (2 of 2)'!$G$22</definedName>
    <definedName name="RCFDG562">'[1]Sch Q (2 of 2)'!$I$22</definedName>
    <definedName name="RCFDG563">'[1]Sch Q (2 of 2)'!$K$22</definedName>
    <definedName name="RCFDG564">'[1]Sch Q (2 of 2)'!$M$22</definedName>
    <definedName name="RCFDG565">'[1]Sch Q (2 of 2)'!$O$22</definedName>
    <definedName name="RCFDG566">'[1]Sch Q (2 of 2)'!$G$29</definedName>
    <definedName name="RCFDG567">'[1]Sch Q (2 of 2)'!$I$29</definedName>
    <definedName name="RCFDG568">'[1]Sch Q (2 of 2)'!$K$29</definedName>
    <definedName name="RCFDG569">'[1]Sch Q (2 of 2)'!$M$29</definedName>
    <definedName name="RCFDG570">'[1]Sch Q (2 of 2)'!$O$29</definedName>
    <definedName name="RCFDG571">'[1]Sch Q (2 of 2)'!$G$30</definedName>
    <definedName name="RCFDG572">'[1]Sch Q (2 of 2)'!$I$30</definedName>
    <definedName name="RCFDG573">'[1]Sch Q (2 of 2)'!$K$30</definedName>
    <definedName name="RCFDG574">'[1]Sch Q (2 of 2)'!$M$30</definedName>
    <definedName name="RCFDG575">'[1]Sch Q (2 of 2)'!$O$30</definedName>
    <definedName name="RCFDG576">'[1]Sch Q (2 of 2)'!$G$31</definedName>
    <definedName name="RCFDG577">'[1]Sch Q (2 of 2)'!$I$31</definedName>
    <definedName name="RCFDG578">'[1]Sch Q (2 of 2)'!$K$31</definedName>
    <definedName name="RCFDG579">'[1]Sch Q (2 of 2)'!$M$31</definedName>
    <definedName name="RCFDG580">'[1]Sch Q (2 of 2)'!$O$31</definedName>
    <definedName name="RCFDG581">'[1]Sch Q (2 of 2)'!$G$32</definedName>
    <definedName name="RCFDG582">'[1]Sch Q (2 of 2)'!$I$32</definedName>
    <definedName name="RCFDG583">'[1]Sch Q (2 of 2)'!$K$32</definedName>
    <definedName name="RCFDG584">'[1]Sch Q (2 of 2)'!$M$32</definedName>
    <definedName name="RCFDG585">'[1]Sch Q (2 of 2)'!$O$32</definedName>
    <definedName name="RCFDG586">'[1]Sch Q (2 of 2)'!$G$33</definedName>
    <definedName name="RCFDG587">'[1]Sch Q (2 of 2)'!$I$33</definedName>
    <definedName name="RCFDG588">'[1]Sch Q (2 of 2)'!$K$33</definedName>
    <definedName name="RCFDG589">'[1]Sch Q (2 of 2)'!$M$33</definedName>
    <definedName name="RCFDG590">'[1]Sch Q (2 of 2)'!$O$33</definedName>
    <definedName name="RCFDG804">'[1]Sch Q (1 of 2)'!$O$32</definedName>
    <definedName name="RCFDG805">'[1]Sch Q (1 of 2)'!$G$47</definedName>
    <definedName name="RCFDG806">'[1]Sch Q (1 of 2)'!$I$47</definedName>
    <definedName name="RCFDG807">'[1]Sch Q (1 of 2)'!$K$47</definedName>
    <definedName name="RCFDG808">'[1]Sch Q (1 of 2)'!$M$47</definedName>
    <definedName name="RCFDG809">'[1]Sch Q (1 of 2)'!$O$47</definedName>
    <definedName name="RCFDJA22">'Sch RAL Liab.&amp; Memo'!$C$31</definedName>
    <definedName name="RCFDK298">'Sch RAL Asset'!$C$29</definedName>
    <definedName name="RCFDK299">'Sch RAL Asset'!$C$31</definedName>
    <definedName name="RCFDK302">'Sch RAL Asset'!$C$33</definedName>
    <definedName name="RCFDK479">'Sch RAL Asset'!$C$27</definedName>
    <definedName name="RCFDK652">'[1]Sch O (1 of 2)'!$J$20</definedName>
    <definedName name="RCFDK653">'[1]Sch O (1 of 2)'!$H$22</definedName>
    <definedName name="RCFDK654">'[1]Sch O (1 of 2)'!$J$23</definedName>
    <definedName name="RCFDK655">'[1]Sch O (1 of 2)'!$J$24</definedName>
    <definedName name="RCFDL193">'Sch RAL Asset'!$C$32</definedName>
    <definedName name="RCFN0010">'Sch RAL Asset'!$E$5</definedName>
    <definedName name="RCFN0020">'Sch A'!$E$5</definedName>
    <definedName name="RCFN0070">'Sch A'!$E$8</definedName>
    <definedName name="RCFN0082">'Sch A'!$E$7</definedName>
    <definedName name="RCFN0083">'Sch A'!$E$5</definedName>
    <definedName name="RCFN0085">'[1]Sch A'!$L$16</definedName>
    <definedName name="RCFN1415">'Sch C'!$E$5</definedName>
    <definedName name="RCFN1420">'Sch C'!$E$7</definedName>
    <definedName name="RCFN1460">'Sch C'!$E$12</definedName>
    <definedName name="RCFN1480">'Sch C'!$E$13</definedName>
    <definedName name="RCFN1520">'Sch C'!$E$22</definedName>
    <definedName name="RCFN1545">'Sch C'!$E$29</definedName>
    <definedName name="RCFN1668">'Sch E (1 of 2)'!$I$11</definedName>
    <definedName name="RCFN1669">'Sch E (1 of 2)'!$I$13</definedName>
    <definedName name="RCFN1671">'Sch E (1 of 2)'!$I$15</definedName>
    <definedName name="RCFN1672">'Sch E (1 of 2)'!$I$17</definedName>
    <definedName name="RCFN1754">'Sch RAL Liab.&amp; Memo'!$E$26</definedName>
    <definedName name="RCFN1763">'Sch C'!$E$24</definedName>
    <definedName name="RCFN1764">'Sch C'!$E$25</definedName>
    <definedName name="RCFN1771">'Sch RAL Liab.&amp; Memo'!$E$25</definedName>
    <definedName name="RCFN1772">'Sch RAL Liab.&amp; Memo'!$E$29</definedName>
    <definedName name="RCFN1773">'Sch RAL Liab.&amp; Memo'!$E$28</definedName>
    <definedName name="RCFN1797">'Sch C'!$E$10</definedName>
    <definedName name="RCFN1798">'Sch C'!$E$11</definedName>
    <definedName name="RCFN1885">'Sch C'!$E$31</definedName>
    <definedName name="RCFN1888">'[1]Sch M II, III'!$H$31</definedName>
    <definedName name="RCFN1888A">'[1]M Worksheet'!$I$43</definedName>
    <definedName name="RCFN1888L">'[1]M Worksheet'!$I$44</definedName>
    <definedName name="RCFN1888X">'[1]M Worksheet'!$I$47</definedName>
    <definedName name="RCFN2081">'Sch C'!$E$28</definedName>
    <definedName name="RCFN2122">'Sch RAL Asset'!$E$25</definedName>
    <definedName name="RCFN2123">'Sch C'!$E$35</definedName>
    <definedName name="RCFN2151">'Sch RAL Asset'!$E$35</definedName>
    <definedName name="RCFN2151AB">'[1]RAL Worksheet II'!$K$27</definedName>
    <definedName name="RCFN2151M2">'[1]RAL Worksheet II'!$K$44</definedName>
    <definedName name="RCFN2151X">'[1]RAL Worksheet II'!$K$62</definedName>
    <definedName name="RCFN2154">'Sch RAL Asset'!$E$40</definedName>
    <definedName name="RCFN2170">'Sch RAL Liab.&amp; Memo'!$E$4</definedName>
    <definedName name="RCFN2171">'Sch RAL Asset'!$E$36</definedName>
    <definedName name="RCFN2182">'Sch C'!$E$33</definedName>
    <definedName name="RCFN2183">'Sch C'!$E$34</definedName>
    <definedName name="RCFN2205">'Sch RAL Liab.&amp; Memo'!$E$6</definedName>
    <definedName name="RCFN2261">'Sch E (1 of 2)'!$I$21</definedName>
    <definedName name="RCFN2431">'[1]Sch A'!$L$19</definedName>
    <definedName name="RCFN2650">'Sch E (1 of 2)'!$I$19</definedName>
    <definedName name="RCFN2869">'[1]Sch O (2 of 2) &amp; Sch P'!$L$36</definedName>
    <definedName name="RCFN2916">'Sch RAL Liab.&amp; Memo'!$E$16</definedName>
    <definedName name="RCFN2916AB">'[1]RAL Worksheet II'!$K$28</definedName>
    <definedName name="RCFN2916M2">'[1]RAL Worksheet II'!$K$45</definedName>
    <definedName name="RCFN2916X">'[1]RAL Worksheet II'!$P$62</definedName>
    <definedName name="RCFN2927">'Sch RAL Liab.&amp; Memo'!$E$17</definedName>
    <definedName name="RCFN2944">'Sch RAL Liab.&amp; Memo'!$E$21</definedName>
    <definedName name="RCFN2950">'Sch RAL Liab.&amp; Memo'!$E$23</definedName>
    <definedName name="RCFN3001">'[1]Sch M II, III'!$N$24</definedName>
    <definedName name="RCFN3002">'[1]Sch M II, III'!$L$24</definedName>
    <definedName name="RCFN3003">'[1]Sch M II, III'!$N$16</definedName>
    <definedName name="RCFN3004">'[1]Sch M II, III'!$L$16</definedName>
    <definedName name="RCFN3149">'[1]Sch A'!$L$20</definedName>
    <definedName name="RCFN3173">'[1]Sch M II, III'!$L$19</definedName>
    <definedName name="RCFN3173_Q1">'[1]Historical Data'!$B$162</definedName>
    <definedName name="RCFN3173_Q2">'[1]Historical Data'!$C$162</definedName>
    <definedName name="RCFN3173EX">'[1]M Worksheet'!$L$18</definedName>
    <definedName name="RCFN3174">'[1]Sch M II, III'!$N$19</definedName>
    <definedName name="RCFN3174IN">'[1]M Worksheet'!$L$17</definedName>
    <definedName name="RCFN3175">'[1]Sch M II, III'!$L$21</definedName>
    <definedName name="RCFN3176">'[1]Sch M II, III'!$N$21</definedName>
    <definedName name="RCFN3177">'[1]Sch M II, III'!$L$22</definedName>
    <definedName name="RCFN3178">'[1]Sch M II, III'!$N$22</definedName>
    <definedName name="RCFN3179">'[1]Sch M II, III'!$L$23</definedName>
    <definedName name="RCFN3180">'[1]Sch M II, III'!$N$23</definedName>
    <definedName name="RCFN3190">'Sch RAL Liab.&amp; Memo'!$E$13</definedName>
    <definedName name="RCFN3193">'[1]Sch M II, III'!$H$29</definedName>
    <definedName name="RCFN3194">'[1]Sch M II, III'!$H$37</definedName>
    <definedName name="RCFN3312">'[1]Sch O (2 of 2) &amp; Sch P'!$L$31</definedName>
    <definedName name="RCFN3313">'[1]Sch O (2 of 2) &amp; Sch P'!$L$32</definedName>
    <definedName name="RCFN3314">'[1]Sch O (2 of 2) &amp; Sch P'!$L$34</definedName>
    <definedName name="RCFN3315">'[1]Sch O (2 of 2) &amp; Sch P'!$L$35</definedName>
    <definedName name="RCFN3536">'Sch RAL Asset'!$E$30</definedName>
    <definedName name="RCFN3543">'[1]Sch RAL Memo (Cont 1)'!$N$46</definedName>
    <definedName name="RCFN3547">'[1]Sch RAL Memo (Cont 1)'!$N$47</definedName>
    <definedName name="RCFN3548">'Sch RAL Liab.&amp; Memo'!$E$15</definedName>
    <definedName name="RCFN8782">'[1]Sch RAL Memo (Cont 1)'!$N$43</definedName>
    <definedName name="RCFN8783">'[1]Sch RAL Memo (Cont 1)'!$N$42</definedName>
    <definedName name="RCFNA003">'Sch RAL Asset'!$E$10</definedName>
    <definedName name="RCFNA003X">'[1]RAL Worksheet I'!$K$19</definedName>
    <definedName name="RCFNB532">'Sch C'!$E$16</definedName>
    <definedName name="RCFNB533">'Sch C'!$E$17</definedName>
    <definedName name="RCFNB534">'Sch C'!$E$18</definedName>
    <definedName name="RCFNB536">'Sch C'!$E$20</definedName>
    <definedName name="RCFNB537">'Sch C'!$E$21</definedName>
    <definedName name="RCFNB570">'[1]Sch RAL Memo (Cont 1)'!$N$45</definedName>
    <definedName name="RCFNC036">'Sch RAL Asset'!$E$14</definedName>
    <definedName name="RCFNC036X">'[1]RAL Worksheet I'!$K$34</definedName>
    <definedName name="RCFNC037">'Sch RAL Asset'!$E$15</definedName>
    <definedName name="RCFNC037X">'[1]RAL Worksheet I'!$K$38</definedName>
    <definedName name="RCFNC042">'Sch E (1 of 2)'!$I$7</definedName>
    <definedName name="RCFNC045">'Sch E (1 of 2)'!$I$9</definedName>
    <definedName name="RCFNC412">'Sch RAL Asset'!$E$17</definedName>
    <definedName name="RCFNC413">'Sch RAL Asset'!$E$19</definedName>
    <definedName name="RCFNC414">'Sch RAL Asset'!$E$21</definedName>
    <definedName name="RCFNC415">'Sch RAL Asset'!$E$23</definedName>
    <definedName name="RCFNC416">'Sch RAL Asset'!$E$12</definedName>
    <definedName name="RCFNC416X">'[1]RAL Worksheet I'!$K$25</definedName>
    <definedName name="RCFNC417">'Sch RAL Asset'!$E$13</definedName>
    <definedName name="RCFNC417X">'[1]RAL Worksheet I'!$K$30</definedName>
    <definedName name="RCFNC420">'Sch RAL Liab.&amp; Memo'!$E$8</definedName>
    <definedName name="RCFNC421">'Sch RAL Liab.&amp; Memo'!$E$9</definedName>
    <definedName name="RCFNC422">'Sch RAL Liab.&amp; Memo'!$E$11</definedName>
    <definedName name="RCFNC423">'Sch RAL Liab.&amp; Memo'!$E$12</definedName>
    <definedName name="RCFNF234">'[1]Sch O (1 of 2)'!$J$18</definedName>
    <definedName name="RCFNF234_Q2">'[1]Historical Data'!$C$163</definedName>
    <definedName name="RCFNF578">'[1]Sch C I (2 of 2)'!$N$19</definedName>
    <definedName name="RCFNF579">'[1]Sch C I (2 of 2)'!$N$21</definedName>
    <definedName name="RCFNF580">'[1]Sch C I (2 of 2)'!$N$24</definedName>
    <definedName name="RCFNF583">'[1]Sch C I (2 of 2)'!$N$27</definedName>
    <definedName name="RCFNF584">'[1]Sch C I (2 of 2)'!$N$28</definedName>
    <definedName name="RCFNF585">'[1]Sch C I (2 of 2)'!$N$29</definedName>
    <definedName name="RCFNF590">'[1]Sch C I (2 of 2)'!$N$34</definedName>
    <definedName name="RCFNF591">'[1]Sch C I (2 of 2)'!$N$36</definedName>
    <definedName name="RCFNF592">'[1]Sch C I (2 of 2)'!$N$39</definedName>
    <definedName name="RCFNF595">'[1]Sch C I (2 of 2)'!$N$42</definedName>
    <definedName name="RCFNF596">'[1]Sch C I (2 of 2)'!$N$43</definedName>
    <definedName name="RCFNF597">'[1]Sch C I (2 of 2)'!$N$44</definedName>
    <definedName name="RCFNF604">'[1]Sch RAL Memo (Cont 1)'!$N$15</definedName>
    <definedName name="RCFNF605">'[1]Sch RAL Memo (Cont 1)'!$N$17</definedName>
    <definedName name="RCFNF606">'[1]Sch RAL Memo (Cont 1)'!$N$20</definedName>
    <definedName name="RCFNF612">'[1]Sch RAL Memo (Cont 1)'!$N$23</definedName>
    <definedName name="RCFNF613">'[1]Sch RAL Memo (Cont 1)'!$N$24</definedName>
    <definedName name="RCFNF614">'[1]Sch RAL Memo (Cont 1)'!$N$25</definedName>
    <definedName name="RCFNF625">'[1]Sch RAL Memo (Cont 1)'!$N$30</definedName>
    <definedName name="RCFNF626">'[1]Sch RAL Memo (Cont 1)'!$N$32</definedName>
    <definedName name="RCFNF627">'[1]Sch RAL Memo (Cont 1)'!$N$35</definedName>
    <definedName name="RCFNF630">'[1]Sch RAL Memo (Cont 1)'!$N$38</definedName>
    <definedName name="RCFNF631">'[1]Sch RAL Memo (Cont 1)'!$N$39</definedName>
    <definedName name="RCFNF632">'[1]Sch RAL Memo (Cont 1)'!$N$40</definedName>
    <definedName name="RCFNF856">'Sch RAL Asset'!$E$18</definedName>
    <definedName name="RCFNF857">'Sch RAL Asset'!$E$22</definedName>
    <definedName name="RCFNG006">'[1]Sch RAL Memo (Cont 1)'!$N$22</definedName>
    <definedName name="RCFNG007">'[1]Sch RAL Memo (Cont 1)'!$N$26</definedName>
    <definedName name="RCFNG008">'[1]Sch RAL Memo (Cont 1)'!$N$37</definedName>
    <definedName name="RCFNG009">'[1]Sch RAL Memo (Cont 1)'!$N$41</definedName>
    <definedName name="RCFNG010">'[1]Sch C I (2 of 2)'!$N$26</definedName>
    <definedName name="RCFNG011">'[1]Sch C I (2 of 2)'!$N$30</definedName>
    <definedName name="RCFNG012">'[1]Sch C I (2 of 2)'!$N$41</definedName>
    <definedName name="RCFNG013">'[1]Sch C I (2 of 2)'!$N$45</definedName>
    <definedName name="RCFNJA22">'Sch RAL Liab.&amp; Memo'!$E$31</definedName>
    <definedName name="RCFNK298">'Sch RAL Asset'!$E$29</definedName>
    <definedName name="RCFNK299">'Sch RAL Asset'!$E$31</definedName>
    <definedName name="RCFNK302">'Sch RAL Asset'!$E$33</definedName>
    <definedName name="RCFNK479">'Sch RAL Asset'!$E$27</definedName>
    <definedName name="RCFNL193">'Sch RAL Asset'!$E$32</definedName>
    <definedName name="RCON1643">'Sch E (1 of 2)'!$C$11</definedName>
    <definedName name="RCON1645">'Sch E (1 of 2)'!$C$13</definedName>
    <definedName name="RCON1646">'Sch E (1 of 2)'!$C$15</definedName>
    <definedName name="RCON1647">'Sch E (1 of 2)'!$C$17</definedName>
    <definedName name="RCON1649">'Sch E (1 of 2)'!$C$19</definedName>
    <definedName name="RCON1650">'Sch E (1 of 2)'!$C$21</definedName>
    <definedName name="RCON1653">'Sch E (1 of 2)'!$C$24</definedName>
    <definedName name="RCON1653_Q1">'[1]Historical Data'!$B$164</definedName>
    <definedName name="RCON1653_Q2">'[1]Historical Data'!$C$164</definedName>
    <definedName name="RCON2210">'Sch E (1 of 2)'!$E$24</definedName>
    <definedName name="RCON2210_Q1">'[1]Historical Data'!$B$165</definedName>
    <definedName name="RCON2210_Q2">'[1]Historical Data'!$C$165</definedName>
    <definedName name="RCON2259">'Sch E (1 of 2)'!$G$21</definedName>
    <definedName name="RCON2347">'Sch E (1 of 2)'!$G$11</definedName>
    <definedName name="RCON2348">'Sch E (1 of 2)'!$G$13</definedName>
    <definedName name="RCON2367">'Sch E (1 of 2)'!$G$15</definedName>
    <definedName name="RCON2373">'Sch E (1 of 2)'!$G$17</definedName>
    <definedName name="RCON2377">'Sch E (1 of 2)'!$G$19</definedName>
    <definedName name="RCON2385">'Sch E (1 of 2)'!$G$24</definedName>
    <definedName name="RCON2385_Q1">'[1]Historical Data'!$B$166</definedName>
    <definedName name="RCON2385_Q2">'[1]Historical Data'!$C$166</definedName>
    <definedName name="RCON2604">'[1]Sch E (2 of 2) &amp; Sch K'!$J$10</definedName>
    <definedName name="RCON2604_Q2">'[1]Historical Data'!$C$167</definedName>
    <definedName name="RCON5563">'[1]Sch C II (1 of 2)'!$M$35</definedName>
    <definedName name="RCON5564">'[1]Sch C II (1 of 2)'!$K$48</definedName>
    <definedName name="RCON5565">'[1]Sch C II (1 of 2)'!$M$48</definedName>
    <definedName name="RCON5566">'[1]Sch C II (1 of 2)'!$K$49</definedName>
    <definedName name="RCON5567">'[1]Sch C II (1 of 2)'!$M$49</definedName>
    <definedName name="RCON5568">'[1]Sch C II (1 of 2)'!$K$50</definedName>
    <definedName name="RCON5569">'[1]Sch C II (1 of 2)'!$M$50</definedName>
    <definedName name="RCON5570">'[1]Sch C II (1 of 2)'!$K$54</definedName>
    <definedName name="RCON5571">'[1]Sch C II (1 of 2)'!$M$54</definedName>
    <definedName name="RCON5572">'[1]Sch C II (1 of 2)'!$K$55</definedName>
    <definedName name="RCON5573">'[1]Sch C II (1 of 2)'!$M$55</definedName>
    <definedName name="RCON5574">'[1]Sch C II (1 of 2)'!$K$56</definedName>
    <definedName name="RCON5575">'[1]Sch C II (1 of 2)'!$M$56</definedName>
    <definedName name="RCON5578">'[1]Sch C II (2 of 2)'!$K$18</definedName>
    <definedName name="RCON5579">'[1]Sch C II (2 of 2)'!$M$18</definedName>
    <definedName name="RCON5580">'[1]Sch C II (2 of 2)'!$K$19</definedName>
    <definedName name="RCON5581">'[1]Sch C II (2 of 2)'!$M$19</definedName>
    <definedName name="RCON5582">'[1]Sch C II (2 of 2)'!$K$20</definedName>
    <definedName name="RCON5583">'[1]Sch C II (2 of 2)'!$M$20</definedName>
    <definedName name="RCON5584">'[1]Sch C II (2 of 2)'!$K$26</definedName>
    <definedName name="RCON5585">'[1]Sch C II (2 of 2)'!$M$26</definedName>
    <definedName name="RCON5586">'[1]Sch C II (2 of 2)'!$K$27</definedName>
    <definedName name="RCON5587">'[1]Sch C II (2 of 2)'!$M$27</definedName>
    <definedName name="RCON5588">'[1]Sch C II (2 of 2)'!$K$28</definedName>
    <definedName name="RCON5589">'[1]Sch C II (2 of 2)'!$M$28</definedName>
    <definedName name="RCON5590">'[1]Sch O (2 of 2) &amp; Sch P'!$L$13</definedName>
    <definedName name="RCON5597">'[1]Sch O (2 of 2) &amp; Sch P'!$L$12</definedName>
    <definedName name="RCON6643">'[1]Sch E (2 of 2) &amp; Sch K'!$J$14</definedName>
    <definedName name="RCON6863">'[1]Misc Wkst'!$D$38</definedName>
    <definedName name="RCON6863N">'[1]Sch C II (1 of 2)'!$O$26</definedName>
    <definedName name="RCON6863Y">'[1]Sch C II (1 of 2)'!$M$26</definedName>
    <definedName name="RCON9395">[1]Cover!$J$19</definedName>
    <definedName name="RCON9395_Q1">'[1]Historical Data'!$B$168</definedName>
    <definedName name="RCON9395_Q2">'[1]Historical Data'!$C$168</definedName>
    <definedName name="RCON9999">[1]Cover!$I$11</definedName>
    <definedName name="RCONC040">'Sch E (1 of 2)'!$C$7</definedName>
    <definedName name="RCONC041">'Sch E (1 of 2)'!$G$7</definedName>
    <definedName name="RCONC042">'Sch E (1 of 2)'!$I$7</definedName>
    <definedName name="RCONC043">'Sch E (1 of 2)'!$C$9</definedName>
    <definedName name="RCONC044">'Sch E (1 of 2)'!$G$9</definedName>
    <definedName name="RCONF045">'[1]Sch O (1 of 2)'!$J$46</definedName>
    <definedName name="RCONF046">'[1]Sch O (1 of 2)'!$H$48</definedName>
    <definedName name="RCONF047">'[1]Sch O (1 of 2)'!$J$50</definedName>
    <definedName name="RCONF048">'[1]Sch O (1 of 2)'!$H$52</definedName>
    <definedName name="RCONF049">'[1]Sch O (1 of 2)'!$J$38</definedName>
    <definedName name="RCONF050">'[1]Sch O (1 of 2)'!$H$40</definedName>
    <definedName name="RCONF051">'[1]Sch O (1 of 2)'!$J$42</definedName>
    <definedName name="RCONF052">'[1]Sch O (1 of 2)'!$H$44</definedName>
    <definedName name="RCONF233">'[1]Sch E (2 of 2) &amp; Sch K'!$J$12</definedName>
    <definedName name="RCXX0010">'Sch A'!$C$11</definedName>
    <definedName name="RCXX1773">'[1]Sch Q (1 of 2)'!$G$19</definedName>
    <definedName name="RCXX2122">'Sch C'!$C$37</definedName>
    <definedName name="RCXX3190">'Table 21'!$C$26</definedName>
    <definedName name="RCXX3543">'[1]Sch Q (1 of 2)'!$G$25</definedName>
    <definedName name="RCXX3547">'[1]Sch Q (1 of 2)'!$G$42</definedName>
    <definedName name="RCXXB868">'[1]Sch T (2 of 3)'!$K$23</definedName>
    <definedName name="RCXY0010">'Sch A'!$E$11</definedName>
    <definedName name="RCXY2122">'Sch C'!$E$37</definedName>
    <definedName name="RCXY2205">'Sch E (1 of 2)'!$I$24</definedName>
    <definedName name="RCXY2205_Q1">'[1]Historical Data'!$B$169</definedName>
    <definedName name="RCXY2205_Q2">'[1]Historical Data'!$C$169</definedName>
    <definedName name="RCXY3190">'[1]Sch O (2 of 2) &amp; Sch P'!$L$38</definedName>
    <definedName name="ReportID">'[1]FFIEC002 IESUB'!$D$4</definedName>
    <definedName name="RSSD_ID">'[1]Misc Wkst'!$C$3</definedName>
    <definedName name="TEXT4086">'[1]Contact &amp; Emerg Cont'!$G$19</definedName>
    <definedName name="TEXT5598">'[1]Sch L (1 of 2)'!$D$37</definedName>
    <definedName name="TEXT5600">'[1]Sch L (1 of 2)'!$D$38</definedName>
    <definedName name="TEXT5601">'[1]Sch L (1 of 2)'!$D$39</definedName>
    <definedName name="TEXT5604">'[1]Sch L (1 of 2)'!$D$44</definedName>
    <definedName name="TEXT5605">'[1]Sch L (1 of 2)'!$D$45</definedName>
    <definedName name="TEXT5606">'[1]Sch L (1 of 2)'!$D$46</definedName>
    <definedName name="TEXT8570">'[1]Sch M IV &amp; V (1 of 2)'!$C$39</definedName>
    <definedName name="TEXT8571">'[1]Sch M IV &amp; V (1 of 2)'!$C$40</definedName>
    <definedName name="TEXT8572">'[1]Sch M IV &amp; V (1 of 2)'!$C$41</definedName>
    <definedName name="TEXT8574">'[1]Sch M IV &amp; V (1 of 2)'!$C$47</definedName>
    <definedName name="TEXT8575">'[1]Sch M IV &amp; V (1 of 2)'!$C$48</definedName>
    <definedName name="TEXT8576">'[1]Sch M IV &amp; V (1 of 2)'!$C$49</definedName>
    <definedName name="TEXT8902">'[1]Contact &amp; Emerg Cont'!$G$21</definedName>
    <definedName name="TEXT9116">'[1]Contact &amp; Emerg Cont'!$G$23</definedName>
    <definedName name="TEXTA539">'[1]Sch RAL Memo (Cont 2)'!$D$14</definedName>
    <definedName name="TEXTA540">'[1]Sch RAL Memo (Cont 2)'!$D$15</definedName>
    <definedName name="TEXTA541">'[1]Sch RAL Memo (Cont 2)'!$D$16</definedName>
    <definedName name="TEXTA542">'[1]Sch RAL Memo (Cont 2)'!$D$20</definedName>
    <definedName name="TEXTA543">'[1]Sch RAL Memo (Cont 2)'!$D$21</definedName>
    <definedName name="TEXTA544">'[1]Sch RAL Memo (Cont 2)'!$D$22</definedName>
    <definedName name="TEXTB926">'[1]Sch T (3 of 3)'!$B$10</definedName>
    <definedName name="TEXTB962">'[1]Sch T (3 of 3)'!$B$8</definedName>
    <definedName name="TEXTB963">'[1]Sch T (3 of 3)'!$B$12</definedName>
    <definedName name="TEXTB964">'[1]Sch T (3 of 3)'!$H$12</definedName>
    <definedName name="TEXTC366">'[1]Contact &amp; Emerg Cont'!$A$34</definedName>
    <definedName name="TEXTC367">'[1]Contact &amp; Emerg Cont'!$A$36</definedName>
    <definedName name="TEXTC368">'[1]Contact &amp; Emerg Cont'!$A$38</definedName>
    <definedName name="TEXTC369">'[1]Contact &amp; Emerg Cont'!$A$40</definedName>
    <definedName name="TEXTC370">'[1]Contact &amp; Emerg Cont'!$A$42</definedName>
    <definedName name="TEXTC371">'[1]Contact &amp; Emerg Cont'!$G$34</definedName>
    <definedName name="TEXTC372">'[1]Contact &amp; Emerg Cont'!$G$36</definedName>
    <definedName name="TEXTC373">'[1]Contact &amp; Emerg Cont'!$G$38</definedName>
    <definedName name="TEXTC374">'[1]Contact &amp; Emerg Cont'!$G$40</definedName>
    <definedName name="TEXTC375">'[1]Contact &amp; Emerg Cont'!$G$42</definedName>
    <definedName name="TEXTC437">'[1]USA Patriot'!$A$18</definedName>
    <definedName name="TEXTC438">'[1]USA Patriot'!$A$20</definedName>
    <definedName name="TEXTC439">'[1]USA Patriot'!$A$22</definedName>
    <definedName name="TEXTC440">'[1]USA Patriot'!$A$24</definedName>
    <definedName name="TEXTC442">'[1]USA Patriot'!$G$18</definedName>
    <definedName name="TEXTC443">'[1]USA Patriot'!$G$20</definedName>
    <definedName name="TEXTC444">'[1]USA Patriot'!$G$22</definedName>
    <definedName name="TEXTC445">'[1]USA Patriot'!$G$24</definedName>
    <definedName name="TEXTC490">'[1]Contact &amp; Emerg Cont'!$A$15</definedName>
    <definedName name="TEXTC491">'[1]Contact &amp; Emerg Cont'!$A$17</definedName>
    <definedName name="TEXTC492">'[1]Contact &amp; Emerg Cont'!$A$19</definedName>
    <definedName name="TEXTC493">'[1]Contact &amp; Emerg Cont'!$A$21</definedName>
    <definedName name="TEXTC494">'[1]Contact &amp; Emerg Cont'!$A$23</definedName>
    <definedName name="TEXTC495">'[1]Contact &amp; Emerg Cont'!$G$15</definedName>
    <definedName name="TEXTC496">'[1]Contact &amp; Emerg Cont'!$G$17</definedName>
    <definedName name="TEXTC870">'[1]USA Patriot'!$A$28</definedName>
    <definedName name="TEXTC871">'[1]USA Patriot'!$A$30</definedName>
    <definedName name="TEXTC872">'[1]USA Patriot'!$A$32</definedName>
    <definedName name="TEXTC873">'[1]USA Patriot'!$A$34</definedName>
    <definedName name="TEXTC875">'[1]USA Patriot'!$G$28</definedName>
    <definedName name="TEXTC876">'[1]USA Patriot'!$G$30</definedName>
    <definedName name="TEXTC877">'[1]USA Patriot'!$G$32</definedName>
    <definedName name="TEXTC878">'[1]USA Patriot'!$G$34</definedName>
    <definedName name="TEXTG546">'[1]Sch Q (2 of 2)'!$E$19</definedName>
    <definedName name="TEXTG551">'[1]Sch Q (2 of 2)'!$E$20</definedName>
    <definedName name="TEXTG556">'[1]Sch Q (2 of 2)'!$E$21</definedName>
    <definedName name="TEXTG561">'[1]Sch Q (2 of 2)'!$E$22</definedName>
    <definedName name="TEXTG571">'[1]Sch Q (2 of 2)'!$E$30</definedName>
    <definedName name="TEXTG576">'[1]Sch Q (2 of 2)'!$E$31</definedName>
    <definedName name="TEXTG581">'[1]Sch Q (2 of 2)'!$E$32</definedName>
    <definedName name="TEXTG586">'[1]Sch Q (2 of 2)'!$E$33</definedName>
    <definedName name="TRDASSETS">'[1]Misc Wkst'!$C$13</definedName>
    <definedName name="Uninsured">[1]Cover!$F$20</definedName>
    <definedName name="wrn.002." hidden="1">{#N/A,#N/A,FALSE,"Ral Assets";#N/A,#N/A,FALSE,"Ral Liab";#N/A,#N/A,FALSE,"Schedule A";#N/A,#N/A,FALSE,"Schedule C";#N/A,#N/A,FALSE,"Schedule E";#N/A,#N/A,FALSE,"Schedule K";#N/A,#N/A,FALSE,"Schedule M Part I";#N/A,#N/A,FALSE,"Schedule M Part II, III &amp; IV";#N/A,#N/A,FALSE,"Schedule M Part V";#N/A,#N/A,FALSE,"Schedule M Part V line 11 &amp; 12";#N/A,#N/A,FALSE,"Schedule N";#N/A,#N/A,FALSE,"Schedule O";#N/A,#N/A,FALSE,"Schedule O&amp;P"}</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13" i="4" l="1"/>
  <c r="C17" i="4" s="1"/>
  <c r="E31" i="4" l="1"/>
  <c r="E29" i="4"/>
  <c r="E28" i="4"/>
  <c r="E26" i="4"/>
  <c r="E25" i="4"/>
  <c r="C86" i="36"/>
  <c r="C55" i="36"/>
  <c r="C50" i="36"/>
  <c r="C42" i="36"/>
  <c r="C41" i="36"/>
  <c r="C38" i="36"/>
  <c r="C37" i="36"/>
  <c r="C36" i="36"/>
  <c r="C35" i="36"/>
  <c r="C34" i="36"/>
  <c r="C33" i="36"/>
  <c r="C30" i="36"/>
  <c r="C29" i="36"/>
  <c r="C28" i="36"/>
  <c r="C6" i="36"/>
  <c r="C34" i="8"/>
  <c r="C33" i="8"/>
  <c r="C31" i="8"/>
  <c r="C29" i="8"/>
  <c r="C92" i="36" s="1"/>
  <c r="C28" i="8"/>
  <c r="C90" i="36" s="1"/>
  <c r="C25" i="8"/>
  <c r="C24" i="8"/>
  <c r="C22" i="8"/>
  <c r="C88" i="36" s="1"/>
  <c r="C21" i="8"/>
  <c r="C20" i="8"/>
  <c r="C18" i="8"/>
  <c r="C17" i="8"/>
  <c r="C84" i="36" s="1"/>
  <c r="C16" i="8"/>
  <c r="C13" i="8"/>
  <c r="C12" i="8"/>
  <c r="C11" i="8"/>
  <c r="C10" i="8"/>
  <c r="C37" i="8" s="1"/>
  <c r="C7" i="8"/>
  <c r="C82" i="36" s="1"/>
  <c r="C5" i="8"/>
  <c r="C80" i="36" s="1"/>
  <c r="C26" i="4"/>
  <c r="C25" i="4"/>
  <c r="C15" i="4"/>
  <c r="C54" i="36" s="1"/>
  <c r="C12" i="4"/>
  <c r="C52" i="36" s="1"/>
  <c r="C11" i="4"/>
  <c r="C51" i="36" s="1"/>
  <c r="C9" i="4"/>
  <c r="C49" i="36" s="1"/>
  <c r="C8" i="4"/>
  <c r="C29" i="3"/>
  <c r="C44" i="36" s="1"/>
  <c r="C27" i="3"/>
  <c r="C43" i="36" s="1"/>
  <c r="C25" i="3"/>
  <c r="C23" i="3"/>
  <c r="C22" i="3"/>
  <c r="C21" i="3"/>
  <c r="C19" i="3"/>
  <c r="C40" i="36" s="1"/>
  <c r="C18" i="3"/>
  <c r="C17" i="3"/>
  <c r="C39" i="36" s="1"/>
  <c r="C38" i="3"/>
  <c r="C36" i="3"/>
  <c r="C4" i="4" s="1"/>
  <c r="C35" i="3"/>
  <c r="C48" i="36" s="1"/>
  <c r="C33" i="3"/>
  <c r="C47" i="36" s="1"/>
  <c r="C32" i="3"/>
  <c r="C46" i="36" s="1"/>
  <c r="C31" i="3"/>
  <c r="C45" i="36" s="1"/>
  <c r="C30" i="3"/>
  <c r="C31" i="4"/>
  <c r="C29" i="4"/>
  <c r="C28" i="4"/>
  <c r="C9" i="7"/>
  <c r="C10" i="36" s="1"/>
  <c r="C8" i="7"/>
  <c r="C8" i="36" s="1"/>
  <c r="C7" i="7"/>
  <c r="C6" i="7"/>
  <c r="C4" i="36" s="1"/>
  <c r="C5" i="7"/>
  <c r="C2" i="36" s="1"/>
  <c r="C47" i="8"/>
  <c r="C46" i="8"/>
  <c r="C43" i="8"/>
  <c r="C42" i="8"/>
  <c r="C35" i="8"/>
  <c r="C96" i="36"/>
  <c r="C94" i="36"/>
  <c r="E15" i="4"/>
  <c r="E12" i="4"/>
  <c r="E11" i="4"/>
  <c r="E9" i="4"/>
  <c r="E8" i="4"/>
  <c r="C11" i="7" l="1"/>
  <c r="E21" i="8"/>
  <c r="E40" i="3" l="1"/>
  <c r="E36" i="3"/>
  <c r="E35" i="3"/>
  <c r="E33" i="3"/>
  <c r="E32" i="3"/>
  <c r="E31" i="3"/>
  <c r="E30" i="3"/>
  <c r="E29" i="3"/>
  <c r="E27" i="3"/>
  <c r="E25" i="3"/>
  <c r="E23" i="3"/>
  <c r="E22" i="3"/>
  <c r="E21" i="3"/>
  <c r="E19" i="3"/>
  <c r="E18" i="3"/>
  <c r="E17" i="3"/>
  <c r="E4" i="4" l="1"/>
  <c r="C69" i="36"/>
  <c r="C79" i="36"/>
  <c r="C78" i="36"/>
  <c r="C76" i="36"/>
  <c r="C75" i="36"/>
  <c r="C74" i="36"/>
  <c r="C73" i="36"/>
  <c r="C72" i="36"/>
  <c r="C71" i="36"/>
  <c r="C70" i="36"/>
  <c r="C68" i="36"/>
  <c r="C67" i="36"/>
  <c r="C66" i="36"/>
  <c r="C65" i="36"/>
  <c r="C64" i="36"/>
  <c r="C63" i="36"/>
  <c r="C62" i="36"/>
  <c r="C61" i="36"/>
  <c r="C60" i="36"/>
  <c r="C59" i="36"/>
  <c r="E28" i="8" l="1"/>
  <c r="C91" i="36" l="1"/>
  <c r="E35" i="8"/>
  <c r="E34" i="8"/>
  <c r="E33" i="8"/>
  <c r="E31" i="8"/>
  <c r="E29" i="8"/>
  <c r="E25" i="8"/>
  <c r="E24" i="8"/>
  <c r="I17" i="33" s="1"/>
  <c r="E22" i="8"/>
  <c r="I16" i="33" s="1"/>
  <c r="E20" i="8"/>
  <c r="E18" i="8"/>
  <c r="I13" i="33" s="1"/>
  <c r="E17" i="8"/>
  <c r="I12" i="33" s="1"/>
  <c r="E16" i="8"/>
  <c r="I11" i="33" s="1"/>
  <c r="E13" i="8"/>
  <c r="I10" i="33" s="1"/>
  <c r="E12" i="8"/>
  <c r="I9" i="33" s="1"/>
  <c r="E11" i="8"/>
  <c r="I8" i="33" s="1"/>
  <c r="E10" i="8"/>
  <c r="I7" i="33" s="1"/>
  <c r="E7" i="8"/>
  <c r="I6" i="33" s="1"/>
  <c r="E5" i="8"/>
  <c r="I15" i="33" l="1"/>
  <c r="I14" i="33"/>
  <c r="C83" i="36"/>
  <c r="C93" i="36"/>
  <c r="C81" i="36"/>
  <c r="C89" i="36"/>
  <c r="C95" i="36"/>
  <c r="C87" i="36"/>
  <c r="C85" i="36"/>
  <c r="C97" i="36"/>
  <c r="E37" i="8"/>
  <c r="I1" i="32" l="1"/>
  <c r="G9" i="11" l="1"/>
  <c r="C15" i="36" s="1"/>
  <c r="I21" i="11"/>
  <c r="C26" i="36" s="1"/>
  <c r="I19" i="11"/>
  <c r="C25" i="36" s="1"/>
  <c r="I17" i="11"/>
  <c r="C24" i="36" s="1"/>
  <c r="I15" i="11"/>
  <c r="I13" i="11"/>
  <c r="I11" i="11"/>
  <c r="I9" i="11"/>
  <c r="C23" i="36" s="1"/>
  <c r="I7" i="11"/>
  <c r="C22" i="36" s="1"/>
  <c r="G21" i="11"/>
  <c r="C21" i="36" s="1"/>
  <c r="G19" i="11"/>
  <c r="C19" i="36" s="1"/>
  <c r="G17" i="11"/>
  <c r="C17" i="36" s="1"/>
  <c r="G15" i="11"/>
  <c r="G13" i="11"/>
  <c r="G11" i="11"/>
  <c r="G7" i="11"/>
  <c r="C13" i="36" s="1"/>
  <c r="C21" i="11"/>
  <c r="C20" i="36" s="1"/>
  <c r="C19" i="11"/>
  <c r="C18" i="36" s="1"/>
  <c r="C17" i="11"/>
  <c r="C16" i="36" s="1"/>
  <c r="C15" i="11"/>
  <c r="C13" i="11"/>
  <c r="C11" i="11"/>
  <c r="C9" i="11"/>
  <c r="C14" i="36" s="1"/>
  <c r="C7" i="11"/>
  <c r="C12" i="36" s="1"/>
  <c r="G24" i="11" l="1"/>
  <c r="C24" i="11"/>
  <c r="I24" i="11"/>
  <c r="E8" i="7"/>
  <c r="E7" i="7"/>
  <c r="E5" i="7"/>
  <c r="I3" i="33" s="1"/>
  <c r="C3" i="36" l="1"/>
  <c r="E6" i="4"/>
  <c r="C6" i="4"/>
  <c r="E11" i="7"/>
  <c r="C7" i="36"/>
  <c r="C9" i="36"/>
  <c r="E5" i="3" l="1"/>
  <c r="C5" i="3"/>
  <c r="O2" i="36"/>
  <c r="L2" i="36"/>
  <c r="I2" i="36"/>
  <c r="H2" i="36"/>
  <c r="E2" i="36"/>
  <c r="F2" i="36"/>
  <c r="N2" i="36"/>
  <c r="K2" i="36"/>
  <c r="C32" i="36" l="1"/>
  <c r="I4" i="33"/>
  <c r="I1" i="33" s="1"/>
  <c r="C56" i="36"/>
  <c r="I5" i="33"/>
</calcChain>
</file>

<file path=xl/sharedStrings.xml><?xml version="1.0" encoding="utf-8"?>
<sst xmlns="http://schemas.openxmlformats.org/spreadsheetml/2006/main" count="1868" uniqueCount="1140">
  <si>
    <r>
      <rPr>
        <sz val="6.5"/>
        <rFont val="Arial"/>
        <family val="2"/>
      </rPr>
      <t xml:space="preserve">Board of Governors of the Federal Reserve System   OMB Number: 7100-0032
</t>
    </r>
    <r>
      <rPr>
        <sz val="6.5"/>
        <rFont val="Arial"/>
        <family val="2"/>
      </rPr>
      <t xml:space="preserve">Approval expires December 31, 2020
</t>
    </r>
    <r>
      <rPr>
        <sz val="6.5"/>
        <rFont val="Arial"/>
        <family val="2"/>
      </rPr>
      <t>Page 1 of 32</t>
    </r>
  </si>
  <si>
    <r>
      <rPr>
        <b/>
        <sz val="10"/>
        <rFont val="Arial"/>
        <family val="2"/>
      </rPr>
      <t>Federal Financial Institutions Examination Council</t>
    </r>
  </si>
  <si>
    <r>
      <rPr>
        <b/>
        <sz val="16"/>
        <rFont val="Arial"/>
        <family val="2"/>
      </rPr>
      <t>Report of Assets and Liabilities of U.S. Branches and Agencies of Foreign Banks—FFIEC 002</t>
    </r>
  </si>
  <si>
    <r>
      <rPr>
        <b/>
        <sz val="10"/>
        <rFont val="Arial"/>
        <family val="2"/>
      </rPr>
      <t xml:space="preserve">Report at the close of business June 30, 2020
</t>
    </r>
    <r>
      <rPr>
        <sz val="9"/>
        <rFont val="Arial"/>
        <family val="2"/>
      </rPr>
      <t xml:space="preserve">This report is required by law 12 U.S.C. § 3105(c)(2); 12 U.S.C.
</t>
    </r>
    <r>
      <rPr>
        <sz val="9"/>
        <rFont val="Arial"/>
        <family val="2"/>
      </rPr>
      <t>§ 1817(a); and 12 U.S.C. § 3102(b).</t>
    </r>
  </si>
  <si>
    <r>
      <rPr>
        <u/>
        <sz val="10"/>
        <rFont val="Arial"/>
        <family val="2"/>
      </rPr>
      <t xml:space="preserve">20200630
</t>
    </r>
    <r>
      <rPr>
        <sz val="6"/>
        <rFont val="Arial"/>
        <family val="2"/>
      </rPr>
      <t xml:space="preserve">(RCON 9999)
</t>
    </r>
    <r>
      <rPr>
        <sz val="9"/>
        <rFont val="Arial"/>
        <family val="2"/>
      </rPr>
      <t>Please read carefully "Instructions for Preparation of the Report of Assets and Liabilities of U.S. Branches and Agencies of Foreign Banks."</t>
    </r>
  </si>
  <si>
    <r>
      <rPr>
        <sz val="9"/>
        <rFont val="Arial"/>
        <family val="2"/>
      </rPr>
      <t xml:space="preserve">Please indicate legal status:
</t>
    </r>
    <r>
      <rPr>
        <sz val="6"/>
        <rFont val="Arial"/>
        <family val="2"/>
      </rPr>
      <t xml:space="preserve">(RCON H018)
</t>
    </r>
    <r>
      <rPr>
        <sz val="9"/>
        <rFont val="Arial"/>
        <family val="2"/>
      </rPr>
      <t xml:space="preserve">Indicate FDIC insurance status:
</t>
    </r>
    <r>
      <rPr>
        <sz val="6"/>
        <rFont val="Arial"/>
        <family val="2"/>
      </rPr>
      <t>(RCON H019)</t>
    </r>
  </si>
  <si>
    <r>
      <rPr>
        <sz val="9"/>
        <rFont val="Arial"/>
        <family val="2"/>
      </rPr>
      <t xml:space="preserve">Branch
</t>
    </r>
    <r>
      <rPr>
        <sz val="9"/>
        <rFont val="Arial"/>
        <family val="2"/>
      </rPr>
      <t>Insured</t>
    </r>
  </si>
  <si>
    <r>
      <rPr>
        <sz val="9"/>
        <rFont val="Arial"/>
        <family val="2"/>
      </rPr>
      <t xml:space="preserve">Agency
</t>
    </r>
    <r>
      <rPr>
        <sz val="9"/>
        <rFont val="Arial"/>
        <family val="2"/>
      </rPr>
      <t>Uninsured</t>
    </r>
  </si>
  <si>
    <r>
      <rPr>
        <sz val="9"/>
        <rFont val="Arial"/>
        <family val="2"/>
      </rPr>
      <t xml:space="preserve">Indicate the number of branches or agencies included in this report:  </t>
    </r>
    <r>
      <rPr>
        <u/>
        <sz val="9"/>
        <rFont val="Arial"/>
        <family val="2"/>
      </rPr>
      <t xml:space="preserve">                     
</t>
    </r>
    <r>
      <rPr>
        <sz val="6"/>
        <rFont val="Arial"/>
        <family val="2"/>
      </rPr>
      <t>(RCON 9395)</t>
    </r>
  </si>
  <si>
    <r>
      <rPr>
        <sz val="9"/>
        <rFont val="Arial"/>
        <family val="2"/>
      </rPr>
      <t>Legal Title(s) and Address(es) of Branch(es) or Agency(ies) included in this report:</t>
    </r>
  </si>
  <si>
    <r>
      <rPr>
        <sz val="7"/>
        <rFont val="Arial"/>
        <family val="2"/>
      </rPr>
      <t>Legal Title                                                                                                                              Legal Title</t>
    </r>
  </si>
  <si>
    <r>
      <rPr>
        <sz val="7"/>
        <rFont val="Arial"/>
        <family val="2"/>
      </rPr>
      <t>Street Address                                                                                                                       Street Address</t>
    </r>
  </si>
  <si>
    <r>
      <rPr>
        <sz val="7"/>
        <rFont val="Arial"/>
        <family val="2"/>
      </rPr>
      <t>City                                                              County                                                               City                                                               County</t>
    </r>
  </si>
  <si>
    <r>
      <rPr>
        <sz val="7"/>
        <rFont val="Arial"/>
        <family val="2"/>
      </rPr>
      <t>State                                                           Zip Code                                                            State                                                             Zip Code</t>
    </r>
  </si>
  <si>
    <r>
      <rPr>
        <sz val="7"/>
        <rFont val="Arial"/>
        <family val="2"/>
      </rPr>
      <t>Legal Title                                                                                                                              Legal Title of Foreign Bank Parent</t>
    </r>
  </si>
  <si>
    <r>
      <rPr>
        <sz val="7"/>
        <rFont val="Arial"/>
        <family val="2"/>
      </rPr>
      <t>Street Address                                                                                                                       City                                                               Country</t>
    </r>
  </si>
  <si>
    <r>
      <rPr>
        <sz val="7"/>
        <rFont val="Arial"/>
        <family val="2"/>
      </rPr>
      <t>City                                                              County</t>
    </r>
  </si>
  <si>
    <r>
      <rPr>
        <sz val="7"/>
        <rFont val="Arial"/>
        <family val="2"/>
      </rPr>
      <t>State                                                           Zip Code</t>
    </r>
  </si>
  <si>
    <r>
      <rPr>
        <sz val="9"/>
        <rFont val="Arial"/>
        <family val="2"/>
      </rPr>
      <t xml:space="preserve">NOTE: This report must be signed by the Chief Financial Officer (CFO)  (or  by  the  individual  performing  an  equivalent  function) and attested by the senior executive officer.
</t>
    </r>
    <r>
      <rPr>
        <sz val="9"/>
        <rFont val="Arial"/>
        <family val="2"/>
      </rPr>
      <t>I, the undersigned CFO (or equivalent) of the branch or agency specified  do  hereby  declare  that  this  Report  of  Assets  and Liabilities (including the supporting schedules and supplement) has been prepared in conformance with the instructions issued by  the  Federal  Financial  Institutions  Examination  Council  and is true to the best of my knowledge and belief.</t>
    </r>
  </si>
  <si>
    <r>
      <rPr>
        <sz val="9"/>
        <rFont val="Arial"/>
        <family val="2"/>
      </rPr>
      <t xml:space="preserve">I,   </t>
    </r>
    <r>
      <rPr>
        <u/>
        <sz val="9"/>
        <rFont val="Arial"/>
        <family val="2"/>
      </rPr>
      <t xml:space="preserve">                                                                                                     
</t>
    </r>
    <r>
      <rPr>
        <sz val="7"/>
        <rFont val="Arial"/>
        <family val="2"/>
      </rPr>
      <t xml:space="preserve">Name of Senior Executive Officer
</t>
    </r>
    <r>
      <rPr>
        <sz val="7"/>
        <rFont val="Arial"/>
        <family val="2"/>
      </rPr>
      <t xml:space="preserve">Title of Senior Executive Officer
</t>
    </r>
    <r>
      <rPr>
        <sz val="9"/>
        <rFont val="Arial"/>
        <family val="2"/>
      </rPr>
      <t>attest  the  correctness  of  this  Report  of  Assets  and  Liabilities (including the supporting schedules and supplement) and declare that it has been examined by us, and to the best of our knowledge and  belief,  has  been  prepared  in  conformance  with  the  instruc- tions  issued  by  the  Federal  Financial  Institutions  Examination Council and is true and correct.</t>
    </r>
  </si>
  <si>
    <r>
      <rPr>
        <sz val="7"/>
        <rFont val="Arial"/>
        <family val="2"/>
      </rPr>
      <t>Signature of Chief Financial Officer (or Equivalent)                                                              Signature of Senior Executive Officer</t>
    </r>
  </si>
  <si>
    <r>
      <rPr>
        <b/>
        <sz val="9"/>
        <rFont val="Arial"/>
        <family val="2"/>
      </rPr>
      <t xml:space="preserve">Return original and 2 copies to the Federal Reserve Bank in whose district the branch or agency is located.
</t>
    </r>
    <r>
      <rPr>
        <b/>
        <sz val="9"/>
        <rFont val="Arial"/>
        <family val="2"/>
      </rPr>
      <t>FDIC-insured branches should file one copy with the appropriate FDIC Regional Office (Supervision).</t>
    </r>
  </si>
  <si>
    <r>
      <rPr>
        <sz val="6.5"/>
        <rFont val="Arial"/>
        <family val="2"/>
      </rPr>
      <t xml:space="preserve">Public reporting burden associated with the FFIEC 002 is estimated to average 24.87 hours per response including time to gather and maintain data in the required form and to review instructions and complete the information collection. A Federal agency may not conduct or sponsor, and an organization (or a person) is not required to respond to a collection of informa- tion, unless it displays a currently valid OMB control number. Comments regarding this burden estimate or any other aspect of this information collection, including suggestions for reducing the burden, may be sent to Secretary, Board of Governors of the Federal Reserve System, 20th and C Streets, NW, Washington, DC 20551 and to Office of Information and Regulatory
</t>
    </r>
    <r>
      <rPr>
        <sz val="6.5"/>
        <rFont val="Arial"/>
        <family val="2"/>
      </rPr>
      <t>Affairs, Office of Management and Budget, Washington, DC 20503.</t>
    </r>
  </si>
  <si>
    <r>
      <rPr>
        <b/>
        <sz val="14"/>
        <rFont val="Arial"/>
        <family val="2"/>
      </rPr>
      <t xml:space="preserve">Contact Information
</t>
    </r>
    <r>
      <rPr>
        <sz val="9"/>
        <rFont val="Arial"/>
        <family val="2"/>
      </rPr>
      <t xml:space="preserve">To facilitate communication between the Agencies and the branch or agency concerning the FFIEC 002, please provide contact infor- mation for (1) the Chief Financial Officer (or equivalent) of the branch or agency signing the reports for this quarter and (2) the person at the branch or agency — other than the Chief Financial Officer (or equivalent) — to whom questions about the reports should be directed. If the Chief Financial Officer (or equivalent) is the primary contact for questions about the reports, please provide contact infor- mation for another person at the branch or agency who will serve as a secondary contact for communications between the Agencies and the branch or agency concerning the FFIEC  002. Enter "none" for the contact's e-mail address or fax number if not available.
</t>
    </r>
    <r>
      <rPr>
        <sz val="9"/>
        <rFont val="Arial"/>
        <family val="2"/>
      </rPr>
      <t>Contact information for the FFIEC 002 is for the confidential use of the Agencies and will not be released to the public.</t>
    </r>
  </si>
  <si>
    <r>
      <rPr>
        <b/>
        <sz val="12"/>
        <rFont val="Arial"/>
        <family val="2"/>
      </rPr>
      <t xml:space="preserve">Chief Financial Officer (or Equivalent)
</t>
    </r>
    <r>
      <rPr>
        <b/>
        <sz val="12"/>
        <rFont val="Arial"/>
        <family val="2"/>
      </rPr>
      <t>Signing the Reports</t>
    </r>
  </si>
  <si>
    <r>
      <rPr>
        <b/>
        <sz val="12"/>
        <rFont val="Arial"/>
        <family val="2"/>
      </rPr>
      <t xml:space="preserve">Other Person to Whom Questions about the
</t>
    </r>
    <r>
      <rPr>
        <b/>
        <sz val="12"/>
        <rFont val="Arial"/>
        <family val="2"/>
      </rPr>
      <t>Reports Should be Directed</t>
    </r>
  </si>
  <si>
    <r>
      <rPr>
        <sz val="7"/>
        <rFont val="Arial"/>
        <family val="2"/>
      </rPr>
      <t>Name (TEXT C490)                                                                                                               Name (TEXT C495)</t>
    </r>
  </si>
  <si>
    <r>
      <rPr>
        <sz val="7"/>
        <rFont val="Arial"/>
        <family val="2"/>
      </rPr>
      <t>Title (TEXT C491)                                                                                                                  Title (TEXT C496)</t>
    </r>
  </si>
  <si>
    <r>
      <rPr>
        <sz val="7"/>
        <rFont val="Arial"/>
        <family val="2"/>
      </rPr>
      <t>E-mail Address (TEXT C492)                                                                                                E-mail Address (TEXT 4086)</t>
    </r>
  </si>
  <si>
    <r>
      <rPr>
        <sz val="7"/>
        <rFont val="Arial"/>
        <family val="2"/>
      </rPr>
      <t>Area Code / Phone Number / Extension (TEXT C493)                                                         Area Code / Phone Number / Extension (TEXT 8902)</t>
    </r>
  </si>
  <si>
    <r>
      <rPr>
        <sz val="7"/>
        <rFont val="Arial"/>
        <family val="2"/>
      </rPr>
      <t>FAX Number (TEXT C494)                                                                                                    FAX Number (TEXT 9116)</t>
    </r>
  </si>
  <si>
    <r>
      <rPr>
        <b/>
        <sz val="14"/>
        <rFont val="Arial"/>
        <family val="2"/>
      </rPr>
      <t xml:space="preserve">Emergency Contact Information
</t>
    </r>
    <r>
      <rPr>
        <sz val="9"/>
        <rFont val="Arial"/>
        <family val="2"/>
      </rPr>
      <t>This information is being requested so the Agencies can distribute critical, time sensitive information to emergency contacts at U.S. branches or agencies. Please provide primary contact information for a senior official of the branch or agency who has decision-making authority. Also provide  information for a secondary contact if available. Enter "none" for the contact's e-mail address or fax number if not available. Emergency contact information is for the confidential use of the Agencies and will not be released to the public.</t>
    </r>
  </si>
  <si>
    <r>
      <rPr>
        <b/>
        <sz val="12"/>
        <rFont val="Arial"/>
        <family val="2"/>
      </rPr>
      <t>Primary Contact                                                       Secondary Contact</t>
    </r>
  </si>
  <si>
    <r>
      <rPr>
        <sz val="7"/>
        <rFont val="Arial"/>
        <family val="2"/>
      </rPr>
      <t>Name (TEXT C366)                                                                                                               Name (TEXT C371)</t>
    </r>
  </si>
  <si>
    <r>
      <rPr>
        <sz val="7"/>
        <rFont val="Arial"/>
        <family val="2"/>
      </rPr>
      <t>Title (TEXT C367)                                                                                                                  Title (TEXT C372)</t>
    </r>
  </si>
  <si>
    <r>
      <rPr>
        <sz val="7"/>
        <rFont val="Arial"/>
        <family val="2"/>
      </rPr>
      <t>E-mail Address (TEXT C368)                                                                                                E-mail Address (TEXT C373)</t>
    </r>
  </si>
  <si>
    <r>
      <rPr>
        <sz val="7"/>
        <rFont val="Arial"/>
        <family val="2"/>
      </rPr>
      <t>Area Code / Phone Number / Extension (TEXT C369)                                                         Area Code / Phone Number / Extension (TEXT C374)</t>
    </r>
  </si>
  <si>
    <r>
      <rPr>
        <sz val="7"/>
        <rFont val="Arial"/>
        <family val="2"/>
      </rPr>
      <t>Area Code / FAX Number (TEXT C370)                                                                                Area Code / FAX Number (TEXT C375)</t>
    </r>
  </si>
  <si>
    <r>
      <rPr>
        <b/>
        <sz val="14"/>
        <rFont val="Arial"/>
        <family val="2"/>
      </rPr>
      <t>USA PATRIOT Act Section 314(a) Anti-Money Laundering Contact Information</t>
    </r>
  </si>
  <si>
    <r>
      <rPr>
        <sz val="9"/>
        <rFont val="Arial"/>
        <family val="2"/>
      </rPr>
      <t xml:space="preserve">This information is being requested to identify points-of-contact who are in charge of your branch's or agency's USA PATRIOT Act Section 314(a) information requests. Branch or agency personnel listed could be contacted by law enforcement officers or the Financial Crimes Enforcement Network (FinCEN) for additional information related to specific Section 314(a) search requests or other anti-terror- ist financing and anti-money-laundering matters. Communications sent by FinCEN to the branch or agency for purposes other than Section 314(a) notifications will state the intended purpose and should be directed to the appropriate branch or agency personnel for review. Any disclosure of customer records to law enforcement officers or FinCEN must be done in compliance with applicable law, including the Right to Financial Privacy Act (12 U.S.C. § 3401 et seq.).
</t>
    </r>
    <r>
      <rPr>
        <sz val="9"/>
        <rFont val="Arial"/>
        <family val="2"/>
      </rPr>
      <t>Please provide information for a primary and secondary contact. Information for a third and fourth contact may be provided at the branch's or agency's option. Enter "none" for the contact's e-mail address if not available. This contact information is for the confidential use of the Agencies, FinCEN, and law enforcement officers and will not be released to the public.</t>
    </r>
  </si>
  <si>
    <r>
      <rPr>
        <sz val="7"/>
        <rFont val="Arial"/>
        <family val="2"/>
      </rPr>
      <t>Name (TEXT C437)                                                                                                               Name (TEXT C442)</t>
    </r>
  </si>
  <si>
    <r>
      <rPr>
        <sz val="7"/>
        <rFont val="Arial"/>
        <family val="2"/>
      </rPr>
      <t>Title (TEXT C438)                                                                                                                  Title (TEXT C443)</t>
    </r>
  </si>
  <si>
    <r>
      <rPr>
        <sz val="7"/>
        <rFont val="Arial"/>
        <family val="2"/>
      </rPr>
      <t>E-mail Address (TEXT C439)                                                                                                E-mail Address (TEXT C444)</t>
    </r>
  </si>
  <si>
    <r>
      <rPr>
        <sz val="7"/>
        <rFont val="Arial"/>
        <family val="2"/>
      </rPr>
      <t>Area Code / Phone Number / Extension (TEXT C440)                                                         Area Code / Phone Number / Extension (TEXT C445)</t>
    </r>
  </si>
  <si>
    <r>
      <rPr>
        <b/>
        <sz val="12"/>
        <rFont val="Arial"/>
        <family val="2"/>
      </rPr>
      <t>Third Contact                                                            Fourth Contact</t>
    </r>
  </si>
  <si>
    <r>
      <rPr>
        <sz val="7"/>
        <rFont val="Arial"/>
        <family val="2"/>
      </rPr>
      <t>Name (TEXT C870)                                                                                                               Name (TEXT C875)</t>
    </r>
  </si>
  <si>
    <r>
      <rPr>
        <sz val="7"/>
        <rFont val="Arial"/>
        <family val="2"/>
      </rPr>
      <t>Title (TEXT C871)                                                                                                                  Title (TEXT C876)</t>
    </r>
  </si>
  <si>
    <r>
      <rPr>
        <sz val="7"/>
        <rFont val="Arial"/>
        <family val="2"/>
      </rPr>
      <t>E-mail Address (TEXT C872)                                                                                                E-mail Address (TEXT C877)</t>
    </r>
  </si>
  <si>
    <r>
      <rPr>
        <sz val="7"/>
        <rFont val="Arial"/>
        <family val="2"/>
      </rPr>
      <t>Area Code / Phone Number / Extension (TEXT C873)                                                         Area Code / Phone Number / Extension (TEXT C878)</t>
    </r>
  </si>
  <si>
    <r>
      <rPr>
        <b/>
        <sz val="14"/>
        <rFont val="Arial"/>
        <family val="2"/>
      </rPr>
      <t xml:space="preserve">Schedule RAL—Assets and Liabilities
</t>
    </r>
    <r>
      <rPr>
        <sz val="9"/>
        <rFont val="Arial"/>
        <family val="2"/>
      </rPr>
      <t>All schedules are to be reported in thousands of U.S. dollars. Unless otherwise indicated, report the amount outstanding as of the last calendar day of the quarter.</t>
    </r>
  </si>
  <si>
    <r>
      <rPr>
        <sz val="9"/>
        <rFont val="Arial"/>
        <family val="2"/>
      </rPr>
      <t>Dollar Amounts in Thousands</t>
    </r>
  </si>
  <si>
    <r>
      <rPr>
        <sz val="8"/>
        <rFont val="Arial"/>
        <family val="2"/>
      </rPr>
      <t xml:space="preserve">(Column A) Total Reporting
</t>
    </r>
    <r>
      <rPr>
        <sz val="8"/>
        <rFont val="Arial"/>
        <family val="2"/>
      </rPr>
      <t>Branch or Agency Including Its IBF</t>
    </r>
  </si>
  <si>
    <r>
      <rPr>
        <sz val="8"/>
        <rFont val="Arial"/>
        <family val="2"/>
      </rPr>
      <t>(Column B) IBF Only</t>
    </r>
  </si>
  <si>
    <r>
      <rPr>
        <sz val="7"/>
        <rFont val="Arial"/>
        <family val="2"/>
      </rPr>
      <t>RCFD</t>
    </r>
  </si>
  <si>
    <r>
      <rPr>
        <sz val="8"/>
        <rFont val="Arial"/>
        <family val="2"/>
      </rPr>
      <t>Amount</t>
    </r>
  </si>
  <si>
    <r>
      <rPr>
        <sz val="7"/>
        <rFont val="Arial"/>
        <family val="2"/>
      </rPr>
      <t>RCFN</t>
    </r>
  </si>
  <si>
    <r>
      <rPr>
        <b/>
        <sz val="9"/>
        <rFont val="Arial"/>
        <family val="2"/>
      </rPr>
      <t xml:space="preserve">Assets
</t>
    </r>
    <r>
      <rPr>
        <sz val="9"/>
        <rFont val="Arial"/>
        <family val="2"/>
      </rPr>
      <t xml:space="preserve">1.  Claims on nonrelated parties:
</t>
    </r>
    <r>
      <rPr>
        <sz val="9"/>
        <rFont val="Arial"/>
        <family val="2"/>
      </rPr>
      <t xml:space="preserve">(Excludes all claims on related depository institutions but includes claims on related nondepository institutions. See instructions for coverage and treatment of ''nonrelated'' and ''related'' institutions.)
</t>
    </r>
    <r>
      <rPr>
        <sz val="9"/>
        <rFont val="Arial"/>
        <family val="2"/>
      </rPr>
      <t xml:space="preserve">a. Cash and balances due from depository institutions (from Schedule A, item 6) ................................................................................
</t>
    </r>
    <r>
      <rPr>
        <sz val="9"/>
        <rFont val="Arial"/>
        <family val="2"/>
      </rPr>
      <t xml:space="preserve">b. U.S. Government securities:
</t>
    </r>
    <r>
      <rPr>
        <sz val="9"/>
        <rFont val="Arial"/>
        <family val="2"/>
      </rPr>
      <t xml:space="preserve">(1) U.S. Treasury securities ....................................................
</t>
    </r>
    <r>
      <rPr>
        <sz val="9"/>
        <rFont val="Arial"/>
        <family val="2"/>
      </rPr>
      <t xml:space="preserve">(2) U.S. Government agency obligations ...................................
</t>
    </r>
    <r>
      <rPr>
        <sz val="9"/>
        <rFont val="Arial"/>
        <family val="2"/>
      </rPr>
      <t xml:space="preserve">c. Other bonds, notes, debentures, and corporate stock (including state and local securities):
</t>
    </r>
    <r>
      <rPr>
        <sz val="9"/>
        <rFont val="Arial"/>
        <family val="2"/>
      </rPr>
      <t xml:space="preserve">(1) Securities of foreign governments and official institutions..........
</t>
    </r>
    <r>
      <rPr>
        <sz val="9"/>
        <rFont val="Arial"/>
        <family val="2"/>
      </rPr>
      <t xml:space="preserve">(2) Mortgage-backed securities:
</t>
    </r>
    <r>
      <rPr>
        <sz val="9"/>
        <rFont val="Arial"/>
        <family val="2"/>
      </rPr>
      <t xml:space="preserve">(a) Issued or guaranteed by U.S. Government agencies ..........
</t>
    </r>
    <r>
      <rPr>
        <sz val="9"/>
        <rFont val="Arial"/>
        <family val="2"/>
      </rPr>
      <t xml:space="preserve">(b) Other ........................................................................
</t>
    </r>
    <r>
      <rPr>
        <sz val="9"/>
        <rFont val="Arial"/>
        <family val="2"/>
      </rPr>
      <t xml:space="preserve">(3) Other asset-backed securities.............................................
</t>
    </r>
    <r>
      <rPr>
        <sz val="9"/>
        <rFont val="Arial"/>
        <family val="2"/>
      </rPr>
      <t xml:space="preserve">(4) All other .........................................................................
</t>
    </r>
    <r>
      <rPr>
        <sz val="9"/>
        <rFont val="Arial"/>
        <family val="2"/>
      </rPr>
      <t xml:space="preserve">d. Federal funds sold and securities purchased under agreements to resell:
</t>
    </r>
    <r>
      <rPr>
        <sz val="9"/>
        <rFont val="Arial"/>
        <family val="2"/>
      </rPr>
      <t xml:space="preserve">(1) Federal funds sold:
</t>
    </r>
    <r>
      <rPr>
        <sz val="9"/>
        <rFont val="Arial"/>
        <family val="2"/>
      </rPr>
      <t xml:space="preserve">(a) With commercial banks in the U.S. ..................................
</t>
    </r>
    <r>
      <rPr>
        <sz val="9"/>
        <rFont val="Arial"/>
        <family val="2"/>
      </rPr>
      <t xml:space="preserve">(b) With nonbank brokers and dealers in securities .................
</t>
    </r>
    <r>
      <rPr>
        <sz val="9"/>
        <rFont val="Arial"/>
        <family val="2"/>
      </rPr>
      <t xml:space="preserve">(c) With others.................................................................
</t>
    </r>
    <r>
      <rPr>
        <sz val="9"/>
        <rFont val="Arial"/>
        <family val="2"/>
      </rPr>
      <t xml:space="preserve">(2) Securities purchased under agreements to resell:
</t>
    </r>
    <r>
      <rPr>
        <sz val="9"/>
        <rFont val="Arial"/>
        <family val="2"/>
      </rPr>
      <t xml:space="preserve">(a) With commercial banks in the U.S. ..................................
</t>
    </r>
    <r>
      <rPr>
        <sz val="9"/>
        <rFont val="Arial"/>
        <family val="2"/>
      </rPr>
      <t xml:space="preserve">(b) With nonbank brokers and dealers in securities .................
</t>
    </r>
    <r>
      <rPr>
        <sz val="9"/>
        <rFont val="Arial"/>
        <family val="2"/>
      </rPr>
      <t xml:space="preserve">(c) With others.................................................................
</t>
    </r>
    <r>
      <rPr>
        <sz val="9"/>
        <rFont val="Arial"/>
        <family val="2"/>
      </rPr>
      <t xml:space="preserve">e. Loans and leases held for investment and held for sale
</t>
    </r>
    <r>
      <rPr>
        <sz val="9"/>
        <rFont val="Arial"/>
        <family val="2"/>
      </rPr>
      <t xml:space="preserve">(from Schedule C, item 11) ........................................................
</t>
    </r>
    <r>
      <rPr>
        <sz val="9"/>
        <rFont val="Arial"/>
        <family val="2"/>
      </rPr>
      <t xml:space="preserve">f. Trading assets:
</t>
    </r>
    <r>
      <rPr>
        <sz val="9"/>
        <rFont val="Arial"/>
        <family val="2"/>
      </rPr>
      <t xml:space="preserve">(1) U.S. Treasury and Agency securities ....................................
</t>
    </r>
    <r>
      <rPr>
        <sz val="9"/>
        <rFont val="Arial"/>
        <family val="2"/>
      </rPr>
      <t xml:space="preserve">(2) Mortgage-backed securities:
</t>
    </r>
    <r>
      <rPr>
        <sz val="9"/>
        <rFont val="Arial"/>
        <family val="2"/>
      </rPr>
      <t xml:space="preserve">(a) Issued or guaranteed by U.S. Government agencies ..........
</t>
    </r>
    <r>
      <rPr>
        <sz val="9"/>
        <rFont val="Arial"/>
        <family val="2"/>
      </rPr>
      <t xml:space="preserve">(b) Other ........................................................................
</t>
    </r>
    <r>
      <rPr>
        <sz val="9"/>
        <rFont val="Arial"/>
        <family val="2"/>
      </rPr>
      <t xml:space="preserve">(3) Other asset-backed securities.............................................
</t>
    </r>
    <r>
      <rPr>
        <sz val="9"/>
        <rFont val="Arial"/>
        <family val="2"/>
      </rPr>
      <t xml:space="preserve">(4) Other securities ...............................................................
</t>
    </r>
    <r>
      <rPr>
        <sz val="9"/>
        <rFont val="Arial"/>
        <family val="2"/>
      </rPr>
      <t xml:space="preserve">(5) Other trading assets .........................................................
</t>
    </r>
    <r>
      <rPr>
        <sz val="9"/>
        <rFont val="Arial"/>
        <family val="2"/>
      </rPr>
      <t xml:space="preserve">g.  Not applicable
</t>
    </r>
    <r>
      <rPr>
        <sz val="9"/>
        <rFont val="Arial"/>
        <family val="2"/>
      </rPr>
      <t xml:space="preserve">h. Other assets including other claims on nonrelated parties .............
</t>
    </r>
    <r>
      <rPr>
        <sz val="9"/>
        <rFont val="Arial"/>
        <family val="2"/>
      </rPr>
      <t xml:space="preserve">i. Total claims on nonrelated parties (sum of items 1.a through 1.h)  ...
</t>
    </r>
    <r>
      <rPr>
        <sz val="9"/>
        <rFont val="Arial"/>
        <family val="2"/>
      </rPr>
      <t xml:space="preserve">2.  Net due from related depository institutions:
</t>
    </r>
    <r>
      <rPr>
        <sz val="9"/>
        <rFont val="Arial"/>
        <family val="2"/>
      </rPr>
      <t xml:space="preserve">a. For the reporting branch or agency including its IBF: Net due from head office and other related depository institutions (item 4.g minus item 1.i of Column A if item 4.g is greater than
</t>
    </r>
    <r>
      <rPr>
        <sz val="9"/>
        <rFont val="Arial"/>
        <family val="2"/>
      </rPr>
      <t xml:space="preserve">item 1.i; otherwise enter -0-) ....................................................
</t>
    </r>
    <r>
      <rPr>
        <sz val="9"/>
        <rFont val="Arial"/>
        <family val="2"/>
      </rPr>
      <t>b. For the IBF of the reporting branch or agency: Net due from establishing entity, head office and other related depository institutions (item 4.g minus item 1.i of Column B if item 4.g is greater than item 1.i; otherwise enter -0-) ...................................</t>
    </r>
  </si>
  <si>
    <r>
      <rPr>
        <sz val="8"/>
        <rFont val="Arial"/>
        <family val="2"/>
      </rPr>
      <t>A003</t>
    </r>
  </si>
  <si>
    <r>
      <rPr>
        <sz val="8"/>
        <rFont val="Arial"/>
        <family val="2"/>
      </rPr>
      <t>C416</t>
    </r>
  </si>
  <si>
    <r>
      <rPr>
        <sz val="8"/>
        <rFont val="Arial"/>
        <family val="2"/>
      </rPr>
      <t>C417</t>
    </r>
  </si>
  <si>
    <r>
      <rPr>
        <sz val="8"/>
        <rFont val="Arial"/>
        <family val="2"/>
      </rPr>
      <t>C036</t>
    </r>
  </si>
  <si>
    <r>
      <rPr>
        <sz val="8"/>
        <rFont val="Arial"/>
        <family val="2"/>
      </rPr>
      <t>C037</t>
    </r>
  </si>
  <si>
    <r>
      <rPr>
        <sz val="8"/>
        <rFont val="Arial"/>
        <family val="2"/>
      </rPr>
      <t>C412</t>
    </r>
  </si>
  <si>
    <r>
      <rPr>
        <sz val="8"/>
        <rFont val="Arial"/>
        <family val="2"/>
      </rPr>
      <t>F856</t>
    </r>
  </si>
  <si>
    <r>
      <rPr>
        <sz val="8"/>
        <rFont val="Arial"/>
        <family val="2"/>
      </rPr>
      <t>C413</t>
    </r>
  </si>
  <si>
    <r>
      <rPr>
        <sz val="8"/>
        <rFont val="Arial"/>
        <family val="2"/>
      </rPr>
      <t>C414</t>
    </r>
  </si>
  <si>
    <r>
      <rPr>
        <sz val="8"/>
        <rFont val="Arial"/>
        <family val="2"/>
      </rPr>
      <t>F857</t>
    </r>
  </si>
  <si>
    <r>
      <rPr>
        <sz val="8"/>
        <rFont val="Arial"/>
        <family val="2"/>
      </rPr>
      <t>C415</t>
    </r>
  </si>
  <si>
    <r>
      <rPr>
        <sz val="8"/>
        <rFont val="Arial"/>
        <family val="2"/>
      </rPr>
      <t>K479</t>
    </r>
  </si>
  <si>
    <r>
      <rPr>
        <sz val="8"/>
        <rFont val="Arial"/>
        <family val="2"/>
      </rPr>
      <t>K298</t>
    </r>
  </si>
  <si>
    <r>
      <rPr>
        <sz val="8"/>
        <rFont val="Arial"/>
        <family val="2"/>
      </rPr>
      <t>K299</t>
    </r>
  </si>
  <si>
    <r>
      <rPr>
        <sz val="8"/>
        <rFont val="Arial"/>
        <family val="2"/>
      </rPr>
      <t>L193</t>
    </r>
  </si>
  <si>
    <r>
      <rPr>
        <sz val="8"/>
        <rFont val="Arial"/>
        <family val="2"/>
      </rPr>
      <t>K302</t>
    </r>
  </si>
  <si>
    <r>
      <rPr>
        <sz val="9"/>
        <rFont val="Arial"/>
        <family val="2"/>
      </rPr>
      <t>1.a.</t>
    </r>
  </si>
  <si>
    <r>
      <rPr>
        <sz val="9"/>
        <rFont val="Arial"/>
        <family val="2"/>
      </rPr>
      <t>2.a.</t>
    </r>
  </si>
  <si>
    <r>
      <rPr>
        <sz val="9"/>
        <rFont val="Arial"/>
        <family val="2"/>
      </rPr>
      <t>2.b.</t>
    </r>
  </si>
  <si>
    <r>
      <rPr>
        <b/>
        <sz val="14"/>
        <rFont val="Arial"/>
        <family val="2"/>
      </rPr>
      <t>Schedule RAL—</t>
    </r>
    <r>
      <rPr>
        <b/>
        <sz val="12"/>
        <rFont val="Arial"/>
        <family val="2"/>
      </rPr>
      <t>Continued</t>
    </r>
  </si>
  <si>
    <r>
      <rPr>
        <b/>
        <sz val="9"/>
        <rFont val="Arial"/>
        <family val="2"/>
      </rPr>
      <t xml:space="preserve">Assets—Continued
</t>
    </r>
    <r>
      <rPr>
        <sz val="9"/>
        <rFont val="Arial"/>
        <family val="2"/>
      </rPr>
      <t xml:space="preserve">3.  Total assets (for Column A, sum of items 1.i and 2.a; for Column B, sum of items 1.i and 2.b) .........................................................
</t>
    </r>
    <r>
      <rPr>
        <b/>
        <sz val="9"/>
        <rFont val="Arial"/>
        <family val="2"/>
      </rPr>
      <t xml:space="preserve">Liabilities
</t>
    </r>
    <r>
      <rPr>
        <sz val="9"/>
        <rFont val="Arial"/>
        <family val="2"/>
      </rPr>
      <t xml:space="preserve">4.  Liabilities to nonrelated parties:
</t>
    </r>
    <r>
      <rPr>
        <sz val="9"/>
        <rFont val="Arial"/>
        <family val="2"/>
      </rPr>
      <t xml:space="preserve">(Excludes all liabilities to related depository institutions but includes all liabilities to related nondepository institutions. See instructions for coverage and treatment of "nonrelated" and "related" institutions.)
</t>
    </r>
    <r>
      <rPr>
        <sz val="9"/>
        <rFont val="Arial"/>
        <family val="2"/>
      </rPr>
      <t xml:space="preserve">a. Total deposits and credit balances (from Schedule E, item 7) ......
</t>
    </r>
    <r>
      <rPr>
        <sz val="9"/>
        <rFont val="Arial"/>
        <family val="2"/>
      </rPr>
      <t xml:space="preserve">b. Federal funds purchased and securities sold under agreements to repurchase:
</t>
    </r>
    <r>
      <rPr>
        <sz val="9"/>
        <rFont val="Arial"/>
        <family val="2"/>
      </rPr>
      <t xml:space="preserve">(1) Federal funds purchased:
</t>
    </r>
    <r>
      <rPr>
        <sz val="9"/>
        <rFont val="Arial"/>
        <family val="2"/>
      </rPr>
      <t xml:space="preserve">(a) With commercial banks in the U.S.  ..............................
</t>
    </r>
    <r>
      <rPr>
        <sz val="9"/>
        <rFont val="Arial"/>
        <family val="2"/>
      </rPr>
      <t xml:space="preserve">(b) With others .............................................................
</t>
    </r>
    <r>
      <rPr>
        <sz val="9"/>
        <rFont val="Arial"/>
        <family val="2"/>
      </rPr>
      <t xml:space="preserve">(2) Securities sold under agreements to repurchase:
</t>
    </r>
    <r>
      <rPr>
        <sz val="9"/>
        <rFont val="Arial"/>
        <family val="2"/>
      </rPr>
      <t xml:space="preserve">(a) With commercial banks in the U.S.  ..............................
</t>
    </r>
    <r>
      <rPr>
        <sz val="9"/>
        <rFont val="Arial"/>
        <family val="2"/>
      </rPr>
      <t xml:space="preserve">(b) With others .............................................................
</t>
    </r>
    <r>
      <rPr>
        <sz val="9"/>
        <rFont val="Arial"/>
        <family val="2"/>
      </rPr>
      <t xml:space="preserve">c. Other borrowed money (from Schedule P, item 4) .....................
</t>
    </r>
    <r>
      <rPr>
        <sz val="9"/>
        <rFont val="Arial"/>
        <family val="2"/>
      </rPr>
      <t xml:space="preserve">d. Not applicable
</t>
    </r>
    <r>
      <rPr>
        <sz val="9"/>
        <rFont val="Arial"/>
        <family val="2"/>
      </rPr>
      <t xml:space="preserve">e. Trading liabilities ................................................................
</t>
    </r>
    <r>
      <rPr>
        <sz val="9"/>
        <rFont val="Arial"/>
        <family val="2"/>
      </rPr>
      <t xml:space="preserve">f. Other liabilities to nonrelated parties.......................................
</t>
    </r>
    <r>
      <rPr>
        <sz val="9"/>
        <rFont val="Arial"/>
        <family val="2"/>
      </rPr>
      <t xml:space="preserve">g. Total liabilities to nonrelated parties (sum of items 4.a through 4.f) ....
</t>
    </r>
    <r>
      <rPr>
        <sz val="9"/>
        <rFont val="Arial"/>
        <family val="2"/>
      </rPr>
      <t xml:space="preserve">5.  Net due to related depository institutions:
</t>
    </r>
    <r>
      <rPr>
        <sz val="9"/>
        <rFont val="Arial"/>
        <family val="2"/>
      </rPr>
      <t xml:space="preserve">a. For the reporting branch or agency including its IBF: Net due to head office and other related depository institutions (item 1.i minus item 4.g of Column A if item 1.i is greater than item 4.g; otherwise enter -0-).............................................................
</t>
    </r>
    <r>
      <rPr>
        <sz val="9"/>
        <rFont val="Arial"/>
        <family val="2"/>
      </rPr>
      <t xml:space="preserve">b. For the IBF of the reporting branch or agency: Net due to establishing entity, head office, and other related depository institutions (item 1.i minus item 4.g of Column B if item 1.i is greater than item 4.g; otherwise enter -0-) ...............................
</t>
    </r>
    <r>
      <rPr>
        <sz val="9"/>
        <rFont val="Arial"/>
        <family val="2"/>
      </rPr>
      <t xml:space="preserve">6.  Total liabilities (for Column A, sum of items 4.g and 5.a; for
</t>
    </r>
    <r>
      <rPr>
        <sz val="9"/>
        <rFont val="Arial"/>
        <family val="2"/>
      </rPr>
      <t xml:space="preserve">Column B,  sum of items 4.g and 5.b) ........................................
</t>
    </r>
    <r>
      <rPr>
        <b/>
        <sz val="9"/>
        <rFont val="Arial"/>
        <family val="2"/>
      </rPr>
      <t xml:space="preserve">Memoranda
</t>
    </r>
    <r>
      <rPr>
        <sz val="9"/>
        <rFont val="Arial"/>
        <family val="2"/>
      </rPr>
      <t xml:space="preserve">1.  Fair value of held-to-maturity securities ......................................
</t>
    </r>
    <r>
      <rPr>
        <sz val="9"/>
        <rFont val="Arial"/>
        <family val="2"/>
      </rPr>
      <t xml:space="preserve">2.  Amortized cost of held-to-maturity securities ...............................
</t>
    </r>
    <r>
      <rPr>
        <sz val="9"/>
        <rFont val="Arial"/>
        <family val="2"/>
      </rPr>
      <t xml:space="preserve">3.  Available-for-sale securities:
</t>
    </r>
    <r>
      <rPr>
        <sz val="9"/>
        <rFont val="Arial"/>
        <family val="2"/>
      </rPr>
      <t xml:space="preserve">a.  Fair value of available-for-sale securities................................
</t>
    </r>
    <r>
      <rPr>
        <sz val="9"/>
        <rFont val="Arial"/>
        <family val="2"/>
      </rPr>
      <t xml:space="preserve">b.  Amortized cost of available-for-sale securities .........................
</t>
    </r>
    <r>
      <rPr>
        <sz val="9"/>
        <rFont val="Arial"/>
        <family val="2"/>
      </rPr>
      <t>4.  Fair value of equity securities with readily determinable fair values not held for trading</t>
    </r>
    <r>
      <rPr>
        <vertAlign val="superscript"/>
        <sz val="5.5"/>
        <rFont val="Arial"/>
        <family val="2"/>
      </rPr>
      <t>1</t>
    </r>
    <r>
      <rPr>
        <sz val="9"/>
        <rFont val="Arial"/>
        <family val="2"/>
      </rPr>
      <t>................................................................</t>
    </r>
  </si>
  <si>
    <r>
      <rPr>
        <sz val="8"/>
        <rFont val="Arial"/>
        <family val="2"/>
      </rPr>
      <t>C420</t>
    </r>
  </si>
  <si>
    <r>
      <rPr>
        <sz val="8"/>
        <rFont val="Arial"/>
        <family val="2"/>
      </rPr>
      <t>C421</t>
    </r>
  </si>
  <si>
    <r>
      <rPr>
        <sz val="8"/>
        <rFont val="Arial"/>
        <family val="2"/>
      </rPr>
      <t>C422</t>
    </r>
  </si>
  <si>
    <r>
      <rPr>
        <sz val="8"/>
        <rFont val="Arial"/>
        <family val="2"/>
      </rPr>
      <t>C423</t>
    </r>
  </si>
  <si>
    <r>
      <rPr>
        <sz val="8"/>
        <rFont val="Arial"/>
        <family val="2"/>
      </rPr>
      <t>JA22</t>
    </r>
  </si>
  <si>
    <r>
      <rPr>
        <sz val="9"/>
        <rFont val="Arial"/>
        <family val="2"/>
      </rPr>
      <t>4.a.</t>
    </r>
  </si>
  <si>
    <r>
      <rPr>
        <sz val="9"/>
        <rFont val="Arial"/>
        <family val="2"/>
      </rPr>
      <t xml:space="preserve">4.b.(2)(a)
</t>
    </r>
    <r>
      <rPr>
        <sz val="9"/>
        <rFont val="Arial"/>
        <family val="2"/>
      </rPr>
      <t xml:space="preserve">4.b.(2)(b)
</t>
    </r>
    <r>
      <rPr>
        <sz val="9"/>
        <rFont val="Arial"/>
        <family val="2"/>
      </rPr>
      <t>4.c.</t>
    </r>
  </si>
  <si>
    <r>
      <rPr>
        <sz val="9"/>
        <rFont val="Arial"/>
        <family val="2"/>
      </rPr>
      <t xml:space="preserve">4.e.
</t>
    </r>
    <r>
      <rPr>
        <sz val="9"/>
        <rFont val="Arial"/>
        <family val="2"/>
      </rPr>
      <t xml:space="preserve">4.f.
</t>
    </r>
    <r>
      <rPr>
        <sz val="9"/>
        <rFont val="Arial"/>
        <family val="2"/>
      </rPr>
      <t>4.g.</t>
    </r>
  </si>
  <si>
    <r>
      <rPr>
        <sz val="9"/>
        <rFont val="Arial"/>
        <family val="2"/>
      </rPr>
      <t>5.a.</t>
    </r>
  </si>
  <si>
    <r>
      <rPr>
        <sz val="9"/>
        <rFont val="Arial"/>
        <family val="2"/>
      </rPr>
      <t>5.b.</t>
    </r>
  </si>
  <si>
    <r>
      <rPr>
        <sz val="9"/>
        <rFont val="Arial"/>
        <family val="2"/>
      </rPr>
      <t>M.4.</t>
    </r>
  </si>
  <si>
    <r>
      <rPr>
        <sz val="8"/>
        <rFont val="Arial"/>
        <family val="2"/>
      </rPr>
      <t xml:space="preserve">1. Memorandum item 4 is to be completed only by institutions that have adopted ASU 2016-01, which includes provisions governing the
</t>
    </r>
    <r>
      <rPr>
        <sz val="8"/>
        <rFont val="Arial"/>
        <family val="2"/>
      </rPr>
      <t>accounting for investments in equity securities. See the instructions for further detail on ASU 2016-01.</t>
    </r>
  </si>
  <si>
    <r>
      <rPr>
        <b/>
        <sz val="9"/>
        <rFont val="Arial"/>
        <family val="2"/>
      </rPr>
      <t xml:space="preserve">Memoranda—Continued
</t>
    </r>
    <r>
      <rPr>
        <sz val="9"/>
        <rFont val="Arial"/>
        <family val="2"/>
      </rPr>
      <t xml:space="preserve">5.  Loans held for trading (included in Schedule RAL, item 1.f.(5)):
</t>
    </r>
    <r>
      <rPr>
        <sz val="9"/>
        <rFont val="Arial"/>
        <family val="2"/>
      </rPr>
      <t xml:space="preserve">a. Loans secured by real estate:
</t>
    </r>
    <r>
      <rPr>
        <sz val="9"/>
        <rFont val="Arial"/>
        <family val="2"/>
      </rPr>
      <t xml:space="preserve">(1) Loans secured by 1– 4 family residential properties ..............
</t>
    </r>
    <r>
      <rPr>
        <sz val="9"/>
        <rFont val="Arial"/>
        <family val="2"/>
      </rPr>
      <t xml:space="preserve">(2) All other loans secured by real estate .................................
</t>
    </r>
    <r>
      <rPr>
        <sz val="9"/>
        <rFont val="Arial"/>
        <family val="2"/>
      </rPr>
      <t xml:space="preserve">b. Commercial and industrial loans ............................................
</t>
    </r>
    <r>
      <rPr>
        <sz val="9"/>
        <rFont val="Arial"/>
        <family val="2"/>
      </rPr>
      <t xml:space="preserve">c. Other loans ........................................................................
</t>
    </r>
    <r>
      <rPr>
        <sz val="9"/>
        <rFont val="Arial"/>
        <family val="2"/>
      </rPr>
      <t xml:space="preserve">6.  Unpaid principal balance of loans held for trading (reported in Schedule RAL, Memorandum item 5):
</t>
    </r>
    <r>
      <rPr>
        <sz val="9"/>
        <rFont val="Arial"/>
        <family val="2"/>
      </rPr>
      <t xml:space="preserve">a. Loans secured by real estate:
</t>
    </r>
    <r>
      <rPr>
        <sz val="9"/>
        <rFont val="Arial"/>
        <family val="2"/>
      </rPr>
      <t xml:space="preserve">(1) Loans secured by 1– 4 family residential properties ..............
</t>
    </r>
    <r>
      <rPr>
        <sz val="9"/>
        <rFont val="Arial"/>
        <family val="2"/>
      </rPr>
      <t xml:space="preserve">(2) All other loans secured by real estate ................................
</t>
    </r>
    <r>
      <rPr>
        <sz val="9"/>
        <rFont val="Arial"/>
        <family val="2"/>
      </rPr>
      <t xml:space="preserve">b. Commercial and industrial loans ............................................
</t>
    </r>
    <r>
      <rPr>
        <sz val="9"/>
        <rFont val="Arial"/>
        <family val="2"/>
      </rPr>
      <t xml:space="preserve">c. Other loans ........................................................................
</t>
    </r>
    <r>
      <rPr>
        <sz val="9"/>
        <rFont val="Arial"/>
        <family val="2"/>
      </rPr>
      <t xml:space="preserve">7.  Fair value of structured notes ....................................................
</t>
    </r>
    <r>
      <rPr>
        <sz val="9"/>
        <rFont val="Arial"/>
        <family val="2"/>
      </rPr>
      <t xml:space="preserve">8.  Amortized cost of structured notes .............................................
</t>
    </r>
    <r>
      <rPr>
        <sz val="9"/>
        <rFont val="Arial"/>
        <family val="2"/>
      </rPr>
      <t xml:space="preserve">9.  Assets under the reporting branch or agency's management in proprietary mutual funds and annuities .......................................
</t>
    </r>
    <r>
      <rPr>
        <sz val="9"/>
        <rFont val="Arial"/>
        <family val="2"/>
      </rPr>
      <t xml:space="preserve">10.  Derivatives with a positive fair value held for trading purposes .........
</t>
    </r>
    <r>
      <rPr>
        <sz val="9"/>
        <rFont val="Arial"/>
        <family val="2"/>
      </rPr>
      <t xml:space="preserve">11.  Derivatives with a negative fair value held for trading purposes ........
</t>
    </r>
    <r>
      <rPr>
        <sz val="9"/>
        <rFont val="Arial"/>
        <family val="2"/>
      </rPr>
      <t xml:space="preserve">12.  Not applicable
</t>
    </r>
    <r>
      <rPr>
        <sz val="9"/>
        <rFont val="Arial"/>
        <family val="2"/>
      </rPr>
      <t>13.  Pledged U.S. government securities</t>
    </r>
    <r>
      <rPr>
        <vertAlign val="superscript"/>
        <sz val="5.5"/>
        <rFont val="Arial"/>
        <family val="2"/>
      </rPr>
      <t xml:space="preserve">1 </t>
    </r>
    <r>
      <rPr>
        <sz val="9"/>
        <rFont val="Arial"/>
        <family val="2"/>
      </rPr>
      <t>.........................................</t>
    </r>
  </si>
  <si>
    <r>
      <rPr>
        <sz val="8"/>
        <rFont val="Arial"/>
        <family val="2"/>
      </rPr>
      <t>HT63</t>
    </r>
  </si>
  <si>
    <r>
      <rPr>
        <sz val="8"/>
        <rFont val="Arial"/>
        <family val="2"/>
      </rPr>
      <t>HT64</t>
    </r>
  </si>
  <si>
    <r>
      <rPr>
        <sz val="8"/>
        <rFont val="Arial"/>
        <family val="2"/>
      </rPr>
      <t>F614</t>
    </r>
  </si>
  <si>
    <r>
      <rPr>
        <sz val="8"/>
        <rFont val="Arial"/>
        <family val="2"/>
      </rPr>
      <t>G007</t>
    </r>
  </si>
  <si>
    <r>
      <rPr>
        <sz val="8"/>
        <rFont val="Arial"/>
        <family val="2"/>
      </rPr>
      <t>HT66</t>
    </r>
  </si>
  <si>
    <r>
      <rPr>
        <sz val="8"/>
        <rFont val="Arial"/>
        <family val="2"/>
      </rPr>
      <t>HT67</t>
    </r>
  </si>
  <si>
    <r>
      <rPr>
        <sz val="8"/>
        <rFont val="Arial"/>
        <family val="2"/>
      </rPr>
      <t>F632</t>
    </r>
  </si>
  <si>
    <r>
      <rPr>
        <sz val="8"/>
        <rFont val="Arial"/>
        <family val="2"/>
      </rPr>
      <t>G009</t>
    </r>
  </si>
  <si>
    <r>
      <rPr>
        <sz val="8"/>
        <rFont val="Arial"/>
        <family val="2"/>
      </rPr>
      <t>B570</t>
    </r>
  </si>
  <si>
    <r>
      <rPr>
        <sz val="8"/>
        <rFont val="Arial"/>
        <family val="2"/>
      </rPr>
      <t>1. Includes held-to-maturity securities at amortized cost and available-for-sale secu</t>
    </r>
  </si>
  <si>
    <r>
      <rPr>
        <sz val="8"/>
        <rFont val="Arial"/>
        <family val="2"/>
      </rPr>
      <t>rities at fair value.</t>
    </r>
  </si>
  <si>
    <r>
      <rPr>
        <sz val="9"/>
        <rFont val="Arial"/>
        <family val="2"/>
      </rPr>
      <t xml:space="preserve">M.5.a.(1)
</t>
    </r>
    <r>
      <rPr>
        <sz val="9"/>
        <rFont val="Arial"/>
        <family val="2"/>
      </rPr>
      <t xml:space="preserve">M.5.a.(2) M.5.b.
</t>
    </r>
    <r>
      <rPr>
        <sz val="9"/>
        <rFont val="Arial"/>
        <family val="2"/>
      </rPr>
      <t>M.5.c.</t>
    </r>
  </si>
  <si>
    <r>
      <rPr>
        <sz val="9"/>
        <rFont val="Arial"/>
        <family val="2"/>
      </rPr>
      <t xml:space="preserve">M.6.a.(1)
</t>
    </r>
    <r>
      <rPr>
        <sz val="9"/>
        <rFont val="Arial"/>
        <family val="2"/>
      </rPr>
      <t xml:space="preserve">M.6.a.(2) M.6.b.
</t>
    </r>
    <r>
      <rPr>
        <sz val="9"/>
        <rFont val="Arial"/>
        <family val="2"/>
      </rPr>
      <t xml:space="preserve">M.6.c. M.7.
</t>
    </r>
    <r>
      <rPr>
        <sz val="9"/>
        <rFont val="Arial"/>
        <family val="2"/>
      </rPr>
      <t>M.8.</t>
    </r>
  </si>
  <si>
    <r>
      <rPr>
        <sz val="9"/>
        <rFont val="Arial"/>
        <family val="2"/>
      </rPr>
      <t xml:space="preserve">M.9.
</t>
    </r>
    <r>
      <rPr>
        <sz val="9"/>
        <rFont val="Arial"/>
        <family val="2"/>
      </rPr>
      <t xml:space="preserve">M.10.
</t>
    </r>
    <r>
      <rPr>
        <sz val="9"/>
        <rFont val="Arial"/>
        <family val="2"/>
      </rPr>
      <t>M.11.</t>
    </r>
  </si>
  <si>
    <r>
      <rPr>
        <sz val="9"/>
        <rFont val="Arial"/>
        <family val="2"/>
      </rPr>
      <t>M.13.</t>
    </r>
  </si>
  <si>
    <r>
      <rPr>
        <sz val="8"/>
        <rFont val="Arial"/>
        <family val="2"/>
      </rPr>
      <t>Total Reporting Branch or Agency Including its IBF</t>
    </r>
  </si>
  <si>
    <r>
      <rPr>
        <b/>
        <sz val="9"/>
        <rFont val="Arial"/>
        <family val="2"/>
      </rPr>
      <t xml:space="preserve">Memoranda—Continued
</t>
    </r>
    <r>
      <rPr>
        <sz val="9"/>
        <rFont val="Arial"/>
        <family val="2"/>
      </rPr>
      <t xml:space="preserve">14.  If other assets including other claims on nonrelated parties (item 1.h) exceed 5 percent of total assets (item 3), itemize and describe amounts that exceed 25 percent of
</t>
    </r>
    <r>
      <rPr>
        <sz val="9"/>
        <rFont val="Arial"/>
        <family val="2"/>
      </rPr>
      <t>item 1.h.</t>
    </r>
  </si>
  <si>
    <r>
      <rPr>
        <sz val="9"/>
        <rFont val="Arial"/>
        <family val="2"/>
      </rPr>
      <t xml:space="preserve">a.
</t>
    </r>
    <r>
      <rPr>
        <sz val="9"/>
        <rFont val="Arial"/>
        <family val="2"/>
      </rPr>
      <t xml:space="preserve">b.
</t>
    </r>
    <r>
      <rPr>
        <sz val="9"/>
        <rFont val="Arial"/>
        <family val="2"/>
      </rPr>
      <t>c.</t>
    </r>
  </si>
  <si>
    <r>
      <rPr>
        <sz val="5"/>
        <rFont val="Arial"/>
        <family val="2"/>
      </rPr>
      <t>TEXT A539</t>
    </r>
  </si>
  <si>
    <r>
      <rPr>
        <sz val="8"/>
        <rFont val="Arial"/>
        <family val="2"/>
      </rPr>
      <t>A539</t>
    </r>
  </si>
  <si>
    <r>
      <rPr>
        <sz val="5"/>
        <rFont val="Arial"/>
        <family val="2"/>
      </rPr>
      <t>TEXT A540</t>
    </r>
  </si>
  <si>
    <r>
      <rPr>
        <sz val="8"/>
        <rFont val="Arial"/>
        <family val="2"/>
      </rPr>
      <t>A540</t>
    </r>
  </si>
  <si>
    <r>
      <rPr>
        <sz val="5"/>
        <rFont val="Arial"/>
        <family val="2"/>
      </rPr>
      <t>TEXT A541</t>
    </r>
  </si>
  <si>
    <r>
      <rPr>
        <sz val="8"/>
        <rFont val="Arial"/>
        <family val="2"/>
      </rPr>
      <t>A541</t>
    </r>
  </si>
  <si>
    <r>
      <rPr>
        <sz val="9"/>
        <rFont val="Arial"/>
        <family val="2"/>
      </rPr>
      <t>15.  If other liabilities to nonrelated parties (item 4.f) exceed 5 percent of total liabilities (item 6), itemize and describe amounts that exceed 25 percent of item 4.f.</t>
    </r>
  </si>
  <si>
    <r>
      <rPr>
        <sz val="5"/>
        <rFont val="Arial"/>
        <family val="2"/>
      </rPr>
      <t>TEXT A542</t>
    </r>
  </si>
  <si>
    <r>
      <rPr>
        <sz val="8"/>
        <rFont val="Arial"/>
        <family val="2"/>
      </rPr>
      <t>A542</t>
    </r>
  </si>
  <si>
    <r>
      <rPr>
        <sz val="5"/>
        <rFont val="Arial"/>
        <family val="2"/>
      </rPr>
      <t>TEXT A543</t>
    </r>
  </si>
  <si>
    <r>
      <rPr>
        <sz val="8"/>
        <rFont val="Arial"/>
        <family val="2"/>
      </rPr>
      <t>A543</t>
    </r>
  </si>
  <si>
    <r>
      <rPr>
        <sz val="5"/>
        <rFont val="Arial"/>
        <family val="2"/>
      </rPr>
      <t>TEXT A544</t>
    </r>
  </si>
  <si>
    <r>
      <rPr>
        <sz val="8"/>
        <rFont val="Arial"/>
        <family val="2"/>
      </rPr>
      <t>A544</t>
    </r>
  </si>
  <si>
    <r>
      <rPr>
        <sz val="9"/>
        <rFont val="Arial"/>
        <family val="2"/>
      </rPr>
      <t xml:space="preserve">M.14.a.
</t>
    </r>
    <r>
      <rPr>
        <sz val="9"/>
        <rFont val="Arial"/>
        <family val="2"/>
      </rPr>
      <t xml:space="preserve">M.14.b.
</t>
    </r>
    <r>
      <rPr>
        <sz val="9"/>
        <rFont val="Arial"/>
        <family val="2"/>
      </rPr>
      <t>M.14.c.</t>
    </r>
  </si>
  <si>
    <r>
      <rPr>
        <sz val="9"/>
        <rFont val="Arial"/>
        <family val="2"/>
      </rPr>
      <t>16.  Number of full-time equivalent employees of the branch or agency at end of current period (round to nearest whole number) ..................................................................................</t>
    </r>
  </si>
  <si>
    <r>
      <rPr>
        <sz val="9"/>
        <rFont val="Arial"/>
        <family val="2"/>
      </rPr>
      <t xml:space="preserve">M.15.a.
</t>
    </r>
    <r>
      <rPr>
        <sz val="9"/>
        <rFont val="Arial"/>
        <family val="2"/>
      </rPr>
      <t xml:space="preserve">M.15.b.
</t>
    </r>
    <r>
      <rPr>
        <sz val="9"/>
        <rFont val="Arial"/>
        <family val="2"/>
      </rPr>
      <t xml:space="preserve">M.15.c.
</t>
    </r>
    <r>
      <rPr>
        <sz val="9"/>
        <rFont val="Arial"/>
        <family val="2"/>
      </rPr>
      <t>M.16.</t>
    </r>
  </si>
  <si>
    <r>
      <rPr>
        <sz val="8"/>
        <rFont val="Arial"/>
        <family val="2"/>
      </rPr>
      <t>Number</t>
    </r>
  </si>
  <si>
    <r>
      <rPr>
        <b/>
        <sz val="9"/>
        <rFont val="Arial"/>
        <family val="2"/>
      </rPr>
      <t xml:space="preserve">To be reported only with the March Report
</t>
    </r>
    <r>
      <rPr>
        <sz val="9"/>
        <rFont val="Arial"/>
        <family val="2"/>
      </rPr>
      <t xml:space="preserve">17.  Indicate in the box at the right the number of the statement below that best describes the most comprehensive level of auditing work performed for the branch or agency by
</t>
    </r>
    <r>
      <rPr>
        <sz val="9"/>
        <rFont val="Arial"/>
        <family val="2"/>
      </rPr>
      <t>independent external auditors during the preceding year ...................................................</t>
    </r>
  </si>
  <si>
    <r>
      <rPr>
        <sz val="9"/>
        <rFont val="Arial"/>
        <family val="2"/>
      </rPr>
      <t>M.17.</t>
    </r>
  </si>
  <si>
    <r>
      <rPr>
        <sz val="9"/>
        <rFont val="Arial"/>
        <family val="2"/>
      </rPr>
      <t xml:space="preserve">1a= An integrated audit of the branch or agency and its internal control over financial reporting conducted in accordance with the auditing standards of the American Institute of Certified Public Accountants (AICPA) or the Public Company Accounting Oversight Board (PCAOB) by an independent public accountant (e.g., as required for FDIC-insured branches subject to Part 363 of the FDIC's regulations that have $1 billion or more in total claims on nonrelated parties)
</t>
    </r>
    <r>
      <rPr>
        <sz val="9"/>
        <rFont val="Arial"/>
        <family val="2"/>
      </rPr>
      <t xml:space="preserve">1b= An audit of the branch or agency conducted in accordance with the auditing standards of the AICPA
</t>
    </r>
    <r>
      <rPr>
        <sz val="9"/>
        <rFont val="Arial"/>
        <family val="2"/>
      </rPr>
      <t>or the PCAOB by an independent public accountant</t>
    </r>
  </si>
  <si>
    <r>
      <rPr>
        <sz val="9"/>
        <rFont val="Arial"/>
        <family val="2"/>
      </rPr>
      <t xml:space="preserve">2= An audit of the branch or agency conducted in accordance with home-country auditing standards by an independent public accountant
</t>
    </r>
    <r>
      <rPr>
        <sz val="9"/>
        <rFont val="Arial"/>
        <family val="2"/>
      </rPr>
      <t xml:space="preserve">3= Review of the financial statements of the branch or agency by external auditors, as part of the audit of the parent  organization
</t>
    </r>
    <r>
      <rPr>
        <sz val="9"/>
        <rFont val="Arial"/>
        <family val="2"/>
      </rPr>
      <t xml:space="preserve">4= Review of the financial statements of the branch or agency by external auditors
</t>
    </r>
    <r>
      <rPr>
        <sz val="9"/>
        <rFont val="Arial"/>
        <family val="2"/>
      </rPr>
      <t xml:space="preserve">5= Compilation of the financial statements of the branch or agency by external auditors
</t>
    </r>
    <r>
      <rPr>
        <sz val="9"/>
        <rFont val="Arial"/>
        <family val="2"/>
      </rPr>
      <t xml:space="preserve">6= Other audit procedures
</t>
    </r>
    <r>
      <rPr>
        <sz val="9"/>
        <rFont val="Arial"/>
        <family val="2"/>
      </rPr>
      <t>7= No audit or independent review</t>
    </r>
  </si>
  <si>
    <r>
      <rPr>
        <b/>
        <sz val="9"/>
        <rFont val="Arial"/>
        <family val="2"/>
      </rPr>
      <t xml:space="preserve">Statutory or Regulatory Requirement
</t>
    </r>
    <r>
      <rPr>
        <sz val="9"/>
        <rFont val="Arial"/>
        <family val="2"/>
      </rPr>
      <t xml:space="preserve">as appropriate for the reporting institution (see instructions)
</t>
    </r>
    <r>
      <rPr>
        <sz val="9"/>
        <rFont val="Arial"/>
        <family val="2"/>
      </rPr>
      <t xml:space="preserve">1.    Asset maintenance requirement ....................................................................................
</t>
    </r>
    <r>
      <rPr>
        <sz val="9"/>
        <rFont val="Arial"/>
        <family val="2"/>
      </rPr>
      <t xml:space="preserve">2.    Asset pledge requirement/Capital equivalency deposit.......................................................
</t>
    </r>
    <r>
      <rPr>
        <sz val="9"/>
        <rFont val="Arial"/>
        <family val="2"/>
      </rPr>
      <t xml:space="preserve">3.    FDIC asset maintenance requirement (for FDIC insured branches only):
</t>
    </r>
    <r>
      <rPr>
        <sz val="9"/>
        <rFont val="Arial"/>
        <family val="2"/>
      </rPr>
      <t xml:space="preserve">a.   Average liabilities for the preceding calendar quarter ....................................................
</t>
    </r>
    <r>
      <rPr>
        <sz val="9"/>
        <rFont val="Arial"/>
        <family val="2"/>
      </rPr>
      <t>b.  Eligible assets as of the report date ...........................................................................</t>
    </r>
  </si>
  <si>
    <r>
      <rPr>
        <sz val="9"/>
        <rFont val="Arial"/>
        <family val="2"/>
      </rPr>
      <t xml:space="preserve">S.1.
</t>
    </r>
    <r>
      <rPr>
        <sz val="9"/>
        <rFont val="Arial"/>
        <family val="2"/>
      </rPr>
      <t>S.2.</t>
    </r>
  </si>
  <si>
    <r>
      <rPr>
        <sz val="9"/>
        <rFont val="Arial"/>
        <family val="2"/>
      </rPr>
      <t xml:space="preserve">S.3.a.
</t>
    </r>
    <r>
      <rPr>
        <sz val="9"/>
        <rFont val="Arial"/>
        <family val="2"/>
      </rPr>
      <t>S.3.b.</t>
    </r>
  </si>
  <si>
    <r>
      <rPr>
        <b/>
        <sz val="14"/>
        <rFont val="Arial"/>
        <family val="2"/>
      </rPr>
      <t>Schedule A—Cash and Balances Due from Depository Institutions</t>
    </r>
  </si>
  <si>
    <r>
      <rPr>
        <sz val="9"/>
        <rFont val="Arial"/>
        <family val="2"/>
      </rPr>
      <t>NOTE: Exclude all transactions with related depository institutions.</t>
    </r>
  </si>
  <si>
    <r>
      <rPr>
        <sz val="9"/>
        <rFont val="Arial"/>
        <family val="2"/>
      </rPr>
      <t xml:space="preserve">1.  Cash items in process of collection and unposted debits...........................
</t>
    </r>
    <r>
      <rPr>
        <sz val="9"/>
        <rFont val="Arial"/>
        <family val="2"/>
      </rPr>
      <t xml:space="preserve">2.  Currency and coin (U.S. and foreign) ....................................................
</t>
    </r>
    <r>
      <rPr>
        <sz val="9"/>
        <rFont val="Arial"/>
        <family val="2"/>
      </rPr>
      <t xml:space="preserve">3.  Balances due from depository institutions in the U.S. ...............................
</t>
    </r>
    <r>
      <rPr>
        <sz val="9"/>
        <rFont val="Arial"/>
        <family val="2"/>
      </rPr>
      <t xml:space="preserve">4.  Balances due from banks in foreign countries and foreign central banks ......
</t>
    </r>
    <r>
      <rPr>
        <sz val="9"/>
        <rFont val="Arial"/>
        <family val="2"/>
      </rPr>
      <t xml:space="preserve">5.  Balances due from Federal Reserve Banks ...........................................
</t>
    </r>
    <r>
      <rPr>
        <sz val="9"/>
        <rFont val="Arial"/>
        <family val="2"/>
      </rPr>
      <t>6.  Total (sum of items 1 through 5) (must equal Schedule RAL, item 1.a).........</t>
    </r>
  </si>
  <si>
    <r>
      <rPr>
        <sz val="7"/>
        <rFont val="Arial"/>
        <family val="2"/>
      </rPr>
      <t>RCXX</t>
    </r>
  </si>
  <si>
    <r>
      <rPr>
        <sz val="7"/>
        <rFont val="Arial"/>
        <family val="2"/>
      </rPr>
      <t>RCXY</t>
    </r>
  </si>
  <si>
    <r>
      <rPr>
        <b/>
        <sz val="14"/>
        <rFont val="Arial"/>
        <family val="2"/>
      </rPr>
      <t xml:space="preserve">Schedule C—Loans
</t>
    </r>
    <r>
      <rPr>
        <b/>
        <sz val="12"/>
        <rFont val="Arial"/>
        <family val="2"/>
      </rPr>
      <t xml:space="preserve">Part I. Loans and Leases
</t>
    </r>
    <r>
      <rPr>
        <sz val="9"/>
        <rFont val="Arial"/>
        <family val="2"/>
      </rPr>
      <t xml:space="preserve">Held for investment and held for sale.
</t>
    </r>
    <r>
      <rPr>
        <sz val="9"/>
        <rFont val="Arial"/>
        <family val="2"/>
      </rPr>
      <t>NOTE: Exclude all transactions with related depository institutions.</t>
    </r>
  </si>
  <si>
    <r>
      <rPr>
        <sz val="9"/>
        <rFont val="Arial"/>
        <family val="2"/>
      </rPr>
      <t>1.  Loans secured by real estate:</t>
    </r>
  </si>
  <si>
    <r>
      <rPr>
        <sz val="9"/>
        <rFont val="Arial"/>
        <family val="2"/>
      </rPr>
      <t>a. Construction, land development, and other land loans ...................</t>
    </r>
  </si>
  <si>
    <r>
      <rPr>
        <sz val="9"/>
        <rFont val="Arial"/>
        <family val="2"/>
      </rPr>
      <t>b. Secured by farmland (including farm residential and other</t>
    </r>
  </si>
  <si>
    <r>
      <rPr>
        <sz val="9"/>
        <rFont val="Arial"/>
        <family val="2"/>
      </rPr>
      <t>improvements) ......................................................................</t>
    </r>
  </si>
  <si>
    <r>
      <rPr>
        <sz val="9"/>
        <rFont val="Arial"/>
        <family val="2"/>
      </rPr>
      <t>c. Secured by 1– 4 family residential properties:</t>
    </r>
  </si>
  <si>
    <r>
      <rPr>
        <sz val="9"/>
        <rFont val="Arial"/>
        <family val="2"/>
      </rPr>
      <t>(1) Revolving, open-end loans secured by 1– 4 family residential</t>
    </r>
  </si>
  <si>
    <r>
      <rPr>
        <sz val="9"/>
        <rFont val="Arial"/>
        <family val="2"/>
      </rPr>
      <t>properties and extended under lines of credit ..........................</t>
    </r>
  </si>
  <si>
    <r>
      <rPr>
        <sz val="9"/>
        <rFont val="Arial"/>
        <family val="2"/>
      </rPr>
      <t>(2) Closed-end loans secured by 1– 4 family residential properties........</t>
    </r>
  </si>
  <si>
    <r>
      <rPr>
        <sz val="9"/>
        <rFont val="Arial"/>
        <family val="2"/>
      </rPr>
      <t>d. Secured by multifamily (5 or more) residential properties ...............</t>
    </r>
  </si>
  <si>
    <r>
      <rPr>
        <sz val="9"/>
        <rFont val="Arial"/>
        <family val="2"/>
      </rPr>
      <t>e. Secured by nonfarm nonresidential properties .............................</t>
    </r>
  </si>
  <si>
    <r>
      <rPr>
        <sz val="9"/>
        <rFont val="Arial"/>
        <family val="2"/>
      </rPr>
      <t>2.  Loans to depository institutions and acceptances of other banks:</t>
    </r>
  </si>
  <si>
    <r>
      <rPr>
        <sz val="9"/>
        <rFont val="Arial"/>
        <family val="2"/>
      </rPr>
      <t>a. To commercial banks in the U.S. (including their IBFs):</t>
    </r>
  </si>
  <si>
    <r>
      <rPr>
        <sz val="9"/>
        <rFont val="Arial"/>
        <family val="2"/>
      </rPr>
      <t>(1) To U.S. branches and agencies of other foreign banks ..............</t>
    </r>
  </si>
  <si>
    <r>
      <rPr>
        <sz val="8"/>
        <rFont val="Arial"/>
        <family val="2"/>
      </rPr>
      <t>B532</t>
    </r>
  </si>
  <si>
    <r>
      <rPr>
        <sz val="9"/>
        <rFont val="Arial"/>
        <family val="2"/>
      </rPr>
      <t>(2) To other commercial banks in the U.S. ...................................</t>
    </r>
  </si>
  <si>
    <r>
      <rPr>
        <sz val="8"/>
        <rFont val="Arial"/>
        <family val="2"/>
      </rPr>
      <t>B533</t>
    </r>
  </si>
  <si>
    <r>
      <rPr>
        <sz val="9"/>
        <rFont val="Arial"/>
        <family val="2"/>
      </rPr>
      <t>b. To other depository institutions in the U.S. (including their IBFs).......</t>
    </r>
  </si>
  <si>
    <r>
      <rPr>
        <sz val="8"/>
        <rFont val="Arial"/>
        <family val="2"/>
      </rPr>
      <t>B534</t>
    </r>
  </si>
  <si>
    <r>
      <rPr>
        <sz val="9"/>
        <rFont val="Arial"/>
        <family val="2"/>
      </rPr>
      <t>c. To banks in foreign countries:</t>
    </r>
  </si>
  <si>
    <r>
      <rPr>
        <sz val="9"/>
        <rFont val="Arial"/>
        <family val="2"/>
      </rPr>
      <t>(1) To foreign branches of U.S. banks.........................................</t>
    </r>
  </si>
  <si>
    <r>
      <rPr>
        <sz val="8"/>
        <rFont val="Arial"/>
        <family val="2"/>
      </rPr>
      <t>B536</t>
    </r>
  </si>
  <si>
    <r>
      <rPr>
        <sz val="9"/>
        <rFont val="Arial"/>
        <family val="2"/>
      </rPr>
      <t>(2) To other banks in foreign countries ........................................</t>
    </r>
  </si>
  <si>
    <r>
      <rPr>
        <sz val="8"/>
        <rFont val="Arial"/>
        <family val="2"/>
      </rPr>
      <t>B537</t>
    </r>
  </si>
  <si>
    <r>
      <rPr>
        <sz val="9"/>
        <rFont val="Arial"/>
        <family val="2"/>
      </rPr>
      <t>3.  Loans to other financial institutions................................................</t>
    </r>
  </si>
  <si>
    <r>
      <rPr>
        <sz val="9"/>
        <rFont val="Arial"/>
        <family val="2"/>
      </rPr>
      <t>4.  Commercial and industrial loans:</t>
    </r>
  </si>
  <si>
    <r>
      <rPr>
        <sz val="9"/>
        <rFont val="Arial"/>
        <family val="2"/>
      </rPr>
      <t>a. To U.S. addressees (domicile) ..................................................</t>
    </r>
  </si>
  <si>
    <r>
      <rPr>
        <sz val="9"/>
        <rFont val="Arial"/>
        <family val="2"/>
      </rPr>
      <t>b. To non-U.S. addressees (domicile) ............................................</t>
    </r>
  </si>
  <si>
    <r>
      <rPr>
        <sz val="9"/>
        <rFont val="Arial"/>
        <family val="2"/>
      </rPr>
      <t>5.  Not applicable</t>
    </r>
  </si>
  <si>
    <r>
      <rPr>
        <sz val="9"/>
        <rFont val="Arial"/>
        <family val="2"/>
      </rPr>
      <t>6.  Loans to foreign governments and official institutions (including foreign</t>
    </r>
  </si>
  <si>
    <r>
      <rPr>
        <sz val="9"/>
        <rFont val="Arial"/>
        <family val="2"/>
      </rPr>
      <t>central banks)...........................................................................</t>
    </r>
  </si>
  <si>
    <r>
      <rPr>
        <sz val="9"/>
        <rFont val="Arial"/>
        <family val="2"/>
      </rPr>
      <t>7.  Loans for purchasing or carrying securities (secured and unsecured) ...</t>
    </r>
  </si>
  <si>
    <r>
      <rPr>
        <sz val="9"/>
        <rFont val="Arial"/>
        <family val="2"/>
      </rPr>
      <t>8.  All other loans (include state and local obligations other than securities</t>
    </r>
  </si>
  <si>
    <r>
      <rPr>
        <sz val="9"/>
        <rFont val="Arial"/>
        <family val="2"/>
      </rPr>
      <t>and loans to individuals) ..............................................................</t>
    </r>
  </si>
  <si>
    <r>
      <rPr>
        <sz val="9"/>
        <rFont val="Arial"/>
        <family val="2"/>
      </rPr>
      <t>9.  Lease financing receivables (net of unearned income):</t>
    </r>
  </si>
  <si>
    <r>
      <rPr>
        <sz val="9"/>
        <rFont val="Arial"/>
        <family val="2"/>
      </rPr>
      <t>a. Of U.S. addressees (domicile) ..................................................</t>
    </r>
  </si>
  <si>
    <r>
      <rPr>
        <sz val="9"/>
        <rFont val="Arial"/>
        <family val="2"/>
      </rPr>
      <t>b. Of non-U.S. addressees (domicile) ............................................</t>
    </r>
  </si>
  <si>
    <r>
      <rPr>
        <sz val="9"/>
        <rFont val="Arial"/>
        <family val="2"/>
      </rPr>
      <t>10.  Less: Any unearned income on loans reflected in items 1–8 above ......</t>
    </r>
  </si>
  <si>
    <r>
      <rPr>
        <sz val="9"/>
        <rFont val="Arial"/>
        <family val="2"/>
      </rPr>
      <t>11.  Total loans and leases, held for investment and held for sale (sum of</t>
    </r>
  </si>
  <si>
    <r>
      <rPr>
        <sz val="9"/>
        <rFont val="Arial"/>
        <family val="2"/>
      </rPr>
      <t>items 1 through 9 minus item 10) (must equal Schedule RAL, item 1.e) ..</t>
    </r>
  </si>
  <si>
    <r>
      <rPr>
        <b/>
        <sz val="9"/>
        <rFont val="Arial"/>
        <family val="2"/>
      </rPr>
      <t>Memoranda</t>
    </r>
  </si>
  <si>
    <r>
      <rPr>
        <sz val="9"/>
        <rFont val="Arial"/>
        <family val="2"/>
      </rPr>
      <t>1.–2. Not applicable</t>
    </r>
  </si>
  <si>
    <r>
      <rPr>
        <sz val="9"/>
        <rFont val="Arial"/>
        <family val="2"/>
      </rPr>
      <t>3.  Commercial and industrial loans with remaining maturity of one year</t>
    </r>
  </si>
  <si>
    <r>
      <rPr>
        <sz val="9"/>
        <rFont val="Arial"/>
        <family val="2"/>
      </rPr>
      <t>or less (excluding those in nonaccrual status):</t>
    </r>
  </si>
  <si>
    <r>
      <rPr>
        <sz val="9"/>
        <rFont val="Arial"/>
        <family val="2"/>
      </rPr>
      <t>a. With predetermined interest rates ..............................................</t>
    </r>
  </si>
  <si>
    <r>
      <rPr>
        <sz val="9"/>
        <rFont val="Arial"/>
        <family val="2"/>
      </rPr>
      <t>b. With floating interest rates .......................................................</t>
    </r>
  </si>
  <si>
    <r>
      <rPr>
        <sz val="9"/>
        <rFont val="Arial"/>
        <family val="2"/>
      </rPr>
      <t>4.  Commercial and industrial loans with remaining maturity of more</t>
    </r>
  </si>
  <si>
    <r>
      <rPr>
        <sz val="9"/>
        <rFont val="Arial"/>
        <family val="2"/>
      </rPr>
      <t>than one year (excluding those in nonaccrual status):</t>
    </r>
  </si>
  <si>
    <r>
      <rPr>
        <sz val="9"/>
        <rFont val="Arial"/>
        <family val="2"/>
      </rPr>
      <t>1.b.</t>
    </r>
  </si>
  <si>
    <r>
      <rPr>
        <b/>
        <sz val="14"/>
        <rFont val="Arial"/>
        <family val="2"/>
      </rPr>
      <t>Schedule C—</t>
    </r>
    <r>
      <rPr>
        <b/>
        <sz val="12"/>
        <rFont val="Arial"/>
        <family val="2"/>
      </rPr>
      <t>Continued</t>
    </r>
  </si>
  <si>
    <r>
      <rPr>
        <sz val="7"/>
        <rFont val="Arial"/>
        <family val="2"/>
      </rPr>
      <t>RCON</t>
    </r>
  </si>
  <si>
    <r>
      <rPr>
        <b/>
        <sz val="9"/>
        <rFont val="Arial"/>
        <family val="2"/>
      </rPr>
      <t xml:space="preserve">Memoranda—Continued
</t>
    </r>
    <r>
      <rPr>
        <i/>
        <sz val="9"/>
        <rFont val="Arial"/>
        <family val="2"/>
      </rPr>
      <t xml:space="preserve">Amounts reported in Memorandum items 5.a and 5.b will not be made available to the public on an individual U.S. branch-and-agency basis.
</t>
    </r>
    <r>
      <rPr>
        <sz val="9"/>
        <rFont val="Arial"/>
        <family val="2"/>
      </rPr>
      <t xml:space="preserve">5.  Eligible loan modifications under Section 4013, </t>
    </r>
    <r>
      <rPr>
        <i/>
        <sz val="9"/>
        <rFont val="Arial"/>
        <family val="2"/>
      </rPr>
      <t xml:space="preserve">Temporary Relief from Troubled Debt Restructurings </t>
    </r>
    <r>
      <rPr>
        <sz val="9"/>
        <rFont val="Arial"/>
        <family val="2"/>
      </rPr>
      <t xml:space="preserve">of the 2020 Coronavirus Aid, Relief, and Economic Security Act:
</t>
    </r>
    <r>
      <rPr>
        <sz val="9"/>
        <rFont val="Arial"/>
        <family val="2"/>
      </rPr>
      <t xml:space="preserve">a. Number of outstanding Section 4013 loans .................................
</t>
    </r>
    <r>
      <rPr>
        <sz val="9"/>
        <rFont val="Arial"/>
        <family val="2"/>
      </rPr>
      <t>b. Outstanding balance of Section 4013 loans .................................</t>
    </r>
  </si>
  <si>
    <r>
      <rPr>
        <sz val="8"/>
        <rFont val="Arial"/>
        <family val="2"/>
      </rPr>
      <t>LG24</t>
    </r>
  </si>
  <si>
    <r>
      <rPr>
        <sz val="8"/>
        <rFont val="Arial"/>
        <family val="2"/>
      </rPr>
      <t>LG25</t>
    </r>
  </si>
  <si>
    <r>
      <rPr>
        <sz val="9"/>
        <rFont val="Arial"/>
        <family val="2"/>
      </rPr>
      <t>M.5.a.</t>
    </r>
  </si>
  <si>
    <r>
      <rPr>
        <sz val="9"/>
        <rFont val="Arial"/>
        <family val="2"/>
      </rPr>
      <t>M.5.b.</t>
    </r>
  </si>
  <si>
    <r>
      <rPr>
        <b/>
        <sz val="12"/>
        <rFont val="Arial"/>
        <family val="2"/>
      </rPr>
      <t xml:space="preserve">Part II. Loans to Small Businesses and Small Farms
</t>
    </r>
    <r>
      <rPr>
        <b/>
        <sz val="10"/>
        <rFont val="Arial"/>
        <family val="2"/>
      </rPr>
      <t xml:space="preserve">Part II of Schedule C is to be completed annually as of the June 30 report date only by branches whose deposits are insured by the FDIC.
</t>
    </r>
    <r>
      <rPr>
        <sz val="9"/>
        <rFont val="Arial"/>
        <family val="2"/>
      </rPr>
      <t xml:space="preserve">Report the number and amount currently outstanding as of June 30 of business loans with "original amounts" of $1,000,000 or less and farm loans with "original amounts" of $500,000 or less. The following guidelines should be used to determine the "original amount" of a loan: (1) For loans drawn down under lines of credit or loan commitments, the "original amount" of the loan is the size of the line of credit or loan commitment when the line of credit or loan commitment was </t>
    </r>
    <r>
      <rPr>
        <i/>
        <sz val="9"/>
        <rFont val="Arial"/>
        <family val="2"/>
      </rPr>
      <t xml:space="preserve">most recently </t>
    </r>
    <r>
      <rPr>
        <sz val="9"/>
        <rFont val="Arial"/>
        <family val="2"/>
      </rPr>
      <t>approved, extended, or renewed prior to the report date. However, if the amount currently outstanding as of the report date exceeds this size, the "original amount" is the amount currently outstanding on the report date. (2) For loan participations and syndications, the "original amount" of the loan participation or syndication is the entire amount of the credit originated by the lead lender. (3) For all other loans, the "original amount" is the total amount of the loan at origination or the amount currently outstanding as of the report date, whichever is larger.</t>
    </r>
  </si>
  <si>
    <r>
      <rPr>
        <b/>
        <sz val="10"/>
        <rFont val="Arial"/>
        <family val="2"/>
      </rPr>
      <t xml:space="preserve">Loans to Small Businesses
</t>
    </r>
    <r>
      <rPr>
        <sz val="9"/>
        <rFont val="Arial"/>
        <family val="2"/>
      </rPr>
      <t>1. Not applicable</t>
    </r>
  </si>
  <si>
    <r>
      <rPr>
        <sz val="8"/>
        <rFont val="Arial"/>
        <family val="2"/>
      </rPr>
      <t>(Column A) Number of Loans</t>
    </r>
  </si>
  <si>
    <r>
      <rPr>
        <sz val="8"/>
        <rFont val="Arial"/>
        <family val="2"/>
      </rPr>
      <t>(Column B) Amount Currently Outstanding</t>
    </r>
  </si>
  <si>
    <r>
      <rPr>
        <sz val="9"/>
        <rFont val="Arial"/>
        <family val="2"/>
      </rPr>
      <t xml:space="preserve">2.  Number and amount </t>
    </r>
    <r>
      <rPr>
        <i/>
        <sz val="9"/>
        <rFont val="Arial"/>
        <family val="2"/>
      </rPr>
      <t xml:space="preserve">currently outstanding </t>
    </r>
    <r>
      <rPr>
        <sz val="9"/>
        <rFont val="Arial"/>
        <family val="2"/>
      </rPr>
      <t xml:space="preserve">of "Loans secured by nonfarm nonresi- dential properties" (excluding those held in the branch's IBF)
</t>
    </r>
    <r>
      <rPr>
        <sz val="9"/>
        <rFont val="Arial"/>
        <family val="2"/>
      </rPr>
      <t xml:space="preserve">reported in Schedule C, part I, item 1, column A, "Loans secured by real estate" (sum of items 2.a through 2.c must be less than or equal to Schedule C, part I, item 1, column A minus column B):
</t>
    </r>
    <r>
      <rPr>
        <sz val="9"/>
        <rFont val="Arial"/>
        <family val="2"/>
      </rPr>
      <t xml:space="preserve">a. With </t>
    </r>
    <r>
      <rPr>
        <i/>
        <sz val="9"/>
        <rFont val="Arial"/>
        <family val="2"/>
      </rPr>
      <t xml:space="preserve">original amounts </t>
    </r>
    <r>
      <rPr>
        <sz val="9"/>
        <rFont val="Arial"/>
        <family val="2"/>
      </rPr>
      <t xml:space="preserve">of $100,000 or less..........................................
</t>
    </r>
    <r>
      <rPr>
        <sz val="9"/>
        <rFont val="Arial"/>
        <family val="2"/>
      </rPr>
      <t xml:space="preserve">b. With </t>
    </r>
    <r>
      <rPr>
        <i/>
        <sz val="9"/>
        <rFont val="Arial"/>
        <family val="2"/>
      </rPr>
      <t xml:space="preserve">original amounts </t>
    </r>
    <r>
      <rPr>
        <sz val="9"/>
        <rFont val="Arial"/>
        <family val="2"/>
      </rPr>
      <t xml:space="preserve">of more than $100,000 through $250,000.............
</t>
    </r>
    <r>
      <rPr>
        <sz val="9"/>
        <rFont val="Arial"/>
        <family val="2"/>
      </rPr>
      <t xml:space="preserve">c. With </t>
    </r>
    <r>
      <rPr>
        <i/>
        <sz val="9"/>
        <rFont val="Arial"/>
        <family val="2"/>
      </rPr>
      <t xml:space="preserve">original amounts </t>
    </r>
    <r>
      <rPr>
        <sz val="9"/>
        <rFont val="Arial"/>
        <family val="2"/>
      </rPr>
      <t xml:space="preserve">of more than $250,000 through $1,000,000 ............
</t>
    </r>
    <r>
      <rPr>
        <sz val="9"/>
        <rFont val="Arial"/>
        <family val="2"/>
      </rPr>
      <t xml:space="preserve">3.  Number and amount </t>
    </r>
    <r>
      <rPr>
        <i/>
        <sz val="9"/>
        <rFont val="Arial"/>
        <family val="2"/>
      </rPr>
      <t xml:space="preserve">currently outstanding </t>
    </r>
    <r>
      <rPr>
        <sz val="9"/>
        <rFont val="Arial"/>
        <family val="2"/>
      </rPr>
      <t xml:space="preserve">of "Commercial and industrial loans to U.S. addressees" (excluding those held in the branch's IBF) reported in Schedule C, part I, item 4.a, column A (sum of items 3.a through
</t>
    </r>
    <r>
      <rPr>
        <sz val="9"/>
        <rFont val="Arial"/>
        <family val="2"/>
      </rPr>
      <t xml:space="preserve">3.c must be less than or equal to Schedule C, part I, item 4.a, column A minus column B):
</t>
    </r>
    <r>
      <rPr>
        <sz val="9"/>
        <rFont val="Arial"/>
        <family val="2"/>
      </rPr>
      <t xml:space="preserve">a. With </t>
    </r>
    <r>
      <rPr>
        <i/>
        <sz val="9"/>
        <rFont val="Arial"/>
        <family val="2"/>
      </rPr>
      <t xml:space="preserve">original amounts </t>
    </r>
    <r>
      <rPr>
        <sz val="9"/>
        <rFont val="Arial"/>
        <family val="2"/>
      </rPr>
      <t xml:space="preserve">of $100,000 or less..........................................
</t>
    </r>
    <r>
      <rPr>
        <sz val="9"/>
        <rFont val="Arial"/>
        <family val="2"/>
      </rPr>
      <t xml:space="preserve">b. With </t>
    </r>
    <r>
      <rPr>
        <i/>
        <sz val="9"/>
        <rFont val="Arial"/>
        <family val="2"/>
      </rPr>
      <t xml:space="preserve">original amounts </t>
    </r>
    <r>
      <rPr>
        <sz val="9"/>
        <rFont val="Arial"/>
        <family val="2"/>
      </rPr>
      <t xml:space="preserve">of more than $100,000 through $250,000.............
</t>
    </r>
    <r>
      <rPr>
        <sz val="9"/>
        <rFont val="Arial"/>
        <family val="2"/>
      </rPr>
      <t xml:space="preserve">c. With </t>
    </r>
    <r>
      <rPr>
        <i/>
        <sz val="9"/>
        <rFont val="Arial"/>
        <family val="2"/>
      </rPr>
      <t xml:space="preserve">original amounts </t>
    </r>
    <r>
      <rPr>
        <sz val="9"/>
        <rFont val="Arial"/>
        <family val="2"/>
      </rPr>
      <t>of more than $250,000 through $1,000,000 ............</t>
    </r>
  </si>
  <si>
    <r>
      <rPr>
        <sz val="9"/>
        <rFont val="Arial"/>
        <family val="2"/>
      </rPr>
      <t xml:space="preserve">2.a.
</t>
    </r>
    <r>
      <rPr>
        <sz val="9"/>
        <rFont val="Arial"/>
        <family val="2"/>
      </rPr>
      <t xml:space="preserve">2.b.
</t>
    </r>
    <r>
      <rPr>
        <sz val="9"/>
        <rFont val="Arial"/>
        <family val="2"/>
      </rPr>
      <t>2.c.</t>
    </r>
  </si>
  <si>
    <r>
      <rPr>
        <sz val="9"/>
        <rFont val="Arial"/>
        <family val="2"/>
      </rPr>
      <t xml:space="preserve">3.a.
</t>
    </r>
    <r>
      <rPr>
        <sz val="9"/>
        <rFont val="Arial"/>
        <family val="2"/>
      </rPr>
      <t xml:space="preserve">3.b.
</t>
    </r>
    <r>
      <rPr>
        <sz val="9"/>
        <rFont val="Arial"/>
        <family val="2"/>
      </rPr>
      <t>3.c.</t>
    </r>
  </si>
  <si>
    <r>
      <rPr>
        <b/>
        <sz val="14"/>
        <rFont val="Arial"/>
        <family val="2"/>
      </rPr>
      <t>Schedule C—</t>
    </r>
    <r>
      <rPr>
        <b/>
        <sz val="12"/>
        <rFont val="Arial"/>
        <family val="2"/>
      </rPr>
      <t>Continued Part II—</t>
    </r>
    <r>
      <rPr>
        <b/>
        <sz val="10"/>
        <rFont val="Arial"/>
        <family val="2"/>
      </rPr>
      <t xml:space="preserve">Continued
</t>
    </r>
    <r>
      <rPr>
        <b/>
        <sz val="10"/>
        <rFont val="Arial"/>
        <family val="2"/>
      </rPr>
      <t>Agricultural Loans to Small Farms</t>
    </r>
  </si>
  <si>
    <r>
      <rPr>
        <sz val="9"/>
        <rFont val="Arial"/>
        <family val="2"/>
      </rPr>
      <t xml:space="preserve">4.  Number and amount </t>
    </r>
    <r>
      <rPr>
        <i/>
        <sz val="9"/>
        <rFont val="Arial"/>
        <family val="2"/>
      </rPr>
      <t xml:space="preserve">currently outstanding </t>
    </r>
    <r>
      <rPr>
        <sz val="9"/>
        <rFont val="Arial"/>
        <family val="2"/>
      </rPr>
      <t xml:space="preserve">of "Loans secured by farmland (including farm residential and other improvements)" (excluding those held in the branch's IBF) reported in Schedule C, part I, item 1, column A, "Loans secured by real estate" (sum of items 4.a through 4.c must be less than or equal to Schedule C, part I, item 1, column A minus column B):
</t>
    </r>
    <r>
      <rPr>
        <sz val="9"/>
        <rFont val="Arial"/>
        <family val="2"/>
      </rPr>
      <t xml:space="preserve">a. With </t>
    </r>
    <r>
      <rPr>
        <i/>
        <sz val="9"/>
        <rFont val="Arial"/>
        <family val="2"/>
      </rPr>
      <t xml:space="preserve">original amounts </t>
    </r>
    <r>
      <rPr>
        <sz val="9"/>
        <rFont val="Arial"/>
        <family val="2"/>
      </rPr>
      <t xml:space="preserve">of $100,000 or less  .........................................
</t>
    </r>
    <r>
      <rPr>
        <sz val="9"/>
        <rFont val="Arial"/>
        <family val="2"/>
      </rPr>
      <t xml:space="preserve">b. With </t>
    </r>
    <r>
      <rPr>
        <i/>
        <sz val="9"/>
        <rFont val="Arial"/>
        <family val="2"/>
      </rPr>
      <t xml:space="preserve">original amounts </t>
    </r>
    <r>
      <rPr>
        <sz val="9"/>
        <rFont val="Arial"/>
        <family val="2"/>
      </rPr>
      <t xml:space="preserve">of more than $100,000 through $250,000 .............
</t>
    </r>
    <r>
      <rPr>
        <sz val="9"/>
        <rFont val="Arial"/>
        <family val="2"/>
      </rPr>
      <t xml:space="preserve">c. With </t>
    </r>
    <r>
      <rPr>
        <i/>
        <sz val="9"/>
        <rFont val="Arial"/>
        <family val="2"/>
      </rPr>
      <t xml:space="preserve">original amounts </t>
    </r>
    <r>
      <rPr>
        <sz val="9"/>
        <rFont val="Arial"/>
        <family val="2"/>
      </rPr>
      <t xml:space="preserve">of more than $250,000 through $500,000 .............
</t>
    </r>
    <r>
      <rPr>
        <sz val="9"/>
        <rFont val="Arial"/>
        <family val="2"/>
      </rPr>
      <t xml:space="preserve">5.  Number and amount </t>
    </r>
    <r>
      <rPr>
        <i/>
        <sz val="9"/>
        <rFont val="Arial"/>
        <family val="2"/>
      </rPr>
      <t xml:space="preserve">currently outstanding </t>
    </r>
    <r>
      <rPr>
        <sz val="9"/>
        <rFont val="Arial"/>
        <family val="2"/>
      </rPr>
      <t xml:space="preserve">of "Loans to finance  agricultural pro- duction and other loans to farmers" (excluding those held in the branch's IBF) reported in Schedule C, part I, item 8, column A, "All other loans" (sum of items
</t>
    </r>
    <r>
      <rPr>
        <sz val="9"/>
        <rFont val="Arial"/>
        <family val="2"/>
      </rPr>
      <t xml:space="preserve">5.a through 5.c must be less than or equal to Schedule C, part I, item 8, column A minus column B):
</t>
    </r>
    <r>
      <rPr>
        <sz val="9"/>
        <rFont val="Arial"/>
        <family val="2"/>
      </rPr>
      <t xml:space="preserve">a. With </t>
    </r>
    <r>
      <rPr>
        <i/>
        <sz val="9"/>
        <rFont val="Arial"/>
        <family val="2"/>
      </rPr>
      <t xml:space="preserve">original amounts </t>
    </r>
    <r>
      <rPr>
        <sz val="9"/>
        <rFont val="Arial"/>
        <family val="2"/>
      </rPr>
      <t xml:space="preserve">of $100,000 or less  .........................................
</t>
    </r>
    <r>
      <rPr>
        <sz val="9"/>
        <rFont val="Arial"/>
        <family val="2"/>
      </rPr>
      <t xml:space="preserve">b. With </t>
    </r>
    <r>
      <rPr>
        <i/>
        <sz val="9"/>
        <rFont val="Arial"/>
        <family val="2"/>
      </rPr>
      <t xml:space="preserve">original amounts </t>
    </r>
    <r>
      <rPr>
        <sz val="9"/>
        <rFont val="Arial"/>
        <family val="2"/>
      </rPr>
      <t xml:space="preserve">of more than $100,000 through $250,000 .............
</t>
    </r>
    <r>
      <rPr>
        <sz val="9"/>
        <rFont val="Arial"/>
        <family val="2"/>
      </rPr>
      <t xml:space="preserve">c. With </t>
    </r>
    <r>
      <rPr>
        <i/>
        <sz val="9"/>
        <rFont val="Arial"/>
        <family val="2"/>
      </rPr>
      <t xml:space="preserve">original amounts </t>
    </r>
    <r>
      <rPr>
        <sz val="9"/>
        <rFont val="Arial"/>
        <family val="2"/>
      </rPr>
      <t>of more than $250,000 through $500,000 .............</t>
    </r>
  </si>
  <si>
    <r>
      <rPr>
        <sz val="9"/>
        <rFont val="Arial"/>
        <family val="2"/>
      </rPr>
      <t xml:space="preserve">4.a.
</t>
    </r>
    <r>
      <rPr>
        <sz val="9"/>
        <rFont val="Arial"/>
        <family val="2"/>
      </rPr>
      <t xml:space="preserve">4.b.
</t>
    </r>
    <r>
      <rPr>
        <sz val="9"/>
        <rFont val="Arial"/>
        <family val="2"/>
      </rPr>
      <t>4.c.</t>
    </r>
  </si>
  <si>
    <r>
      <rPr>
        <sz val="9"/>
        <rFont val="Arial"/>
        <family val="2"/>
      </rPr>
      <t xml:space="preserve">5.a.
</t>
    </r>
    <r>
      <rPr>
        <sz val="9"/>
        <rFont val="Arial"/>
        <family val="2"/>
      </rPr>
      <t xml:space="preserve">5.b.
</t>
    </r>
    <r>
      <rPr>
        <sz val="9"/>
        <rFont val="Arial"/>
        <family val="2"/>
      </rPr>
      <t>5.c.</t>
    </r>
  </si>
  <si>
    <r>
      <rPr>
        <b/>
        <sz val="14"/>
        <rFont val="Arial"/>
        <family val="2"/>
      </rPr>
      <t xml:space="preserve">Schedule E—Deposit Liabilities and Credit Balances
</t>
    </r>
    <r>
      <rPr>
        <sz val="9"/>
        <rFont val="Arial"/>
        <family val="2"/>
      </rPr>
      <t xml:space="preserve">NOTE: </t>
    </r>
    <r>
      <rPr>
        <i/>
        <sz val="9"/>
        <rFont val="Arial"/>
        <family val="2"/>
      </rPr>
      <t xml:space="preserve">Exclude </t>
    </r>
    <r>
      <rPr>
        <sz val="9"/>
        <rFont val="Arial"/>
        <family val="2"/>
      </rPr>
      <t>all transactions with related depository institutions.</t>
    </r>
  </si>
  <si>
    <r>
      <rPr>
        <sz val="8"/>
        <rFont val="Arial"/>
        <family val="2"/>
      </rPr>
      <t>Total Deposit Liabilities and Credit Balances, Excluding IBF</t>
    </r>
  </si>
  <si>
    <r>
      <rPr>
        <sz val="8"/>
        <rFont val="Arial"/>
        <family val="2"/>
      </rPr>
      <t xml:space="preserve">(Column D)
</t>
    </r>
    <r>
      <rPr>
        <sz val="8"/>
        <rFont val="Arial"/>
        <family val="2"/>
      </rPr>
      <t>IBF Deposit Liabilities</t>
    </r>
    <r>
      <rPr>
        <vertAlign val="superscript"/>
        <sz val="5.5"/>
        <rFont val="Arial"/>
        <family val="2"/>
      </rPr>
      <t>2</t>
    </r>
  </si>
  <si>
    <r>
      <rPr>
        <sz val="8"/>
        <rFont val="Arial"/>
        <family val="2"/>
      </rPr>
      <t>Transaction Accounts</t>
    </r>
  </si>
  <si>
    <r>
      <rPr>
        <sz val="8"/>
        <rFont val="Arial"/>
        <family val="2"/>
      </rPr>
      <t>Nontransactions Accounts</t>
    </r>
  </si>
  <si>
    <r>
      <rPr>
        <sz val="8"/>
        <rFont val="Arial"/>
        <family val="2"/>
      </rPr>
      <t xml:space="preserve">(Column A) Total Transaction
</t>
    </r>
    <r>
      <rPr>
        <sz val="8"/>
        <rFont val="Arial"/>
        <family val="2"/>
      </rPr>
      <t>Accounts and Credit Balances (Excluding IBF)</t>
    </r>
  </si>
  <si>
    <r>
      <rPr>
        <sz val="8"/>
        <rFont val="Arial"/>
        <family val="2"/>
      </rPr>
      <t>(Column B) Memo: Total Demand Deposits</t>
    </r>
    <r>
      <rPr>
        <vertAlign val="superscript"/>
        <sz val="5.5"/>
        <rFont val="Arial"/>
        <family val="2"/>
      </rPr>
      <t xml:space="preserve">1 </t>
    </r>
    <r>
      <rPr>
        <sz val="8"/>
        <rFont val="Arial"/>
        <family val="2"/>
      </rPr>
      <t xml:space="preserve">(Included in
</t>
    </r>
    <r>
      <rPr>
        <sz val="8"/>
        <rFont val="Arial"/>
        <family val="2"/>
      </rPr>
      <t>Column A)</t>
    </r>
  </si>
  <si>
    <r>
      <rPr>
        <sz val="8"/>
        <rFont val="Arial"/>
        <family val="2"/>
      </rPr>
      <t xml:space="preserve">(Column C) Total Nontransaction
</t>
    </r>
    <r>
      <rPr>
        <sz val="8"/>
        <rFont val="Arial"/>
        <family val="2"/>
      </rPr>
      <t>Accounts (Including MMDAs) (Excluding IBF)</t>
    </r>
  </si>
  <si>
    <r>
      <rPr>
        <sz val="8"/>
        <rFont val="Arial"/>
        <family val="2"/>
      </rPr>
      <t>C040</t>
    </r>
  </si>
  <si>
    <r>
      <rPr>
        <sz val="8"/>
        <rFont val="Arial"/>
        <family val="2"/>
      </rPr>
      <t>C041</t>
    </r>
  </si>
  <si>
    <r>
      <rPr>
        <sz val="8"/>
        <rFont val="Arial"/>
        <family val="2"/>
      </rPr>
      <t>C042</t>
    </r>
  </si>
  <si>
    <r>
      <rPr>
        <sz val="8"/>
        <rFont val="Arial"/>
        <family val="2"/>
      </rPr>
      <t>C043</t>
    </r>
  </si>
  <si>
    <r>
      <rPr>
        <sz val="8"/>
        <rFont val="Arial"/>
        <family val="2"/>
      </rPr>
      <t>C044</t>
    </r>
  </si>
  <si>
    <r>
      <rPr>
        <sz val="8"/>
        <rFont val="Arial"/>
        <family val="2"/>
      </rPr>
      <t>C045</t>
    </r>
  </si>
  <si>
    <r>
      <rPr>
        <sz val="9"/>
        <rFont val="Arial"/>
        <family val="2"/>
      </rPr>
      <t>3.a.</t>
    </r>
  </si>
  <si>
    <r>
      <rPr>
        <sz val="9"/>
        <rFont val="Arial"/>
        <family val="2"/>
      </rPr>
      <t>3.b.</t>
    </r>
  </si>
  <si>
    <r>
      <rPr>
        <sz val="8"/>
        <rFont val="Arial"/>
        <family val="2"/>
      </rPr>
      <t xml:space="preserve">1. Includes interest-bearing and noninterest-bearing demand deposits.
</t>
    </r>
    <r>
      <rPr>
        <sz val="8"/>
        <rFont val="Arial"/>
        <family val="2"/>
      </rPr>
      <t>2. Amounts in this column should exclude those IBF liabilities to be reported as "Federal funds purchased and securities sold under agreements to repurchase" or as "Other borrowed money."</t>
    </r>
  </si>
  <si>
    <r>
      <rPr>
        <b/>
        <sz val="14"/>
        <rFont val="Arial"/>
        <family val="2"/>
      </rPr>
      <t>Schedule E—</t>
    </r>
    <r>
      <rPr>
        <b/>
        <sz val="12"/>
        <rFont val="Arial"/>
        <family val="2"/>
      </rPr>
      <t>Continued</t>
    </r>
  </si>
  <si>
    <r>
      <rPr>
        <b/>
        <sz val="9"/>
        <rFont val="Arial"/>
        <family val="2"/>
      </rPr>
      <t xml:space="preserve">Memoranda
</t>
    </r>
    <r>
      <rPr>
        <sz val="9"/>
        <rFont val="Arial"/>
        <family val="2"/>
      </rPr>
      <t>Dollar Amounts in Thousands</t>
    </r>
  </si>
  <si>
    <r>
      <rPr>
        <sz val="8"/>
        <rFont val="Arial"/>
        <family val="2"/>
      </rPr>
      <t>Total Reporting Branch or Agency Excluding Its IBF</t>
    </r>
  </si>
  <si>
    <r>
      <rPr>
        <sz val="9"/>
        <rFont val="Arial"/>
        <family val="2"/>
      </rPr>
      <t xml:space="preserve">1.  Components of total nontransaction accounts (included in item 7, Column C):
</t>
    </r>
    <r>
      <rPr>
        <sz val="9"/>
        <rFont val="Arial"/>
        <family val="2"/>
      </rPr>
      <t xml:space="preserve">a. Time deposits of $100,000 or more ...............................................................................
</t>
    </r>
    <r>
      <rPr>
        <sz val="9"/>
        <rFont val="Arial"/>
        <family val="2"/>
      </rPr>
      <t xml:space="preserve">b. Individual Retirement Accounts (IRAs) and Keogh Plan accounts included in  Memorandum item 1.a, "Time deposits of $100,000 or more," above ......................................................
</t>
    </r>
    <r>
      <rPr>
        <sz val="9"/>
        <rFont val="Arial"/>
        <family val="2"/>
      </rPr>
      <t xml:space="preserve">c. Time deposit of $100,000 or more with remaining maturity of more than 12 months included in
</t>
    </r>
    <r>
      <rPr>
        <sz val="9"/>
        <rFont val="Arial"/>
        <family val="2"/>
      </rPr>
      <t>Memorandum item 1.a, "Time deposits of $100,000 or more," above ...................................</t>
    </r>
  </si>
  <si>
    <r>
      <rPr>
        <sz val="8"/>
        <rFont val="Arial"/>
        <family val="2"/>
      </rPr>
      <t>F233</t>
    </r>
  </si>
  <si>
    <r>
      <rPr>
        <sz val="9"/>
        <rFont val="Arial"/>
        <family val="2"/>
      </rPr>
      <t>M.1.a.</t>
    </r>
  </si>
  <si>
    <r>
      <rPr>
        <sz val="9"/>
        <rFont val="Arial"/>
        <family val="2"/>
      </rPr>
      <t>M.1.b.</t>
    </r>
  </si>
  <si>
    <r>
      <rPr>
        <sz val="9"/>
        <rFont val="Arial"/>
        <family val="2"/>
      </rPr>
      <t>M.1.c.</t>
    </r>
  </si>
  <si>
    <r>
      <rPr>
        <b/>
        <sz val="14"/>
        <rFont val="Arial"/>
        <family val="2"/>
      </rPr>
      <t>Schedule K—Quarterly Averages</t>
    </r>
    <r>
      <rPr>
        <b/>
        <vertAlign val="superscript"/>
        <sz val="14"/>
        <rFont val="Arial"/>
        <family val="2"/>
      </rPr>
      <t xml:space="preserve">1
</t>
    </r>
    <r>
      <rPr>
        <sz val="9"/>
        <rFont val="Arial"/>
        <family val="2"/>
      </rPr>
      <t xml:space="preserve">NOTE: </t>
    </r>
    <r>
      <rPr>
        <i/>
        <sz val="9"/>
        <rFont val="Arial"/>
        <family val="2"/>
      </rPr>
      <t xml:space="preserve">Exclude </t>
    </r>
    <r>
      <rPr>
        <sz val="9"/>
        <rFont val="Arial"/>
        <family val="2"/>
      </rPr>
      <t>all transactions with related depository institutions.</t>
    </r>
  </si>
  <si>
    <r>
      <rPr>
        <sz val="8"/>
        <rFont val="Arial"/>
        <family val="2"/>
      </rPr>
      <t>Total Reporting Branch or Agency Including Its IBF</t>
    </r>
  </si>
  <si>
    <r>
      <rPr>
        <b/>
        <sz val="9"/>
        <rFont val="Arial"/>
        <family val="2"/>
      </rPr>
      <t>Assets</t>
    </r>
  </si>
  <si>
    <r>
      <rPr>
        <sz val="9"/>
        <rFont val="Arial"/>
        <family val="2"/>
      </rPr>
      <t>1.  Interest-bearing balances due from depository institutions (corresponds to part of Schedule RAL,</t>
    </r>
  </si>
  <si>
    <r>
      <rPr>
        <sz val="9"/>
        <rFont val="Arial"/>
        <family val="2"/>
      </rPr>
      <t>item 1.a, Column A) ......................................................................................................</t>
    </r>
  </si>
  <si>
    <r>
      <rPr>
        <sz val="9"/>
        <rFont val="Arial"/>
        <family val="2"/>
      </rPr>
      <t>2.  Federal funds sold and securities purchased under agreements to resell (corresponds to</t>
    </r>
  </si>
  <si>
    <r>
      <rPr>
        <sz val="9"/>
        <rFont val="Arial"/>
        <family val="2"/>
      </rPr>
      <t>Schedule RAL, item 1.d, Column A) .................................................................................</t>
    </r>
  </si>
  <si>
    <r>
      <rPr>
        <sz val="9"/>
        <rFont val="Arial"/>
        <family val="2"/>
      </rPr>
      <t>3.  Total loans and leases held for investment and held for sale (corresponds to Schedule RAL,</t>
    </r>
  </si>
  <si>
    <r>
      <rPr>
        <sz val="9"/>
        <rFont val="Arial"/>
        <family val="2"/>
      </rPr>
      <t>item 1.e, Column A) ......................................................................................................</t>
    </r>
  </si>
  <si>
    <r>
      <rPr>
        <sz val="9"/>
        <rFont val="Arial"/>
        <family val="2"/>
      </rPr>
      <t>4.  Loans to and acceptances of banks in foreign countries (corresponds to Schedule C, item 2.c,</t>
    </r>
  </si>
  <si>
    <r>
      <rPr>
        <sz val="9"/>
        <rFont val="Arial"/>
        <family val="2"/>
      </rPr>
      <t>Column A) ..................................................................................................................</t>
    </r>
  </si>
  <si>
    <r>
      <rPr>
        <sz val="9"/>
        <rFont val="Arial"/>
        <family val="2"/>
      </rPr>
      <t>5.  Total claims on nonrelated parties (corresponds to Schedule RAL, item 1.i, Column A) ...............</t>
    </r>
  </si>
  <si>
    <r>
      <rPr>
        <b/>
        <sz val="9"/>
        <rFont val="Arial"/>
        <family val="2"/>
      </rPr>
      <t>Liabilities</t>
    </r>
  </si>
  <si>
    <r>
      <rPr>
        <sz val="9"/>
        <rFont val="Arial"/>
        <family val="2"/>
      </rPr>
      <t>6.  Time certificates of deposit of $100,000 or more (corresponds to part of Schedule E,</t>
    </r>
  </si>
  <si>
    <r>
      <rPr>
        <sz val="9"/>
        <rFont val="Arial"/>
        <family val="2"/>
      </rPr>
      <t>Memorandum item 1.a) .................................................................................................</t>
    </r>
  </si>
  <si>
    <r>
      <rPr>
        <sz val="9"/>
        <rFont val="Arial"/>
        <family val="2"/>
      </rPr>
      <t>7.  Interest-bearing deposits</t>
    </r>
    <r>
      <rPr>
        <vertAlign val="superscript"/>
        <sz val="5.5"/>
        <rFont val="Arial"/>
        <family val="2"/>
      </rPr>
      <t xml:space="preserve">2  </t>
    </r>
    <r>
      <rPr>
        <sz val="9"/>
        <rFont val="Arial"/>
        <family val="2"/>
      </rPr>
      <t>and credit balances (corresponds to part of Schedule RAL,</t>
    </r>
  </si>
  <si>
    <r>
      <rPr>
        <sz val="9"/>
        <rFont val="Arial"/>
        <family val="2"/>
      </rPr>
      <t>item 4.a, Column A) ......................................................................................................</t>
    </r>
  </si>
  <si>
    <r>
      <rPr>
        <sz val="9"/>
        <rFont val="Arial"/>
        <family val="2"/>
      </rPr>
      <t>8.  Federal funds purchased and securities sold under agreements to repurchase (corresponds to</t>
    </r>
  </si>
  <si>
    <r>
      <rPr>
        <sz val="9"/>
        <rFont val="Arial"/>
        <family val="2"/>
      </rPr>
      <t>Schedule RAL, item 4.b, Column A) .................................................................................</t>
    </r>
  </si>
  <si>
    <r>
      <rPr>
        <sz val="9"/>
        <rFont val="Arial"/>
        <family val="2"/>
      </rPr>
      <t>9.  Other borrowed money (corresponds to Schedule RAL, item 4.c, Column A) ............................</t>
    </r>
  </si>
  <si>
    <r>
      <rPr>
        <sz val="9"/>
        <rFont val="Arial"/>
        <family val="2"/>
      </rPr>
      <t xml:space="preserve">4.
</t>
    </r>
    <r>
      <rPr>
        <sz val="9"/>
        <rFont val="Arial"/>
        <family val="2"/>
      </rPr>
      <t>5.</t>
    </r>
  </si>
  <si>
    <r>
      <rPr>
        <sz val="9"/>
        <rFont val="Arial"/>
        <family val="2"/>
      </rPr>
      <t xml:space="preserve">8.
</t>
    </r>
    <r>
      <rPr>
        <sz val="9"/>
        <rFont val="Arial"/>
        <family val="2"/>
      </rPr>
      <t>9.</t>
    </r>
  </si>
  <si>
    <r>
      <rPr>
        <sz val="8"/>
        <rFont val="Arial"/>
        <family val="2"/>
      </rPr>
      <t xml:space="preserve">1.  For all items, branches and agencies have the option of reporting either (1) an average of daily figures for the quarter or (2) an average of weekly figures (i.e., the Wednesday of each week of the quarter).
</t>
    </r>
    <r>
      <rPr>
        <sz val="8"/>
        <rFont val="Arial"/>
        <family val="2"/>
      </rPr>
      <t>2.  Includes interest-bearing demand deposits.</t>
    </r>
  </si>
  <si>
    <r>
      <rPr>
        <b/>
        <sz val="14"/>
        <rFont val="Arial"/>
        <family val="2"/>
      </rPr>
      <t xml:space="preserve">Schedule L—Derivatives and Off-Balance-Sheet Items
</t>
    </r>
    <r>
      <rPr>
        <sz val="9"/>
        <rFont val="Arial"/>
        <family val="2"/>
      </rPr>
      <t xml:space="preserve">NOTE: </t>
    </r>
    <r>
      <rPr>
        <i/>
        <sz val="9"/>
        <rFont val="Arial"/>
        <family val="2"/>
      </rPr>
      <t xml:space="preserve">Exclude </t>
    </r>
    <r>
      <rPr>
        <sz val="9"/>
        <rFont val="Arial"/>
        <family val="2"/>
      </rPr>
      <t>all transactions with related depository institutions.</t>
    </r>
  </si>
  <si>
    <r>
      <rPr>
        <sz val="9"/>
        <rFont val="Arial"/>
        <family val="2"/>
      </rPr>
      <t xml:space="preserve">1.  Commitments to make or purchase loans ........................................................................
</t>
    </r>
    <r>
      <rPr>
        <sz val="9"/>
        <rFont val="Arial"/>
        <family val="2"/>
      </rPr>
      <t xml:space="preserve">2.  Spot foreign exchange contracts....................................................................................
</t>
    </r>
    <r>
      <rPr>
        <sz val="9"/>
        <rFont val="Arial"/>
        <family val="2"/>
      </rPr>
      <t xml:space="preserve">3.  Standby letters of credit:
</t>
    </r>
    <r>
      <rPr>
        <sz val="9"/>
        <rFont val="Arial"/>
        <family val="2"/>
      </rPr>
      <t xml:space="preserve">a. Total .....................................................................................................................
</t>
    </r>
    <r>
      <rPr>
        <sz val="9"/>
        <rFont val="Arial"/>
        <family val="2"/>
      </rPr>
      <t xml:space="preserve">(1) To U.S. addressees (domicile)...............................................................................
</t>
    </r>
    <r>
      <rPr>
        <sz val="9"/>
        <rFont val="Arial"/>
        <family val="2"/>
      </rPr>
      <t xml:space="preserve">(2) To non-U.S. addressees (domicile).........................................................................
</t>
    </r>
    <r>
      <rPr>
        <sz val="9"/>
        <rFont val="Arial"/>
        <family val="2"/>
      </rPr>
      <t xml:space="preserve">b. Amount of total standby letters of credit in item 3.a conveyed to others through participations ...
</t>
    </r>
    <r>
      <rPr>
        <sz val="9"/>
        <rFont val="Arial"/>
        <family val="2"/>
      </rPr>
      <t>4.  Commercial and similar letters of credit ...........................................................................</t>
    </r>
  </si>
  <si>
    <r>
      <rPr>
        <sz val="9"/>
        <rFont val="Arial"/>
        <family val="2"/>
      </rPr>
      <t xml:space="preserve">1.
</t>
    </r>
    <r>
      <rPr>
        <sz val="9"/>
        <rFont val="Arial"/>
        <family val="2"/>
      </rPr>
      <t>2.</t>
    </r>
  </si>
  <si>
    <r>
      <rPr>
        <sz val="9"/>
        <rFont val="Arial"/>
        <family val="2"/>
      </rPr>
      <t xml:space="preserve">5.  Not applicable
</t>
    </r>
    <r>
      <rPr>
        <sz val="9"/>
        <rFont val="Arial"/>
        <family val="2"/>
      </rPr>
      <t xml:space="preserve">6.  Credit derivatives:
</t>
    </r>
    <r>
      <rPr>
        <sz val="9"/>
        <rFont val="Arial"/>
        <family val="2"/>
      </rPr>
      <t xml:space="preserve">a. Notional amounts:
</t>
    </r>
    <r>
      <rPr>
        <sz val="9"/>
        <rFont val="Arial"/>
        <family val="2"/>
      </rPr>
      <t xml:space="preserve">(1) Credit default swaps ...........................................................
</t>
    </r>
    <r>
      <rPr>
        <sz val="9"/>
        <rFont val="Arial"/>
        <family val="2"/>
      </rPr>
      <t xml:space="preserve">(2) Total return swaps ..............................................................
</t>
    </r>
    <r>
      <rPr>
        <sz val="9"/>
        <rFont val="Arial"/>
        <family val="2"/>
      </rPr>
      <t xml:space="preserve">(3) Credit options ....................................................................
</t>
    </r>
    <r>
      <rPr>
        <sz val="9"/>
        <rFont val="Arial"/>
        <family val="2"/>
      </rPr>
      <t xml:space="preserve">(4) Other credit derivatives .......................................................
</t>
    </r>
    <r>
      <rPr>
        <sz val="9"/>
        <rFont val="Arial"/>
        <family val="2"/>
      </rPr>
      <t xml:space="preserve">b. Gross fair values:
</t>
    </r>
    <r>
      <rPr>
        <sz val="9"/>
        <rFont val="Arial"/>
        <family val="2"/>
      </rPr>
      <t xml:space="preserve">(1) Gross positive fair value ......................................................
</t>
    </r>
    <r>
      <rPr>
        <sz val="9"/>
        <rFont val="Arial"/>
        <family val="2"/>
      </rPr>
      <t>(2) Gross negative fair value .....................................................</t>
    </r>
  </si>
  <si>
    <r>
      <rPr>
        <sz val="9"/>
        <rFont val="Arial"/>
        <family val="2"/>
      </rPr>
      <t xml:space="preserve">3.a.
</t>
    </r>
    <r>
      <rPr>
        <sz val="9"/>
        <rFont val="Arial"/>
        <family val="2"/>
      </rPr>
      <t xml:space="preserve">3.a.(1)
</t>
    </r>
    <r>
      <rPr>
        <sz val="9"/>
        <rFont val="Arial"/>
        <family val="2"/>
      </rPr>
      <t xml:space="preserve">3.a.(2)
</t>
    </r>
    <r>
      <rPr>
        <sz val="9"/>
        <rFont val="Arial"/>
        <family val="2"/>
      </rPr>
      <t xml:space="preserve">3.b.
</t>
    </r>
    <r>
      <rPr>
        <sz val="9"/>
        <rFont val="Arial"/>
        <family val="2"/>
      </rPr>
      <t xml:space="preserve">4.
</t>
    </r>
    <r>
      <rPr>
        <sz val="9"/>
        <rFont val="Arial"/>
        <family val="2"/>
      </rPr>
      <t xml:space="preserve">6.a.(1)
</t>
    </r>
    <r>
      <rPr>
        <sz val="9"/>
        <rFont val="Arial"/>
        <family val="2"/>
      </rPr>
      <t xml:space="preserve">6.a.(2)
</t>
    </r>
    <r>
      <rPr>
        <sz val="9"/>
        <rFont val="Arial"/>
        <family val="2"/>
      </rPr>
      <t xml:space="preserve">6.a.(3)
</t>
    </r>
    <r>
      <rPr>
        <sz val="9"/>
        <rFont val="Arial"/>
        <family val="2"/>
      </rPr>
      <t xml:space="preserve">6.a.(4)
</t>
    </r>
    <r>
      <rPr>
        <sz val="9"/>
        <rFont val="Arial"/>
        <family val="2"/>
      </rPr>
      <t xml:space="preserve">6.b.(1)
</t>
    </r>
    <r>
      <rPr>
        <sz val="9"/>
        <rFont val="Arial"/>
        <family val="2"/>
      </rPr>
      <t>6.b.(2)</t>
    </r>
  </si>
  <si>
    <r>
      <rPr>
        <sz val="8"/>
        <rFont val="Arial"/>
        <family val="2"/>
      </rPr>
      <t>(Column A) Guarantor</t>
    </r>
  </si>
  <si>
    <r>
      <rPr>
        <sz val="8"/>
        <rFont val="Arial"/>
        <family val="2"/>
      </rPr>
      <t>(Column B) Beneficiary</t>
    </r>
  </si>
  <si>
    <r>
      <rPr>
        <sz val="8"/>
        <rFont val="Arial"/>
        <family val="2"/>
      </rPr>
      <t>C968</t>
    </r>
  </si>
  <si>
    <r>
      <rPr>
        <sz val="8"/>
        <rFont val="Arial"/>
        <family val="2"/>
      </rPr>
      <t>C969</t>
    </r>
  </si>
  <si>
    <r>
      <rPr>
        <sz val="8"/>
        <rFont val="Arial"/>
        <family val="2"/>
      </rPr>
      <t>C970</t>
    </r>
  </si>
  <si>
    <r>
      <rPr>
        <sz val="8"/>
        <rFont val="Arial"/>
        <family val="2"/>
      </rPr>
      <t>C971</t>
    </r>
  </si>
  <si>
    <r>
      <rPr>
        <sz val="8"/>
        <rFont val="Arial"/>
        <family val="2"/>
      </rPr>
      <t>C972</t>
    </r>
  </si>
  <si>
    <r>
      <rPr>
        <sz val="8"/>
        <rFont val="Arial"/>
        <family val="2"/>
      </rPr>
      <t>C973</t>
    </r>
  </si>
  <si>
    <r>
      <rPr>
        <sz val="8"/>
        <rFont val="Arial"/>
        <family val="2"/>
      </rPr>
      <t>C974</t>
    </r>
  </si>
  <si>
    <r>
      <rPr>
        <sz val="8"/>
        <rFont val="Arial"/>
        <family val="2"/>
      </rPr>
      <t>C975</t>
    </r>
  </si>
  <si>
    <r>
      <rPr>
        <sz val="8"/>
        <rFont val="Arial"/>
        <family val="2"/>
      </rPr>
      <t>C219</t>
    </r>
  </si>
  <si>
    <r>
      <rPr>
        <sz val="8"/>
        <rFont val="Arial"/>
        <family val="2"/>
      </rPr>
      <t>C221</t>
    </r>
  </si>
  <si>
    <r>
      <rPr>
        <sz val="8"/>
        <rFont val="Arial"/>
        <family val="2"/>
      </rPr>
      <t>C220</t>
    </r>
  </si>
  <si>
    <r>
      <rPr>
        <sz val="8"/>
        <rFont val="Arial"/>
        <family val="2"/>
      </rPr>
      <t>C222</t>
    </r>
  </si>
  <si>
    <r>
      <rPr>
        <sz val="9"/>
        <rFont val="Arial"/>
        <family val="2"/>
      </rPr>
      <t>nrelated parties as reported on Schedule RAL, item 1.i:</t>
    </r>
  </si>
  <si>
    <r>
      <rPr>
        <sz val="5"/>
        <rFont val="Arial"/>
        <family val="2"/>
      </rPr>
      <t>TEXT 5598</t>
    </r>
  </si>
  <si>
    <r>
      <rPr>
        <sz val="5"/>
        <rFont val="Arial"/>
        <family val="2"/>
      </rPr>
      <t>TEXT 5600</t>
    </r>
  </si>
  <si>
    <r>
      <rPr>
        <sz val="5"/>
        <rFont val="Arial"/>
        <family val="2"/>
      </rPr>
      <t>TEXT 5601</t>
    </r>
  </si>
  <si>
    <r>
      <rPr>
        <sz val="9"/>
        <rFont val="Arial"/>
        <family val="2"/>
      </rPr>
      <t xml:space="preserve">other off-balance-sheet contingent claims (assets) greater than or equal to 1/2 percent
</t>
    </r>
    <r>
      <rPr>
        <sz val="9"/>
        <rFont val="Arial"/>
        <family val="2"/>
      </rPr>
      <t xml:space="preserve">otal claims on nonrelated parties as reported on Schedule RAL, item 1.i ............................
</t>
    </r>
    <r>
      <rPr>
        <sz val="9"/>
        <rFont val="Arial"/>
        <family val="2"/>
      </rPr>
      <t>below each component of this item greater than or equal to 1 percent of total claims on</t>
    </r>
  </si>
  <si>
    <r>
      <rPr>
        <sz val="5"/>
        <rFont val="Arial"/>
        <family val="2"/>
      </rPr>
      <t>TEXT 5604</t>
    </r>
  </si>
  <si>
    <r>
      <rPr>
        <sz val="5"/>
        <rFont val="Arial"/>
        <family val="2"/>
      </rPr>
      <t>TEXT 5605</t>
    </r>
  </si>
  <si>
    <r>
      <rPr>
        <sz val="5"/>
        <rFont val="Arial"/>
        <family val="2"/>
      </rPr>
      <t>TEXT 5606</t>
    </r>
  </si>
  <si>
    <r>
      <rPr>
        <sz val="9"/>
        <rFont val="Arial"/>
        <family val="2"/>
      </rPr>
      <t xml:space="preserve">7.  All other off-balance-sheet contingent liabilities greater than or equal to 1/2 percent of
</t>
    </r>
    <r>
      <rPr>
        <sz val="9"/>
        <rFont val="Arial"/>
        <family val="2"/>
      </rPr>
      <t xml:space="preserve">total claims on nonrelated parties as reported on Schedule RAL, item 1.i ...............................
</t>
    </r>
    <r>
      <rPr>
        <sz val="9"/>
        <rFont val="Arial"/>
        <family val="2"/>
      </rPr>
      <t xml:space="preserve">List below each component of this item greater than or equal to 1 percent of total claims on no
</t>
    </r>
    <r>
      <rPr>
        <sz val="9"/>
        <rFont val="Arial"/>
        <family val="2"/>
      </rPr>
      <t xml:space="preserve">a.
</t>
    </r>
    <r>
      <rPr>
        <sz val="9"/>
        <rFont val="Arial"/>
        <family val="2"/>
      </rPr>
      <t xml:space="preserve">b.
</t>
    </r>
    <r>
      <rPr>
        <sz val="9"/>
        <rFont val="Arial"/>
        <family val="2"/>
      </rPr>
      <t xml:space="preserve">c.
</t>
    </r>
    <r>
      <rPr>
        <sz val="9"/>
        <rFont val="Arial"/>
        <family val="2"/>
      </rPr>
      <t xml:space="preserve">8.  All of t List no a. b.
</t>
    </r>
    <r>
      <rPr>
        <sz val="9"/>
        <rFont val="Arial"/>
        <family val="2"/>
      </rPr>
      <t>c.</t>
    </r>
  </si>
  <si>
    <r>
      <rPr>
        <sz val="9"/>
        <rFont val="Arial"/>
        <family val="2"/>
      </rPr>
      <t xml:space="preserve">7.
</t>
    </r>
    <r>
      <rPr>
        <sz val="9"/>
        <rFont val="Arial"/>
        <family val="2"/>
      </rPr>
      <t xml:space="preserve">7.a.
</t>
    </r>
    <r>
      <rPr>
        <sz val="9"/>
        <rFont val="Arial"/>
        <family val="2"/>
      </rPr>
      <t xml:space="preserve">7.b.
</t>
    </r>
    <r>
      <rPr>
        <sz val="9"/>
        <rFont val="Arial"/>
        <family val="2"/>
      </rPr>
      <t xml:space="preserve">7.c.
</t>
    </r>
    <r>
      <rPr>
        <sz val="9"/>
        <rFont val="Arial"/>
        <family val="2"/>
      </rPr>
      <t xml:space="preserve">8.
</t>
    </r>
    <r>
      <rPr>
        <sz val="9"/>
        <rFont val="Arial"/>
        <family val="2"/>
      </rPr>
      <t xml:space="preserve">8.a.
</t>
    </r>
    <r>
      <rPr>
        <sz val="9"/>
        <rFont val="Arial"/>
        <family val="2"/>
      </rPr>
      <t xml:space="preserve">8.b.
</t>
    </r>
    <r>
      <rPr>
        <sz val="9"/>
        <rFont val="Arial"/>
        <family val="2"/>
      </rPr>
      <t>8.c.</t>
    </r>
  </si>
  <si>
    <r>
      <rPr>
        <b/>
        <sz val="14"/>
        <rFont val="Arial"/>
        <family val="2"/>
      </rPr>
      <t>Schedule L—</t>
    </r>
    <r>
      <rPr>
        <b/>
        <sz val="12"/>
        <rFont val="Arial"/>
        <family val="2"/>
      </rPr>
      <t xml:space="preserve">Continued
</t>
    </r>
    <r>
      <rPr>
        <sz val="9"/>
        <rFont val="Arial"/>
        <family val="2"/>
      </rPr>
      <t xml:space="preserve">NOTE: </t>
    </r>
    <r>
      <rPr>
        <i/>
        <sz val="9"/>
        <rFont val="Arial"/>
        <family val="2"/>
      </rPr>
      <t xml:space="preserve">Exclude </t>
    </r>
    <r>
      <rPr>
        <sz val="9"/>
        <rFont val="Arial"/>
        <family val="2"/>
      </rPr>
      <t>all transactions with related depository institutions.</t>
    </r>
  </si>
  <si>
    <r>
      <rPr>
        <sz val="8"/>
        <rFont val="Arial"/>
        <family val="2"/>
      </rPr>
      <t>(Column A) Interest Rate Contracts</t>
    </r>
  </si>
  <si>
    <r>
      <rPr>
        <sz val="8"/>
        <rFont val="Arial"/>
        <family val="2"/>
      </rPr>
      <t>(Column B) Foreign Exchange Contracts</t>
    </r>
    <r>
      <rPr>
        <vertAlign val="superscript"/>
        <sz val="5.5"/>
        <rFont val="Arial"/>
        <family val="2"/>
      </rPr>
      <t>2</t>
    </r>
  </si>
  <si>
    <r>
      <rPr>
        <sz val="8"/>
        <rFont val="Arial"/>
        <family val="2"/>
      </rPr>
      <t>(Column C) Equity Derivative Contracts</t>
    </r>
  </si>
  <si>
    <r>
      <rPr>
        <sz val="8"/>
        <rFont val="Arial"/>
        <family val="2"/>
      </rPr>
      <t>(Column D) Commodity and Other Contracts</t>
    </r>
  </si>
  <si>
    <r>
      <rPr>
        <sz val="9"/>
        <rFont val="Arial"/>
        <family val="2"/>
      </rPr>
      <t>Derivatives Position Indicators</t>
    </r>
    <r>
      <rPr>
        <vertAlign val="superscript"/>
        <sz val="5.5"/>
        <rFont val="Arial"/>
        <family val="2"/>
      </rPr>
      <t>1</t>
    </r>
  </si>
  <si>
    <r>
      <rPr>
        <sz val="9"/>
        <rFont val="Arial"/>
        <family val="2"/>
      </rPr>
      <t xml:space="preserve">9.  Gross amounts (e.g., notional amounts):
</t>
    </r>
    <r>
      <rPr>
        <sz val="9"/>
        <rFont val="Arial"/>
        <family val="2"/>
      </rPr>
      <t xml:space="preserve">a.  Futures contracts......
</t>
    </r>
    <r>
      <rPr>
        <sz val="9"/>
        <rFont val="Arial"/>
        <family val="2"/>
      </rPr>
      <t xml:space="preserve">b.  Forward contracts.....
</t>
    </r>
    <r>
      <rPr>
        <sz val="9"/>
        <rFont val="Arial"/>
        <family val="2"/>
      </rPr>
      <t xml:space="preserve">c.  Exchange-traded option contracts:
</t>
    </r>
    <r>
      <rPr>
        <sz val="9"/>
        <rFont val="Arial"/>
        <family val="2"/>
      </rPr>
      <t xml:space="preserve">(1) Written options ...
</t>
    </r>
    <r>
      <rPr>
        <sz val="9"/>
        <rFont val="Arial"/>
        <family val="2"/>
      </rPr>
      <t xml:space="preserve">(2) Purchased options
</t>
    </r>
    <r>
      <rPr>
        <sz val="9"/>
        <rFont val="Arial"/>
        <family val="2"/>
      </rPr>
      <t xml:space="preserve">d.  Over-the-counter option contracts:
</t>
    </r>
    <r>
      <rPr>
        <sz val="9"/>
        <rFont val="Arial"/>
        <family val="2"/>
      </rPr>
      <t xml:space="preserve">(1) Written options ....
</t>
    </r>
    <r>
      <rPr>
        <sz val="9"/>
        <rFont val="Arial"/>
        <family val="2"/>
      </rPr>
      <t xml:space="preserve">(2) Purchased options e.  Swaps ...................
</t>
    </r>
    <r>
      <rPr>
        <sz val="9"/>
        <rFont val="Arial"/>
        <family val="2"/>
      </rPr>
      <t xml:space="preserve">10.   Total gross notional amount of derivative contracts held for trading .
</t>
    </r>
    <r>
      <rPr>
        <sz val="9"/>
        <rFont val="Arial"/>
        <family val="2"/>
      </rPr>
      <t xml:space="preserve">11.   Total gross notional amount of derivative contracts held for pur- poses other than trading.
</t>
    </r>
    <r>
      <rPr>
        <sz val="9"/>
        <rFont val="Arial"/>
        <family val="2"/>
      </rPr>
      <t xml:space="preserve">12.  Gross fair values of deriv- ative contracts:
</t>
    </r>
    <r>
      <rPr>
        <sz val="9"/>
        <rFont val="Arial"/>
        <family val="2"/>
      </rPr>
      <t xml:space="preserve">a.  Contracts held for trading:
</t>
    </r>
    <r>
      <rPr>
        <sz val="9"/>
        <rFont val="Arial"/>
        <family val="2"/>
      </rPr>
      <t xml:space="preserve">(1) Gross positive
</t>
    </r>
    <r>
      <rPr>
        <sz val="9"/>
        <rFont val="Arial"/>
        <family val="2"/>
      </rPr>
      <t xml:space="preserve">fair value............
</t>
    </r>
    <r>
      <rPr>
        <sz val="9"/>
        <rFont val="Arial"/>
        <family val="2"/>
      </rPr>
      <t xml:space="preserve">(2) Gross negative fair value ................
</t>
    </r>
    <r>
      <rPr>
        <sz val="9"/>
        <rFont val="Arial"/>
        <family val="2"/>
      </rPr>
      <t xml:space="preserve">b.  Contracts held for purposes other than trading:
</t>
    </r>
    <r>
      <rPr>
        <sz val="9"/>
        <rFont val="Arial"/>
        <family val="2"/>
      </rPr>
      <t xml:space="preserve">(1) Gross positive
</t>
    </r>
    <r>
      <rPr>
        <sz val="9"/>
        <rFont val="Arial"/>
        <family val="2"/>
      </rPr>
      <t xml:space="preserve">fair value............
</t>
    </r>
    <r>
      <rPr>
        <sz val="9"/>
        <rFont val="Arial"/>
        <family val="2"/>
      </rPr>
      <t>(2) Gross negative fair value ...........</t>
    </r>
  </si>
  <si>
    <r>
      <rPr>
        <sz val="8"/>
        <rFont val="Arial"/>
        <family val="2"/>
      </rPr>
      <t>A126</t>
    </r>
  </si>
  <si>
    <r>
      <rPr>
        <sz val="8"/>
        <rFont val="Arial"/>
        <family val="2"/>
      </rPr>
      <t>A127</t>
    </r>
  </si>
  <si>
    <r>
      <rPr>
        <sz val="9"/>
        <rFont val="Arial"/>
        <family val="2"/>
      </rPr>
      <t xml:space="preserve">9.a.
</t>
    </r>
    <r>
      <rPr>
        <sz val="9"/>
        <rFont val="Arial"/>
        <family val="2"/>
      </rPr>
      <t>9.b.</t>
    </r>
  </si>
  <si>
    <r>
      <rPr>
        <sz val="9"/>
        <rFont val="Arial"/>
        <family val="2"/>
      </rPr>
      <t xml:space="preserve">9.c.(1)
</t>
    </r>
    <r>
      <rPr>
        <sz val="9"/>
        <rFont val="Arial"/>
        <family val="2"/>
      </rPr>
      <t>9.c.(2)</t>
    </r>
  </si>
  <si>
    <r>
      <rPr>
        <sz val="9"/>
        <rFont val="Arial"/>
        <family val="2"/>
      </rPr>
      <t xml:space="preserve">9.d.(1)
</t>
    </r>
    <r>
      <rPr>
        <sz val="9"/>
        <rFont val="Arial"/>
        <family val="2"/>
      </rPr>
      <t xml:space="preserve">9.d.(2)
</t>
    </r>
    <r>
      <rPr>
        <sz val="9"/>
        <rFont val="Arial"/>
        <family val="2"/>
      </rPr>
      <t>9.e.</t>
    </r>
  </si>
  <si>
    <r>
      <rPr>
        <sz val="9"/>
        <rFont val="Arial"/>
        <family val="2"/>
      </rPr>
      <t>12.a.(1)</t>
    </r>
  </si>
  <si>
    <r>
      <rPr>
        <sz val="9"/>
        <rFont val="Arial"/>
        <family val="2"/>
      </rPr>
      <t>12.a.(2)</t>
    </r>
  </si>
  <si>
    <r>
      <rPr>
        <sz val="9"/>
        <rFont val="Arial"/>
        <family val="2"/>
      </rPr>
      <t>12.b.(1)</t>
    </r>
  </si>
  <si>
    <r>
      <rPr>
        <sz val="9"/>
        <rFont val="Arial"/>
        <family val="2"/>
      </rPr>
      <t>12.b.(2)</t>
    </r>
  </si>
  <si>
    <r>
      <rPr>
        <sz val="8"/>
        <rFont val="Arial"/>
        <family val="2"/>
      </rPr>
      <t xml:space="preserve">1.  For each column, sum of items 9.a through 9.e must equal sum of items 10 and 11.
</t>
    </r>
    <r>
      <rPr>
        <sz val="8"/>
        <rFont val="Arial"/>
        <family val="2"/>
      </rPr>
      <t>2.  Spot foreign exchange is reported in Schedule L, item 2.</t>
    </r>
  </si>
  <si>
    <r>
      <rPr>
        <b/>
        <sz val="14"/>
        <rFont val="Arial"/>
        <family val="2"/>
      </rPr>
      <t xml:space="preserve">Schedule M—Due from/Due to Related Institutions in the U.S. and in Foreign Countries (CONFIDENTIAL)
</t>
    </r>
    <r>
      <rPr>
        <sz val="9"/>
        <rFont val="Arial"/>
        <family val="2"/>
      </rPr>
      <t>The Federal Financial Institutions Examination Council regards the individual respondent information provided by each reporting institution on this schedule as confidential. If it should be determined subsequently that any information collected on this schedule must be released, respondents will be notified.</t>
    </r>
  </si>
  <si>
    <r>
      <rPr>
        <sz val="8"/>
        <rFont val="Arial"/>
        <family val="2"/>
      </rPr>
      <t>(Column A) Gross due from</t>
    </r>
  </si>
  <si>
    <r>
      <rPr>
        <sz val="8"/>
        <rFont val="Arial"/>
        <family val="2"/>
      </rPr>
      <t>(Column B) Gross due to</t>
    </r>
  </si>
  <si>
    <r>
      <rPr>
        <b/>
        <sz val="9"/>
        <rFont val="Arial"/>
        <family val="2"/>
      </rPr>
      <t xml:space="preserve">Part I:  </t>
    </r>
    <r>
      <rPr>
        <sz val="9"/>
        <rFont val="Arial"/>
        <family val="2"/>
      </rPr>
      <t xml:space="preserve">Transactions of reporting institution including its IBF with related depository institutions, reflected in net due from/due to items (items 2.a and 5.a; Column A) in Schedule RAL.
</t>
    </r>
    <r>
      <rPr>
        <sz val="9"/>
        <rFont val="Arial"/>
        <family val="2"/>
      </rPr>
      <t xml:space="preserve">Amounts outstanding as of report date:
</t>
    </r>
    <r>
      <rPr>
        <sz val="9"/>
        <rFont val="Arial"/>
        <family val="2"/>
      </rPr>
      <t xml:space="preserve">1.  U.S. domiciled offices of related depository institutions (including their IBFs):
</t>
    </r>
    <r>
      <rPr>
        <sz val="9"/>
        <rFont val="Arial"/>
        <family val="2"/>
      </rPr>
      <t xml:space="preserve">a.  Related branches and agencies in the U.S.:
</t>
    </r>
    <r>
      <rPr>
        <sz val="9"/>
        <rFont val="Arial"/>
        <family val="2"/>
      </rPr>
      <t xml:space="preserve">(1)  In same state as the reporting office.....................................
</t>
    </r>
    <r>
      <rPr>
        <sz val="9"/>
        <rFont val="Arial"/>
        <family val="2"/>
      </rPr>
      <t xml:space="preserve">(2)  In other states .................................................................
</t>
    </r>
    <r>
      <rPr>
        <sz val="9"/>
        <rFont val="Arial"/>
        <family val="2"/>
      </rPr>
      <t xml:space="preserve">b.  Offices in the U.S. of other related depository institutions (including Edge and Agreement corporations and New York investment companies)..........................................................................
</t>
    </r>
    <r>
      <rPr>
        <sz val="9"/>
        <rFont val="Arial"/>
        <family val="2"/>
      </rPr>
      <t xml:space="preserve">2.  Non-U.S. domiciled offices of related depository institutions:
</t>
    </r>
    <r>
      <rPr>
        <sz val="9"/>
        <rFont val="Arial"/>
        <family val="2"/>
      </rPr>
      <t xml:space="preserve">a.  Head office of parent bank ......................................................
</t>
    </r>
    <r>
      <rPr>
        <sz val="9"/>
        <rFont val="Arial"/>
        <family val="2"/>
      </rPr>
      <t xml:space="preserve">b.  Non-U.S. branches and agencies of the parent bank:
</t>
    </r>
    <r>
      <rPr>
        <sz val="9"/>
        <rFont val="Arial"/>
        <family val="2"/>
      </rPr>
      <t xml:space="preserve">(1)  Offices in the Caribbean ....................................................
</t>
    </r>
    <r>
      <rPr>
        <sz val="9"/>
        <rFont val="Arial"/>
        <family val="2"/>
      </rPr>
      <t xml:space="preserve">(2)  Other offices ...................................................................
</t>
    </r>
    <r>
      <rPr>
        <sz val="9"/>
        <rFont val="Arial"/>
        <family val="2"/>
      </rPr>
      <t xml:space="preserve">c.  Other non-U.S. offices of related depository institutions .................
</t>
    </r>
    <r>
      <rPr>
        <sz val="9"/>
        <rFont val="Arial"/>
        <family val="2"/>
      </rPr>
      <t xml:space="preserve">3.  Total (sum of items 1.a, 1.b, and 2.a through 2.c) .............................
</t>
    </r>
    <r>
      <rPr>
        <sz val="9"/>
        <rFont val="Arial"/>
        <family val="2"/>
      </rPr>
      <t>4.  Net due from head office and other related depository institutions (item 3, Column A minus Column B — enter the amount with a minus sign (–) if Column B is greater than Column A. The absolute value of item 4 must equal Schedule RAL, item 2.a if item 3 Column A above is greater than Column B, or Schedule RAL, item 5.a if item 3 Column B above is greater</t>
    </r>
  </si>
  <si>
    <r>
      <rPr>
        <sz val="9"/>
        <rFont val="Arial"/>
        <family val="2"/>
      </rPr>
      <t>than Column A) ..........................................</t>
    </r>
  </si>
  <si>
    <r>
      <rPr>
        <b/>
        <sz val="9"/>
        <rFont val="Arial"/>
        <family val="2"/>
      </rPr>
      <t xml:space="preserve">Memoranda
</t>
    </r>
    <r>
      <rPr>
        <sz val="9"/>
        <rFont val="Arial"/>
        <family val="2"/>
      </rPr>
      <t xml:space="preserve">1.  Average daily (or weekly) amounts for the quarter ending with the report date:
</t>
    </r>
    <r>
      <rPr>
        <sz val="9"/>
        <rFont val="Arial"/>
        <family val="2"/>
      </rPr>
      <t xml:space="preserve">a.  Related depository offices domiciled in the U.S. (corresponds to items 1.a and 1.b of Part I above) ......................................................
</t>
    </r>
    <r>
      <rPr>
        <sz val="9"/>
        <rFont val="Arial"/>
        <family val="2"/>
      </rPr>
      <t xml:space="preserve">b.  Related depository offices domiciled outside of the U.S. (corresponds to items 2.a  through 2.c of Part I above) .....................................
</t>
    </r>
    <r>
      <rPr>
        <sz val="9"/>
        <rFont val="Arial"/>
        <family val="2"/>
      </rPr>
      <t xml:space="preserve">2.  Sum of those parts of items 1.b and 2.c of Part I above that are with wholly owned depository subsidiaries of the parent bank .....................
</t>
    </r>
    <r>
      <rPr>
        <sz val="9"/>
        <rFont val="Arial"/>
        <family val="2"/>
      </rPr>
      <t xml:space="preserve">3.  Trading assets and liabilities, related parties (amount is included in item 3
</t>
    </r>
    <r>
      <rPr>
        <sz val="9"/>
        <rFont val="Arial"/>
        <family val="2"/>
      </rPr>
      <t>above, and in Schedule RAL, items 2.a and 5.a, respectively) .................</t>
    </r>
  </si>
  <si>
    <r>
      <rPr>
        <sz val="8"/>
        <rFont val="Arial"/>
        <family val="2"/>
      </rPr>
      <t>A006</t>
    </r>
  </si>
  <si>
    <r>
      <rPr>
        <sz val="8"/>
        <rFont val="Arial"/>
        <family val="2"/>
      </rPr>
      <t>A007</t>
    </r>
  </si>
  <si>
    <r>
      <rPr>
        <sz val="9"/>
        <rFont val="Arial"/>
        <family val="2"/>
      </rPr>
      <t xml:space="preserve">1.a.(1)
</t>
    </r>
    <r>
      <rPr>
        <sz val="9"/>
        <rFont val="Arial"/>
        <family val="2"/>
      </rPr>
      <t>1.a.(2)</t>
    </r>
  </si>
  <si>
    <r>
      <rPr>
        <sz val="9"/>
        <rFont val="Arial"/>
        <family val="2"/>
      </rPr>
      <t xml:space="preserve">2.b.(1)
</t>
    </r>
    <r>
      <rPr>
        <sz val="9"/>
        <rFont val="Arial"/>
        <family val="2"/>
      </rPr>
      <t xml:space="preserve">2.b.(2)
</t>
    </r>
    <r>
      <rPr>
        <sz val="9"/>
        <rFont val="Arial"/>
        <family val="2"/>
      </rPr>
      <t xml:space="preserve">2.c.
</t>
    </r>
    <r>
      <rPr>
        <sz val="9"/>
        <rFont val="Arial"/>
        <family val="2"/>
      </rPr>
      <t>3.</t>
    </r>
  </si>
  <si>
    <r>
      <rPr>
        <sz val="9"/>
        <rFont val="Arial"/>
        <family val="2"/>
      </rPr>
      <t>M.2.</t>
    </r>
  </si>
  <si>
    <r>
      <rPr>
        <sz val="9"/>
        <rFont val="Arial"/>
        <family val="2"/>
      </rPr>
      <t>M.3.</t>
    </r>
  </si>
  <si>
    <r>
      <rPr>
        <b/>
        <sz val="14"/>
        <rFont val="Arial"/>
        <family val="2"/>
      </rPr>
      <t>Schedule M (CONFIDENTIAL)—</t>
    </r>
    <r>
      <rPr>
        <b/>
        <sz val="12"/>
        <rFont val="Arial"/>
        <family val="2"/>
      </rPr>
      <t>Continued</t>
    </r>
  </si>
  <si>
    <r>
      <rPr>
        <sz val="8"/>
        <rFont val="Arial"/>
        <family val="2"/>
      </rPr>
      <t>IBF Only</t>
    </r>
  </si>
  <si>
    <r>
      <rPr>
        <b/>
        <sz val="9"/>
        <rFont val="Arial"/>
        <family val="2"/>
      </rPr>
      <t xml:space="preserve">Part II: </t>
    </r>
    <r>
      <rPr>
        <sz val="9"/>
        <rFont val="Arial"/>
        <family val="2"/>
      </rPr>
      <t xml:space="preserve">Transactions of reporting institution's IBF with related depository institutions.
</t>
    </r>
    <r>
      <rPr>
        <sz val="9"/>
        <rFont val="Arial"/>
        <family val="2"/>
      </rPr>
      <t xml:space="preserve">Amounts outstanding as of report date:
</t>
    </r>
    <r>
      <rPr>
        <sz val="9"/>
        <rFont val="Arial"/>
        <family val="2"/>
      </rPr>
      <t xml:space="preserve">1.  IBF transactions with related depository institutions </t>
    </r>
    <r>
      <rPr>
        <i/>
        <sz val="9"/>
        <rFont val="Arial"/>
        <family val="2"/>
      </rPr>
      <t xml:space="preserve">other than transactions with establishing entity:
</t>
    </r>
    <r>
      <rPr>
        <sz val="9"/>
        <rFont val="Arial"/>
        <family val="2"/>
      </rPr>
      <t xml:space="preserve">a.  IBF transactions with IBFs of related depository institutions domiciled in the U.S. (included in Part I, item 1) ..........................
</t>
    </r>
    <r>
      <rPr>
        <sz val="9"/>
        <rFont val="Arial"/>
        <family val="2"/>
      </rPr>
      <t xml:space="preserve">b.  IBF transactions with related depository institutions domiciled outside the U.S. (included in Part I, item 2):
</t>
    </r>
    <r>
      <rPr>
        <sz val="9"/>
        <rFont val="Arial"/>
        <family val="2"/>
      </rPr>
      <t xml:space="preserve">(1)  Head office of parent bank................................................
</t>
    </r>
    <r>
      <rPr>
        <sz val="9"/>
        <rFont val="Arial"/>
        <family val="2"/>
      </rPr>
      <t xml:space="preserve">(2)  Non-U.S. branches and agencies of the parent bank:
</t>
    </r>
    <r>
      <rPr>
        <sz val="9"/>
        <rFont val="Arial"/>
        <family val="2"/>
      </rPr>
      <t xml:space="preserve">(a)  Offices in the Caribbean..............................................
</t>
    </r>
    <r>
      <rPr>
        <sz val="9"/>
        <rFont val="Arial"/>
        <family val="2"/>
      </rPr>
      <t xml:space="preserve">(b)  Other offices ............................................................
</t>
    </r>
    <r>
      <rPr>
        <sz val="9"/>
        <rFont val="Arial"/>
        <family val="2"/>
      </rPr>
      <t xml:space="preserve">(3)  Other related depository institutions domiciled outside the U.S ...
</t>
    </r>
    <r>
      <rPr>
        <sz val="9"/>
        <rFont val="Arial"/>
        <family val="2"/>
      </rPr>
      <t xml:space="preserve">c.  Total (sum of items 1.a and 1.b.(1) through 1.b.(3) above) ..............
</t>
    </r>
    <r>
      <rPr>
        <sz val="9"/>
        <rFont val="Arial"/>
        <family val="2"/>
      </rPr>
      <t>d.  IBF net due from related depository institutions other than establishing entity (item 1.c, Column A minus Column B—enter the amount with a minus sign (–) if Column B is</t>
    </r>
  </si>
  <si>
    <r>
      <rPr>
        <sz val="9"/>
        <rFont val="Arial"/>
        <family val="2"/>
      </rPr>
      <t xml:space="preserve">greater than Column A .......................
</t>
    </r>
    <r>
      <rPr>
        <sz val="9"/>
        <rFont val="Arial"/>
        <family val="2"/>
      </rPr>
      <t xml:space="preserve">2.  IBF net due from establishing entity (if net due to, enter the amount with a minus sign (–)) ....
</t>
    </r>
    <r>
      <rPr>
        <sz val="9"/>
        <rFont val="Arial"/>
        <family val="2"/>
      </rPr>
      <t xml:space="preserve">3.  IBF net due from all related depository institu- tions (sum of items 1.d and 2 above; if negative, enter the amount with a minus sign (–)). (If this item is positive, it must equal Schedule RAL, item 2.b;  if this item is negative, its absolute
</t>
    </r>
    <r>
      <rPr>
        <sz val="9"/>
        <rFont val="Arial"/>
        <family val="2"/>
      </rPr>
      <t>value must  equal Schedule RAL, item 5.b.) ....</t>
    </r>
  </si>
  <si>
    <r>
      <rPr>
        <sz val="9"/>
        <rFont val="Arial"/>
        <family val="2"/>
      </rPr>
      <t>1.b.(1)</t>
    </r>
  </si>
  <si>
    <r>
      <rPr>
        <sz val="9"/>
        <rFont val="Arial"/>
        <family val="2"/>
      </rPr>
      <t xml:space="preserve">1.b.(2)(a)
</t>
    </r>
    <r>
      <rPr>
        <sz val="9"/>
        <rFont val="Arial"/>
        <family val="2"/>
      </rPr>
      <t xml:space="preserve">1.b.(2)(b)
</t>
    </r>
    <r>
      <rPr>
        <sz val="9"/>
        <rFont val="Arial"/>
        <family val="2"/>
      </rPr>
      <t xml:space="preserve">1.b.(3)
</t>
    </r>
    <r>
      <rPr>
        <sz val="9"/>
        <rFont val="Arial"/>
        <family val="2"/>
      </rPr>
      <t>1.c.</t>
    </r>
  </si>
  <si>
    <r>
      <rPr>
        <sz val="9"/>
        <rFont val="Arial"/>
        <family val="2"/>
      </rPr>
      <t xml:space="preserve">1.d.
</t>
    </r>
    <r>
      <rPr>
        <sz val="9"/>
        <rFont val="Arial"/>
        <family val="2"/>
      </rPr>
      <t>2.</t>
    </r>
  </si>
  <si>
    <r>
      <rPr>
        <b/>
        <sz val="9"/>
        <rFont val="Arial"/>
        <family val="2"/>
      </rPr>
      <t xml:space="preserve">Part III: </t>
    </r>
    <r>
      <rPr>
        <sz val="9"/>
        <rFont val="Arial"/>
        <family val="2"/>
      </rPr>
      <t xml:space="preserve">Transactions of reporting institution including its IBF with related nondepository subsidiaries. These are not reflected in the net due from/due to items (items 2.a and 5.a) in Schedule RAL.
</t>
    </r>
    <r>
      <rPr>
        <sz val="9"/>
        <rFont val="Arial"/>
        <family val="2"/>
      </rPr>
      <t xml:space="preserve">Amounts outstanding as of report date with:
</t>
    </r>
    <r>
      <rPr>
        <sz val="9"/>
        <rFont val="Arial"/>
        <family val="2"/>
      </rPr>
      <t xml:space="preserve">1.  Related nondepository majority-owned subsidiaries in the U.S. .......
</t>
    </r>
    <r>
      <rPr>
        <sz val="9"/>
        <rFont val="Arial"/>
        <family val="2"/>
      </rPr>
      <t xml:space="preserve">2.  Related nondepository majority-owned subsidiaries in foreign countries..
</t>
    </r>
    <r>
      <rPr>
        <b/>
        <sz val="9"/>
        <rFont val="Arial"/>
        <family val="2"/>
      </rPr>
      <t xml:space="preserve">Memorandum
</t>
    </r>
    <r>
      <rPr>
        <sz val="9"/>
        <rFont val="Arial"/>
        <family val="2"/>
      </rPr>
      <t>1.  Amount of items 1 and 2 above for wholly owned related nondepository subsidiaries...........................................................................</t>
    </r>
  </si>
  <si>
    <r>
      <rPr>
        <sz val="9"/>
        <rFont val="Arial"/>
        <family val="2"/>
      </rPr>
      <t>M.1.</t>
    </r>
  </si>
  <si>
    <r>
      <rPr>
        <b/>
        <sz val="9"/>
        <rFont val="Arial"/>
        <family val="2"/>
      </rPr>
      <t xml:space="preserve">Part IV: </t>
    </r>
    <r>
      <rPr>
        <sz val="9"/>
        <rFont val="Arial"/>
        <family val="2"/>
      </rPr>
      <t>Confidential Loan Information.</t>
    </r>
  </si>
  <si>
    <r>
      <rPr>
        <sz val="9"/>
        <rFont val="Arial"/>
        <family val="2"/>
      </rPr>
      <t>1.  Amount of allowance for loan losses, if any, carried on the books of the reporting branch or agency</t>
    </r>
  </si>
  <si>
    <r>
      <rPr>
        <sz val="9"/>
        <rFont val="Arial"/>
        <family val="2"/>
      </rPr>
      <t>including its IBF</t>
    </r>
    <r>
      <rPr>
        <vertAlign val="superscript"/>
        <sz val="5.5"/>
        <rFont val="Arial"/>
        <family val="2"/>
      </rPr>
      <t>1</t>
    </r>
    <r>
      <rPr>
        <sz val="9"/>
        <rFont val="Arial"/>
        <family val="2"/>
      </rPr>
      <t>...........................................................................................................</t>
    </r>
  </si>
  <si>
    <r>
      <rPr>
        <sz val="9"/>
        <rFont val="Arial"/>
        <family val="2"/>
      </rPr>
      <t>2.  Other real estate owned................................................................................................</t>
    </r>
  </si>
  <si>
    <r>
      <rPr>
        <b/>
        <sz val="9"/>
        <rFont val="Arial"/>
        <family val="2"/>
      </rPr>
      <t xml:space="preserve">Part V:  </t>
    </r>
    <r>
      <rPr>
        <sz val="9"/>
        <rFont val="Arial"/>
        <family val="2"/>
      </rPr>
      <t>Derivatives and off-balance-sheet items: with related depository institutions.</t>
    </r>
  </si>
  <si>
    <r>
      <rPr>
        <sz val="9"/>
        <rFont val="Arial"/>
        <family val="2"/>
      </rPr>
      <t>1.  Commitments to make or purchase loans .........................................................................</t>
    </r>
  </si>
  <si>
    <r>
      <rPr>
        <sz val="9"/>
        <rFont val="Arial"/>
        <family val="2"/>
      </rPr>
      <t>2.  Spot foreign exchange contracts.....................................................................................</t>
    </r>
  </si>
  <si>
    <r>
      <rPr>
        <sz val="8"/>
        <rFont val="Arial"/>
        <family val="2"/>
      </rPr>
      <t>A125</t>
    </r>
  </si>
  <si>
    <r>
      <rPr>
        <sz val="9"/>
        <rFont val="Arial"/>
        <family val="2"/>
      </rPr>
      <t>3.  Total standby letters of credit .........................................................................................</t>
    </r>
  </si>
  <si>
    <r>
      <rPr>
        <sz val="9"/>
        <rFont val="Arial"/>
        <family val="2"/>
      </rPr>
      <t>4.  Commercial and similar letters of credit ............................................................................</t>
    </r>
  </si>
  <si>
    <r>
      <rPr>
        <sz val="9"/>
        <rFont val="Arial"/>
        <family val="2"/>
      </rPr>
      <t xml:space="preserve">5.  Not applicable
</t>
    </r>
    <r>
      <rPr>
        <sz val="9"/>
        <rFont val="Arial"/>
        <family val="2"/>
      </rPr>
      <t xml:space="preserve">6.  Credit derivatives:
</t>
    </r>
    <r>
      <rPr>
        <sz val="9"/>
        <rFont val="Arial"/>
        <family val="2"/>
      </rPr>
      <t xml:space="preserve">a.  Notional amounts:
</t>
    </r>
    <r>
      <rPr>
        <sz val="9"/>
        <rFont val="Arial"/>
        <family val="2"/>
      </rPr>
      <t xml:space="preserve">(1)  Credit default swaps ...........................................................
</t>
    </r>
    <r>
      <rPr>
        <sz val="9"/>
        <rFont val="Arial"/>
        <family val="2"/>
      </rPr>
      <t xml:space="preserve">(2)  Total return swaps ..............................................................
</t>
    </r>
    <r>
      <rPr>
        <sz val="9"/>
        <rFont val="Arial"/>
        <family val="2"/>
      </rPr>
      <t xml:space="preserve">(3)  Credit options....................................................................
</t>
    </r>
    <r>
      <rPr>
        <sz val="9"/>
        <rFont val="Arial"/>
        <family val="2"/>
      </rPr>
      <t xml:space="preserve">(4)  Other credit derivatives .......................................................
</t>
    </r>
    <r>
      <rPr>
        <sz val="9"/>
        <rFont val="Arial"/>
        <family val="2"/>
      </rPr>
      <t xml:space="preserve">b.  Gross fair values:
</t>
    </r>
    <r>
      <rPr>
        <sz val="9"/>
        <rFont val="Arial"/>
        <family val="2"/>
      </rPr>
      <t xml:space="preserve">(1)  Gross positive fair value ......................................................
</t>
    </r>
    <r>
      <rPr>
        <sz val="9"/>
        <rFont val="Arial"/>
        <family val="2"/>
      </rPr>
      <t>(2)  Gross negative fair value .....................................................</t>
    </r>
  </si>
  <si>
    <r>
      <rPr>
        <sz val="9"/>
        <rFont val="Arial"/>
        <family val="2"/>
      </rPr>
      <t xml:space="preserve">1.
</t>
    </r>
    <r>
      <rPr>
        <sz val="9"/>
        <rFont val="Arial"/>
        <family val="2"/>
      </rPr>
      <t xml:space="preserve">2.
</t>
    </r>
    <r>
      <rPr>
        <sz val="9"/>
        <rFont val="Arial"/>
        <family val="2"/>
      </rPr>
      <t xml:space="preserve">3.
</t>
    </r>
    <r>
      <rPr>
        <sz val="9"/>
        <rFont val="Arial"/>
        <family val="2"/>
      </rPr>
      <t xml:space="preserve">4.
</t>
    </r>
    <r>
      <rPr>
        <sz val="9"/>
        <rFont val="Arial"/>
        <family val="2"/>
      </rPr>
      <t xml:space="preserve">6.a.(1)
</t>
    </r>
    <r>
      <rPr>
        <sz val="9"/>
        <rFont val="Arial"/>
        <family val="2"/>
      </rPr>
      <t xml:space="preserve">6.a.(2)
</t>
    </r>
    <r>
      <rPr>
        <sz val="9"/>
        <rFont val="Arial"/>
        <family val="2"/>
      </rPr>
      <t xml:space="preserve">6.a.(3)
</t>
    </r>
    <r>
      <rPr>
        <sz val="9"/>
        <rFont val="Arial"/>
        <family val="2"/>
      </rPr>
      <t xml:space="preserve">6.a.(4)
</t>
    </r>
    <r>
      <rPr>
        <sz val="9"/>
        <rFont val="Arial"/>
        <family val="2"/>
      </rPr>
      <t xml:space="preserve">6.b.(1)
</t>
    </r>
    <r>
      <rPr>
        <sz val="9"/>
        <rFont val="Arial"/>
        <family val="2"/>
      </rPr>
      <t>6.b.(2)</t>
    </r>
  </si>
  <si>
    <r>
      <rPr>
        <sz val="8"/>
        <rFont val="Arial"/>
        <family val="2"/>
      </rPr>
      <t>G014</t>
    </r>
  </si>
  <si>
    <r>
      <rPr>
        <sz val="8"/>
        <rFont val="Arial"/>
        <family val="2"/>
      </rPr>
      <t>G015</t>
    </r>
  </si>
  <si>
    <r>
      <rPr>
        <sz val="8"/>
        <rFont val="Arial"/>
        <family val="2"/>
      </rPr>
      <t>G016</t>
    </r>
  </si>
  <si>
    <r>
      <rPr>
        <sz val="8"/>
        <rFont val="Arial"/>
        <family val="2"/>
      </rPr>
      <t>G017</t>
    </r>
  </si>
  <si>
    <r>
      <rPr>
        <sz val="8"/>
        <rFont val="Arial"/>
        <family val="2"/>
      </rPr>
      <t>G018</t>
    </r>
  </si>
  <si>
    <r>
      <rPr>
        <sz val="8"/>
        <rFont val="Arial"/>
        <family val="2"/>
      </rPr>
      <t>G019</t>
    </r>
  </si>
  <si>
    <r>
      <rPr>
        <sz val="8"/>
        <rFont val="Arial"/>
        <family val="2"/>
      </rPr>
      <t>G020</t>
    </r>
  </si>
  <si>
    <r>
      <rPr>
        <sz val="8"/>
        <rFont val="Arial"/>
        <family val="2"/>
      </rPr>
      <t>G021</t>
    </r>
  </si>
  <si>
    <r>
      <rPr>
        <sz val="8"/>
        <rFont val="Arial"/>
        <family val="2"/>
      </rPr>
      <t>C484</t>
    </r>
  </si>
  <si>
    <r>
      <rPr>
        <sz val="8"/>
        <rFont val="Arial"/>
        <family val="2"/>
      </rPr>
      <t>C488</t>
    </r>
  </si>
  <si>
    <r>
      <rPr>
        <sz val="8"/>
        <rFont val="Arial"/>
        <family val="2"/>
      </rPr>
      <t>C487</t>
    </r>
  </si>
  <si>
    <r>
      <rPr>
        <sz val="8"/>
        <rFont val="Arial"/>
        <family val="2"/>
      </rPr>
      <t>C489</t>
    </r>
  </si>
  <si>
    <r>
      <rPr>
        <sz val="9"/>
        <rFont val="Arial"/>
        <family val="2"/>
      </rPr>
      <t>art I, Item 3, Column A:</t>
    </r>
  </si>
  <si>
    <r>
      <rPr>
        <sz val="5"/>
        <rFont val="Arial"/>
        <family val="2"/>
      </rPr>
      <t>TEXT 8570</t>
    </r>
  </si>
  <si>
    <r>
      <rPr>
        <sz val="5"/>
        <rFont val="Arial"/>
        <family val="2"/>
      </rPr>
      <t>TEXT 8571</t>
    </r>
  </si>
  <si>
    <r>
      <rPr>
        <sz val="5"/>
        <rFont val="Arial"/>
        <family val="2"/>
      </rPr>
      <t>TEXT 8572</t>
    </r>
  </si>
  <si>
    <r>
      <rPr>
        <sz val="9"/>
        <rFont val="Arial"/>
        <family val="2"/>
      </rPr>
      <t xml:space="preserve">ther off-balance-sheet contingent claims (assets) greater than or equal to 1/2 percent of total
</t>
    </r>
    <r>
      <rPr>
        <sz val="9"/>
        <rFont val="Arial"/>
        <family val="2"/>
      </rPr>
      <t xml:space="preserve">ms on related depository institutions as reported in Schedule M, Part I, Item 3, Column A...........
</t>
    </r>
    <r>
      <rPr>
        <sz val="9"/>
        <rFont val="Arial"/>
        <family val="2"/>
      </rPr>
      <t>below each component of this item greater than or equal to 1 cent of total claims on related depository institutions as reported</t>
    </r>
  </si>
  <si>
    <r>
      <rPr>
        <sz val="9"/>
        <rFont val="Arial"/>
        <family val="2"/>
      </rPr>
      <t>chedule M, Part I, Item 3, Column A:</t>
    </r>
  </si>
  <si>
    <r>
      <rPr>
        <sz val="5"/>
        <rFont val="Arial"/>
        <family val="2"/>
      </rPr>
      <t>TEXT 8574</t>
    </r>
  </si>
  <si>
    <r>
      <rPr>
        <sz val="5"/>
        <rFont val="Arial"/>
        <family val="2"/>
      </rPr>
      <t>TEXT 8575</t>
    </r>
  </si>
  <si>
    <r>
      <rPr>
        <sz val="5"/>
        <rFont val="Arial"/>
        <family val="2"/>
      </rPr>
      <t>TEXT 8576</t>
    </r>
  </si>
  <si>
    <r>
      <rPr>
        <sz val="9"/>
        <rFont val="Arial"/>
        <family val="2"/>
      </rPr>
      <t xml:space="preserve">7.  All other off-balance-sheet contingent liabilities greater than or equal to 1/2 percent of total claims on related depository institutions as reported in Schedule M, Part I, Item 3, Column A ...................
</t>
    </r>
    <r>
      <rPr>
        <sz val="9"/>
        <rFont val="Arial"/>
        <family val="2"/>
      </rPr>
      <t xml:space="preserve">List below each component of this item greater than or equal to 1 percent of total claims on related depository institutions as reported on Schedule M, P
</t>
    </r>
    <r>
      <rPr>
        <sz val="9"/>
        <rFont val="Arial"/>
        <family val="2"/>
      </rPr>
      <t xml:space="preserve">a.
</t>
    </r>
    <r>
      <rPr>
        <sz val="9"/>
        <rFont val="Arial"/>
        <family val="2"/>
      </rPr>
      <t xml:space="preserve">b.
</t>
    </r>
    <r>
      <rPr>
        <sz val="9"/>
        <rFont val="Arial"/>
        <family val="2"/>
      </rPr>
      <t xml:space="preserve">c.
</t>
    </r>
    <r>
      <rPr>
        <sz val="9"/>
        <rFont val="Arial"/>
        <family val="2"/>
      </rPr>
      <t xml:space="preserve">8.  All o clai List per on S a.
</t>
    </r>
    <r>
      <rPr>
        <sz val="9"/>
        <rFont val="Arial"/>
        <family val="2"/>
      </rPr>
      <t xml:space="preserve">b.
</t>
    </r>
    <r>
      <rPr>
        <sz val="9"/>
        <rFont val="Arial"/>
        <family val="2"/>
      </rPr>
      <t>c.</t>
    </r>
  </si>
  <si>
    <r>
      <rPr>
        <sz val="8"/>
        <rFont val="Arial"/>
        <family val="2"/>
      </rPr>
      <t>1.  Institutions that have adopted ASU 2016-13 should report the amount of allowance for credit losses on loans and leases, as applicable, in Item 1.</t>
    </r>
  </si>
  <si>
    <r>
      <rPr>
        <sz val="9"/>
        <rFont val="Arial"/>
        <family val="2"/>
      </rPr>
      <t xml:space="preserve">9.  Gross amounts (e.g., notional amounts):
</t>
    </r>
    <r>
      <rPr>
        <sz val="9"/>
        <rFont val="Arial"/>
        <family val="2"/>
      </rPr>
      <t xml:space="preserve">a.  Futures contracts ....
</t>
    </r>
    <r>
      <rPr>
        <sz val="9"/>
        <rFont val="Arial"/>
        <family val="2"/>
      </rPr>
      <t xml:space="preserve">b.  Forward contracts ...
</t>
    </r>
    <r>
      <rPr>
        <sz val="9"/>
        <rFont val="Arial"/>
        <family val="2"/>
      </rPr>
      <t xml:space="preserve">c.  Exchange-traded option contracts:
</t>
    </r>
    <r>
      <rPr>
        <sz val="9"/>
        <rFont val="Arial"/>
        <family val="2"/>
      </rPr>
      <t xml:space="preserve">(1)  Written options ..
</t>
    </r>
    <r>
      <rPr>
        <sz val="9"/>
        <rFont val="Arial"/>
        <family val="2"/>
      </rPr>
      <t xml:space="preserve">(2)  Purchased options
</t>
    </r>
    <r>
      <rPr>
        <sz val="9"/>
        <rFont val="Arial"/>
        <family val="2"/>
      </rPr>
      <t xml:space="preserve">d.  Over-the-counter option contracts:
</t>
    </r>
    <r>
      <rPr>
        <sz val="9"/>
        <rFont val="Arial"/>
        <family val="2"/>
      </rPr>
      <t xml:space="preserve">(1)  Written options.....
</t>
    </r>
    <r>
      <rPr>
        <sz val="9"/>
        <rFont val="Arial"/>
        <family val="2"/>
      </rPr>
      <t xml:space="preserve">(2)  Purchased options e.  Swaps ..................
</t>
    </r>
    <r>
      <rPr>
        <sz val="9"/>
        <rFont val="Arial"/>
        <family val="2"/>
      </rPr>
      <t xml:space="preserve">10.  Total gross notional amount of derivative contracts held for trading
</t>
    </r>
    <r>
      <rPr>
        <sz val="9"/>
        <rFont val="Arial"/>
        <family val="2"/>
      </rPr>
      <t xml:space="preserve">11.  Total gross notional amount of derivative contracts held for purposes other than trading.......................
</t>
    </r>
    <r>
      <rPr>
        <sz val="9"/>
        <rFont val="Arial"/>
        <family val="2"/>
      </rPr>
      <t xml:space="preserve">12.  Gross fair values of
</t>
    </r>
    <r>
      <rPr>
        <sz val="9"/>
        <rFont val="Arial"/>
        <family val="2"/>
      </rPr>
      <t xml:space="preserve">derivative contracts:
</t>
    </r>
    <r>
      <rPr>
        <sz val="9"/>
        <rFont val="Arial"/>
        <family val="2"/>
      </rPr>
      <t xml:space="preserve">a.  Contracts held for trading:
</t>
    </r>
    <r>
      <rPr>
        <sz val="9"/>
        <rFont val="Arial"/>
        <family val="2"/>
      </rPr>
      <t xml:space="preserve">(1)  Gross positive fair value..........
</t>
    </r>
    <r>
      <rPr>
        <sz val="9"/>
        <rFont val="Arial"/>
        <family val="2"/>
      </rPr>
      <t xml:space="preserve">(2)  Gross negative fair value..........
</t>
    </r>
    <r>
      <rPr>
        <sz val="9"/>
        <rFont val="Arial"/>
        <family val="2"/>
      </rPr>
      <t xml:space="preserve">b.  Contracts held for purposes other than trading:
</t>
    </r>
    <r>
      <rPr>
        <sz val="9"/>
        <rFont val="Arial"/>
        <family val="2"/>
      </rPr>
      <t xml:space="preserve">(1)  Gross positive fair value..........
</t>
    </r>
    <r>
      <rPr>
        <sz val="9"/>
        <rFont val="Arial"/>
        <family val="2"/>
      </rPr>
      <t xml:space="preserve">(2)  Gross negative
</t>
    </r>
    <r>
      <rPr>
        <sz val="9"/>
        <rFont val="Arial"/>
        <family val="2"/>
      </rPr>
      <t>fair value .........</t>
    </r>
  </si>
  <si>
    <r>
      <rPr>
        <sz val="8"/>
        <rFont val="Arial"/>
        <family val="2"/>
      </rPr>
      <t>A008</t>
    </r>
  </si>
  <si>
    <r>
      <rPr>
        <sz val="8"/>
        <rFont val="Arial"/>
        <family val="2"/>
      </rPr>
      <t>A009</t>
    </r>
  </si>
  <si>
    <r>
      <rPr>
        <sz val="8"/>
        <rFont val="Arial"/>
        <family val="2"/>
      </rPr>
      <t>A010</t>
    </r>
  </si>
  <si>
    <r>
      <rPr>
        <sz val="8"/>
        <rFont val="Arial"/>
        <family val="2"/>
      </rPr>
      <t>A037</t>
    </r>
  </si>
  <si>
    <r>
      <rPr>
        <sz val="8"/>
        <rFont val="Arial"/>
        <family val="2"/>
      </rPr>
      <t>A038</t>
    </r>
  </si>
  <si>
    <r>
      <rPr>
        <sz val="8"/>
        <rFont val="Arial"/>
        <family val="2"/>
      </rPr>
      <t>A039</t>
    </r>
  </si>
  <si>
    <r>
      <rPr>
        <sz val="8"/>
        <rFont val="Arial"/>
        <family val="2"/>
      </rPr>
      <t>A040</t>
    </r>
  </si>
  <si>
    <r>
      <rPr>
        <sz val="8"/>
        <rFont val="Arial"/>
        <family val="2"/>
      </rPr>
      <t>A041</t>
    </r>
  </si>
  <si>
    <r>
      <rPr>
        <sz val="8"/>
        <rFont val="Arial"/>
        <family val="2"/>
      </rPr>
      <t>A042</t>
    </r>
  </si>
  <si>
    <r>
      <rPr>
        <sz val="8"/>
        <rFont val="Arial"/>
        <family val="2"/>
      </rPr>
      <t>A043</t>
    </r>
  </si>
  <si>
    <r>
      <rPr>
        <sz val="8"/>
        <rFont val="Arial"/>
        <family val="2"/>
      </rPr>
      <t>A044</t>
    </r>
  </si>
  <si>
    <r>
      <rPr>
        <sz val="8"/>
        <rFont val="Arial"/>
        <family val="2"/>
      </rPr>
      <t>A045</t>
    </r>
  </si>
  <si>
    <r>
      <rPr>
        <sz val="8"/>
        <rFont val="Arial"/>
        <family val="2"/>
      </rPr>
      <t>A046</t>
    </r>
  </si>
  <si>
    <r>
      <rPr>
        <sz val="8"/>
        <rFont val="Arial"/>
        <family val="2"/>
      </rPr>
      <t>A047</t>
    </r>
  </si>
  <si>
    <r>
      <rPr>
        <sz val="8"/>
        <rFont val="Arial"/>
        <family val="2"/>
      </rPr>
      <t>A048</t>
    </r>
  </si>
  <si>
    <r>
      <rPr>
        <sz val="8"/>
        <rFont val="Arial"/>
        <family val="2"/>
      </rPr>
      <t>A049</t>
    </r>
  </si>
  <si>
    <r>
      <rPr>
        <sz val="8"/>
        <rFont val="Arial"/>
        <family val="2"/>
      </rPr>
      <t>A050</t>
    </r>
  </si>
  <si>
    <r>
      <rPr>
        <sz val="8"/>
        <rFont val="Arial"/>
        <family val="2"/>
      </rPr>
      <t>A051</t>
    </r>
  </si>
  <si>
    <r>
      <rPr>
        <sz val="8"/>
        <rFont val="Arial"/>
        <family val="2"/>
      </rPr>
      <t>A052</t>
    </r>
  </si>
  <si>
    <r>
      <rPr>
        <sz val="8"/>
        <rFont val="Arial"/>
        <family val="2"/>
      </rPr>
      <t>A053</t>
    </r>
  </si>
  <si>
    <r>
      <rPr>
        <sz val="8"/>
        <rFont val="Arial"/>
        <family val="2"/>
      </rPr>
      <t>A054</t>
    </r>
  </si>
  <si>
    <r>
      <rPr>
        <sz val="8"/>
        <rFont val="Arial"/>
        <family val="2"/>
      </rPr>
      <t>A055</t>
    </r>
  </si>
  <si>
    <r>
      <rPr>
        <sz val="8"/>
        <rFont val="Arial"/>
        <family val="2"/>
      </rPr>
      <t>A056</t>
    </r>
  </si>
  <si>
    <r>
      <rPr>
        <sz val="8"/>
        <rFont val="Arial"/>
        <family val="2"/>
      </rPr>
      <t>A057</t>
    </r>
  </si>
  <si>
    <r>
      <rPr>
        <sz val="8"/>
        <rFont val="Arial"/>
        <family val="2"/>
      </rPr>
      <t>A058</t>
    </r>
  </si>
  <si>
    <r>
      <rPr>
        <sz val="8"/>
        <rFont val="Arial"/>
        <family val="2"/>
      </rPr>
      <t>A059</t>
    </r>
  </si>
  <si>
    <r>
      <rPr>
        <sz val="8"/>
        <rFont val="Arial"/>
        <family val="2"/>
      </rPr>
      <t>A060</t>
    </r>
  </si>
  <si>
    <r>
      <rPr>
        <sz val="8"/>
        <rFont val="Arial"/>
        <family val="2"/>
      </rPr>
      <t>A061</t>
    </r>
  </si>
  <si>
    <r>
      <rPr>
        <sz val="8"/>
        <rFont val="Arial"/>
        <family val="2"/>
      </rPr>
      <t>A062</t>
    </r>
  </si>
  <si>
    <r>
      <rPr>
        <sz val="8"/>
        <rFont val="Arial"/>
        <family val="2"/>
      </rPr>
      <t>A063</t>
    </r>
  </si>
  <si>
    <r>
      <rPr>
        <sz val="8"/>
        <rFont val="Arial"/>
        <family val="2"/>
      </rPr>
      <t>A064</t>
    </r>
  </si>
  <si>
    <r>
      <rPr>
        <sz val="8"/>
        <rFont val="Arial"/>
        <family val="2"/>
      </rPr>
      <t>A065</t>
    </r>
  </si>
  <si>
    <r>
      <rPr>
        <sz val="8"/>
        <rFont val="Arial"/>
        <family val="2"/>
      </rPr>
      <t>A066</t>
    </r>
  </si>
  <si>
    <r>
      <rPr>
        <sz val="8"/>
        <rFont val="Arial"/>
        <family val="2"/>
      </rPr>
      <t>A067</t>
    </r>
  </si>
  <si>
    <r>
      <rPr>
        <sz val="8"/>
        <rFont val="Arial"/>
        <family val="2"/>
      </rPr>
      <t>A068</t>
    </r>
  </si>
  <si>
    <r>
      <rPr>
        <sz val="8"/>
        <rFont val="Arial"/>
        <family val="2"/>
      </rPr>
      <t>A069</t>
    </r>
  </si>
  <si>
    <r>
      <rPr>
        <sz val="8"/>
        <rFont val="Arial"/>
        <family val="2"/>
      </rPr>
      <t>A074</t>
    </r>
  </si>
  <si>
    <r>
      <rPr>
        <sz val="8"/>
        <rFont val="Arial"/>
        <family val="2"/>
      </rPr>
      <t>A075</t>
    </r>
  </si>
  <si>
    <r>
      <rPr>
        <sz val="8"/>
        <rFont val="Arial"/>
        <family val="2"/>
      </rPr>
      <t>A076</t>
    </r>
  </si>
  <si>
    <r>
      <rPr>
        <sz val="8"/>
        <rFont val="Arial"/>
        <family val="2"/>
      </rPr>
      <t>A077</t>
    </r>
  </si>
  <si>
    <r>
      <rPr>
        <sz val="8"/>
        <rFont val="Arial"/>
        <family val="2"/>
      </rPr>
      <t>A078</t>
    </r>
  </si>
  <si>
    <r>
      <rPr>
        <sz val="8"/>
        <rFont val="Arial"/>
        <family val="2"/>
      </rPr>
      <t>A079</t>
    </r>
  </si>
  <si>
    <r>
      <rPr>
        <sz val="8"/>
        <rFont val="Arial"/>
        <family val="2"/>
      </rPr>
      <t>A080</t>
    </r>
  </si>
  <si>
    <r>
      <rPr>
        <sz val="8"/>
        <rFont val="Arial"/>
        <family val="2"/>
      </rPr>
      <t>A081</t>
    </r>
  </si>
  <si>
    <r>
      <rPr>
        <sz val="8"/>
        <rFont val="Arial"/>
        <family val="2"/>
      </rPr>
      <t>A082</t>
    </r>
  </si>
  <si>
    <r>
      <rPr>
        <sz val="8"/>
        <rFont val="Arial"/>
        <family val="2"/>
      </rPr>
      <t>A083</t>
    </r>
  </si>
  <si>
    <r>
      <rPr>
        <sz val="8"/>
        <rFont val="Arial"/>
        <family val="2"/>
      </rPr>
      <t>A084</t>
    </r>
  </si>
  <si>
    <r>
      <rPr>
        <sz val="8"/>
        <rFont val="Arial"/>
        <family val="2"/>
      </rPr>
      <t>A085</t>
    </r>
  </si>
  <si>
    <r>
      <rPr>
        <sz val="8"/>
        <rFont val="Arial"/>
        <family val="2"/>
      </rPr>
      <t>A086</t>
    </r>
  </si>
  <si>
    <r>
      <rPr>
        <sz val="8"/>
        <rFont val="Arial"/>
        <family val="2"/>
      </rPr>
      <t>A087</t>
    </r>
  </si>
  <si>
    <r>
      <rPr>
        <sz val="8"/>
        <rFont val="Arial"/>
        <family val="2"/>
      </rPr>
      <t>A088</t>
    </r>
  </si>
  <si>
    <r>
      <rPr>
        <sz val="8"/>
        <rFont val="Arial"/>
        <family val="2"/>
      </rPr>
      <t>A089</t>
    </r>
  </si>
  <si>
    <r>
      <rPr>
        <sz val="8"/>
        <rFont val="Arial"/>
        <family val="2"/>
      </rPr>
      <t xml:space="preserve">1.  For each column, sum of items 9.a through 9.e must equal sum of items 10 and 11.
</t>
    </r>
    <r>
      <rPr>
        <sz val="8"/>
        <rFont val="Arial"/>
        <family val="2"/>
      </rPr>
      <t>2.  Spot foreign exchange is reported in Schedule M, Part V, item 2.</t>
    </r>
  </si>
  <si>
    <r>
      <rPr>
        <b/>
        <sz val="14"/>
        <rFont val="Arial"/>
        <family val="2"/>
      </rPr>
      <t xml:space="preserve">Schedule N—Past Due, Nonaccrual, and Restructured Loans
</t>
    </r>
    <r>
      <rPr>
        <sz val="9"/>
        <rFont val="Arial"/>
        <family val="2"/>
      </rPr>
      <t xml:space="preserve">NOTE: </t>
    </r>
    <r>
      <rPr>
        <i/>
        <sz val="9"/>
        <rFont val="Arial"/>
        <family val="2"/>
      </rPr>
      <t xml:space="preserve">Exclude </t>
    </r>
    <r>
      <rPr>
        <sz val="9"/>
        <rFont val="Arial"/>
        <family val="2"/>
      </rPr>
      <t>all transactions with related depository institutions.</t>
    </r>
  </si>
  <si>
    <r>
      <rPr>
        <sz val="8"/>
        <rFont val="Arial"/>
        <family val="2"/>
      </rPr>
      <t xml:space="preserve">(Column A) Past Due 30 Through
</t>
    </r>
    <r>
      <rPr>
        <sz val="8"/>
        <rFont val="Arial"/>
        <family val="2"/>
      </rPr>
      <t>89 Days and Still Accruing</t>
    </r>
  </si>
  <si>
    <r>
      <rPr>
        <sz val="8"/>
        <rFont val="Arial"/>
        <family val="2"/>
      </rPr>
      <t xml:space="preserve">(Column B) Past Due 90 Days or
</t>
    </r>
    <r>
      <rPr>
        <sz val="8"/>
        <rFont val="Arial"/>
        <family val="2"/>
      </rPr>
      <t>More and Still Accruing</t>
    </r>
  </si>
  <si>
    <r>
      <rPr>
        <sz val="8"/>
        <rFont val="Arial"/>
        <family val="2"/>
      </rPr>
      <t>(Column C) Nonaccrual</t>
    </r>
  </si>
  <si>
    <r>
      <rPr>
        <sz val="8"/>
        <rFont val="Arial"/>
        <family val="2"/>
      </rPr>
      <t>(Column D) Restructured and in Compliance with Modified Terms</t>
    </r>
  </si>
  <si>
    <r>
      <rPr>
        <sz val="9"/>
        <rFont val="Arial"/>
        <family val="2"/>
      </rPr>
      <t xml:space="preserve">1.  Total loans to U.S. addressees (domicile):
</t>
    </r>
    <r>
      <rPr>
        <sz val="9"/>
        <rFont val="Arial"/>
        <family val="2"/>
      </rPr>
      <t xml:space="preserve">a.  Commercial and industrial loans ..........
</t>
    </r>
    <r>
      <rPr>
        <sz val="9"/>
        <rFont val="Arial"/>
        <family val="2"/>
      </rPr>
      <t xml:space="preserve">b.  Loans secured by
</t>
    </r>
    <r>
      <rPr>
        <sz val="9"/>
        <rFont val="Arial"/>
        <family val="2"/>
      </rPr>
      <t xml:space="preserve">real estate ................
</t>
    </r>
    <r>
      <rPr>
        <sz val="9"/>
        <rFont val="Arial"/>
        <family val="2"/>
      </rPr>
      <t xml:space="preserve">c.  All other loans(including all lease financing receivables) ...............
</t>
    </r>
    <r>
      <rPr>
        <sz val="9"/>
        <rFont val="Arial"/>
        <family val="2"/>
      </rPr>
      <t xml:space="preserve">2.  Total loans to non-U.S. addressees (domicile).......
</t>
    </r>
    <r>
      <rPr>
        <sz val="9"/>
        <rFont val="Arial"/>
        <family val="2"/>
      </rPr>
      <t xml:space="preserve">3.  Total (sum of items 1.a through 1.c and 2) ..........
</t>
    </r>
    <r>
      <rPr>
        <b/>
        <sz val="9"/>
        <rFont val="Arial"/>
        <family val="2"/>
      </rPr>
      <t xml:space="preserve">Memoranda
</t>
    </r>
    <r>
      <rPr>
        <sz val="9"/>
        <rFont val="Arial"/>
        <family val="2"/>
      </rPr>
      <t xml:space="preserve">1.  Book value of loans sold or otherwise transferred to head office or to related institutions and still serviced by the reporting branch or agency .........................
</t>
    </r>
    <r>
      <rPr>
        <sz val="9"/>
        <rFont val="Arial"/>
        <family val="2"/>
      </rPr>
      <t xml:space="preserve">2.  Interest rate, foreign
</t>
    </r>
    <r>
      <rPr>
        <sz val="9"/>
        <rFont val="Arial"/>
        <family val="2"/>
      </rPr>
      <t xml:space="preserve">exchange rate, and other commodity and equity contracts:
</t>
    </r>
    <r>
      <rPr>
        <sz val="9"/>
        <rFont val="Arial"/>
        <family val="2"/>
      </rPr>
      <t xml:space="preserve">Fair value of amounts
</t>
    </r>
    <r>
      <rPr>
        <sz val="9"/>
        <rFont val="Arial"/>
        <family val="2"/>
      </rPr>
      <t>carried as assets .............</t>
    </r>
  </si>
  <si>
    <r>
      <rPr>
        <sz val="9"/>
        <rFont val="Arial"/>
        <family val="2"/>
      </rPr>
      <t>1.c.</t>
    </r>
  </si>
  <si>
    <r>
      <rPr>
        <b/>
        <sz val="14"/>
        <rFont val="Arial"/>
        <family val="2"/>
      </rPr>
      <t xml:space="preserve">Schedule O—Other Data for Deposit Insurance Assessments
</t>
    </r>
    <r>
      <rPr>
        <sz val="9"/>
        <rFont val="Arial"/>
        <family val="2"/>
      </rPr>
      <t>This schedule is to be completed only by branches whose deposits are insured by the FDIC. Each FDIC-insured  branch must complete items 1 and 2, 4 through 6, Memorandum items 1 and 5, and, if applicable, item 3 and  Memorandum items 2 and 3 each quarter.</t>
    </r>
  </si>
  <si>
    <r>
      <rPr>
        <sz val="8"/>
        <rFont val="Arial"/>
        <family val="2"/>
      </rPr>
      <t>Reporting Branch Including Its IBF</t>
    </r>
  </si>
  <si>
    <r>
      <rPr>
        <sz val="9"/>
        <rFont val="Arial"/>
        <family val="2"/>
      </rPr>
      <t xml:space="preserve">1.  Total deposit liabilities before exclusions (gross) as defined in Section 3(l) of the Federal  Deposit Insurance Act and FDIC regulations................................................................................
</t>
    </r>
    <r>
      <rPr>
        <sz val="9"/>
        <rFont val="Arial"/>
        <family val="2"/>
      </rPr>
      <t xml:space="preserve">2.  Total allowable exclusions, including interest accrued and unpaid on allowable exclusions
</t>
    </r>
    <r>
      <rPr>
        <sz val="9"/>
        <rFont val="Arial"/>
        <family val="2"/>
      </rPr>
      <t xml:space="preserve">(including foreign deposits)...........................................................................................
</t>
    </r>
    <r>
      <rPr>
        <sz val="9"/>
        <rFont val="Arial"/>
        <family val="2"/>
      </rPr>
      <t xml:space="preserve">3.  Total foreign deposits, including interest accrued and unpaid thereon
</t>
    </r>
    <r>
      <rPr>
        <sz val="9"/>
        <rFont val="Arial"/>
        <family val="2"/>
      </rPr>
      <t xml:space="preserve">(included in item 2 above) ............................................................................................
</t>
    </r>
    <r>
      <rPr>
        <sz val="9"/>
        <rFont val="Arial"/>
        <family val="2"/>
      </rPr>
      <t>4.  Average consolidated total assets for the calendar quarter ....................................................</t>
    </r>
  </si>
  <si>
    <r>
      <rPr>
        <sz val="8"/>
        <rFont val="Arial"/>
        <family val="2"/>
      </rPr>
      <t>F236</t>
    </r>
  </si>
  <si>
    <r>
      <rPr>
        <sz val="8"/>
        <rFont val="Arial"/>
        <family val="2"/>
      </rPr>
      <t>F237</t>
    </r>
  </si>
  <si>
    <r>
      <rPr>
        <sz val="8"/>
        <rFont val="Arial"/>
        <family val="2"/>
      </rPr>
      <t>F234</t>
    </r>
  </si>
  <si>
    <r>
      <rPr>
        <sz val="8"/>
        <rFont val="Arial"/>
        <family val="2"/>
      </rPr>
      <t>K652</t>
    </r>
  </si>
  <si>
    <r>
      <rPr>
        <sz val="9"/>
        <rFont val="Arial"/>
        <family val="2"/>
      </rPr>
      <t>a.  Averaging method used (for daily averaging, enter 1; for weekly</t>
    </r>
  </si>
  <si>
    <r>
      <rPr>
        <sz val="9"/>
        <rFont val="Arial"/>
        <family val="2"/>
      </rPr>
      <t>averaging, enter 2) .................................................................</t>
    </r>
  </si>
  <si>
    <r>
      <rPr>
        <sz val="8"/>
        <rFont val="Arial"/>
        <family val="2"/>
      </rPr>
      <t>K653</t>
    </r>
  </si>
  <si>
    <r>
      <rPr>
        <sz val="9"/>
        <rFont val="Arial"/>
        <family val="2"/>
      </rPr>
      <t>5.  Average tangible equity for the calendar quarter</t>
    </r>
    <r>
      <rPr>
        <vertAlign val="superscript"/>
        <sz val="5.5"/>
        <rFont val="Arial"/>
        <family val="2"/>
      </rPr>
      <t>1</t>
    </r>
    <r>
      <rPr>
        <sz val="9"/>
        <rFont val="Arial"/>
        <family val="2"/>
      </rPr>
      <t xml:space="preserve">................................................................
</t>
    </r>
    <r>
      <rPr>
        <sz val="9"/>
        <rFont val="Arial"/>
        <family val="2"/>
      </rPr>
      <t>6.  Holdings of long-term unsecured debt issued by other FDIC-insured depository institutions ..........</t>
    </r>
  </si>
  <si>
    <r>
      <rPr>
        <sz val="8"/>
        <rFont val="Arial"/>
        <family val="2"/>
      </rPr>
      <t>K654</t>
    </r>
  </si>
  <si>
    <r>
      <rPr>
        <sz val="8"/>
        <rFont val="Arial"/>
        <family val="2"/>
      </rPr>
      <t>K655</t>
    </r>
  </si>
  <si>
    <r>
      <rPr>
        <sz val="9"/>
        <rFont val="Arial"/>
        <family val="2"/>
      </rPr>
      <t xml:space="preserve">4.a.
</t>
    </r>
    <r>
      <rPr>
        <sz val="9"/>
        <rFont val="Arial"/>
        <family val="2"/>
      </rPr>
      <t xml:space="preserve">5.
</t>
    </r>
    <r>
      <rPr>
        <sz val="9"/>
        <rFont val="Arial"/>
        <family val="2"/>
      </rPr>
      <t>6.</t>
    </r>
  </si>
  <si>
    <r>
      <rPr>
        <sz val="8"/>
        <rFont val="Arial"/>
        <family val="2"/>
      </rPr>
      <t xml:space="preserve">1.  See instructions for averaging methods. Tangible equity is defined as eligible assets (determined in accordance with Section 347.210 of the FDIC’s regulations) less the book value of liabilities (exclusive of liabilities due to the foreign bank’s head office, other branches,
</t>
    </r>
    <r>
      <rPr>
        <sz val="8"/>
        <rFont val="Arial"/>
        <family val="2"/>
      </rPr>
      <t>agencies, offices, or wholly owned subsidiaries).</t>
    </r>
  </si>
  <si>
    <r>
      <rPr>
        <sz val="8"/>
        <rFont val="Arial"/>
        <family val="2"/>
      </rPr>
      <t>Reporting Branch Excluding Its IBF</t>
    </r>
  </si>
  <si>
    <r>
      <rPr>
        <sz val="9"/>
        <rFont val="Arial"/>
        <family val="2"/>
      </rPr>
      <t xml:space="preserve">1.  Total deposit liabilities of the branch (including related interest accrued and unpaid) less allowable exclusions (sum of Memorandum items 1.a.(1), 1.b.(1), 1.c.(1), and 1.d.(1) must equal Schedule O, item 1 less item 2):
</t>
    </r>
    <r>
      <rPr>
        <sz val="9"/>
        <rFont val="Arial"/>
        <family val="2"/>
      </rPr>
      <t>a.  Deposit accounts (excluding retirement accounts) of $250,000 or less:</t>
    </r>
    <r>
      <rPr>
        <vertAlign val="superscript"/>
        <sz val="5.5"/>
        <rFont val="Arial"/>
        <family val="2"/>
      </rPr>
      <t xml:space="preserve">1
</t>
    </r>
    <r>
      <rPr>
        <sz val="9"/>
        <rFont val="Arial"/>
        <family val="2"/>
      </rPr>
      <t>(1)  Amount of deposit accounts (excluding retirement accounts) of $250,000 or less ................</t>
    </r>
  </si>
  <si>
    <r>
      <rPr>
        <sz val="8"/>
        <rFont val="Arial"/>
        <family val="2"/>
      </rPr>
      <t>F049</t>
    </r>
  </si>
  <si>
    <r>
      <rPr>
        <sz val="9"/>
        <rFont val="Arial"/>
        <family val="2"/>
      </rPr>
      <t>(2)  Number of deposit accounts (excluding retirement accounts) of</t>
    </r>
  </si>
  <si>
    <r>
      <rPr>
        <sz val="9"/>
        <rFont val="Arial"/>
        <family val="2"/>
      </rPr>
      <t>$250,000 or less (to be completed for the June report only) ..........</t>
    </r>
  </si>
  <si>
    <r>
      <rPr>
        <sz val="8"/>
        <rFont val="Arial"/>
        <family val="2"/>
      </rPr>
      <t>F050</t>
    </r>
  </si>
  <si>
    <r>
      <rPr>
        <sz val="9"/>
        <rFont val="Arial"/>
        <family val="2"/>
      </rPr>
      <t>b.  Deposit accounts (excluding retirement accounts) of more than $250,000:</t>
    </r>
    <r>
      <rPr>
        <vertAlign val="superscript"/>
        <sz val="5.5"/>
        <rFont val="Arial"/>
        <family val="2"/>
      </rPr>
      <t xml:space="preserve">1
</t>
    </r>
    <r>
      <rPr>
        <sz val="9"/>
        <rFont val="Arial"/>
        <family val="2"/>
      </rPr>
      <t>(1)  Amount of deposit accounts (excluding retirement accounts) of more than $250,000..............</t>
    </r>
  </si>
  <si>
    <r>
      <rPr>
        <sz val="8"/>
        <rFont val="Arial"/>
        <family val="2"/>
      </rPr>
      <t>F051</t>
    </r>
  </si>
  <si>
    <r>
      <rPr>
        <sz val="9"/>
        <rFont val="Arial"/>
        <family val="2"/>
      </rPr>
      <t>(2)  Number of deposit accounts (excluding retirement accounts) of more</t>
    </r>
  </si>
  <si>
    <r>
      <rPr>
        <sz val="9"/>
        <rFont val="Arial"/>
        <family val="2"/>
      </rPr>
      <t>than $250,000...................................................................</t>
    </r>
  </si>
  <si>
    <r>
      <rPr>
        <sz val="8"/>
        <rFont val="Arial"/>
        <family val="2"/>
      </rPr>
      <t>F052</t>
    </r>
  </si>
  <si>
    <r>
      <rPr>
        <sz val="9"/>
        <rFont val="Arial"/>
        <family val="2"/>
      </rPr>
      <t>c.  Retirement deposit accounts of $250,000 or less:</t>
    </r>
    <r>
      <rPr>
        <vertAlign val="superscript"/>
        <sz val="5.5"/>
        <rFont val="Arial"/>
        <family val="2"/>
      </rPr>
      <t xml:space="preserve">1
</t>
    </r>
    <r>
      <rPr>
        <sz val="9"/>
        <rFont val="Arial"/>
        <family val="2"/>
      </rPr>
      <t>(1)  Amount of retirement deposit accounts of $250,000 or less.......................................</t>
    </r>
  </si>
  <si>
    <r>
      <rPr>
        <sz val="8"/>
        <rFont val="Arial"/>
        <family val="2"/>
      </rPr>
      <t>F045</t>
    </r>
  </si>
  <si>
    <r>
      <rPr>
        <sz val="9"/>
        <rFont val="Arial"/>
        <family val="2"/>
      </rPr>
      <t>(2)  Number of retirement deposit accounts of $250,000 or less</t>
    </r>
  </si>
  <si>
    <r>
      <rPr>
        <sz val="9"/>
        <rFont val="Arial"/>
        <family val="2"/>
      </rPr>
      <t>(to be completed for the June report only) .............................</t>
    </r>
  </si>
  <si>
    <r>
      <rPr>
        <sz val="8"/>
        <rFont val="Arial"/>
        <family val="2"/>
      </rPr>
      <t>F046</t>
    </r>
  </si>
  <si>
    <r>
      <rPr>
        <sz val="9"/>
        <rFont val="Arial"/>
        <family val="2"/>
      </rPr>
      <t>d.  Retirement deposit accounts of more than $250,000:</t>
    </r>
    <r>
      <rPr>
        <vertAlign val="superscript"/>
        <sz val="5.5"/>
        <rFont val="Arial"/>
        <family val="2"/>
      </rPr>
      <t xml:space="preserve">1
</t>
    </r>
    <r>
      <rPr>
        <sz val="9"/>
        <rFont val="Arial"/>
        <family val="2"/>
      </rPr>
      <t>(1)  Amount of retirement deposit accounts of more than $250,000 ......................................</t>
    </r>
  </si>
  <si>
    <r>
      <rPr>
        <sz val="8"/>
        <rFont val="Arial"/>
        <family val="2"/>
      </rPr>
      <t>F047</t>
    </r>
  </si>
  <si>
    <r>
      <rPr>
        <sz val="9"/>
        <rFont val="Arial"/>
        <family val="2"/>
      </rPr>
      <t>(2)  Number of retirement deposit accounts of more than $250,000 ......</t>
    </r>
  </si>
  <si>
    <r>
      <rPr>
        <sz val="8"/>
        <rFont val="Arial"/>
        <family val="2"/>
      </rPr>
      <t>F048</t>
    </r>
  </si>
  <si>
    <r>
      <rPr>
        <sz val="9"/>
        <rFont val="Arial"/>
        <family val="2"/>
      </rPr>
      <t>M.1.a.(1)</t>
    </r>
  </si>
  <si>
    <r>
      <rPr>
        <sz val="9"/>
        <rFont val="Arial"/>
        <family val="2"/>
      </rPr>
      <t>M.1.a.(2)</t>
    </r>
  </si>
  <si>
    <r>
      <rPr>
        <sz val="9"/>
        <rFont val="Arial"/>
        <family val="2"/>
      </rPr>
      <t>M.1.b.(1)</t>
    </r>
  </si>
  <si>
    <r>
      <rPr>
        <sz val="9"/>
        <rFont val="Arial"/>
        <family val="2"/>
      </rPr>
      <t>M.1.b.(2)</t>
    </r>
  </si>
  <si>
    <r>
      <rPr>
        <sz val="9"/>
        <rFont val="Arial"/>
        <family val="2"/>
      </rPr>
      <t>M.1.c.(1)</t>
    </r>
  </si>
  <si>
    <r>
      <rPr>
        <sz val="9"/>
        <rFont val="Arial"/>
        <family val="2"/>
      </rPr>
      <t>M.1.c.(2)</t>
    </r>
  </si>
  <si>
    <r>
      <rPr>
        <sz val="9"/>
        <rFont val="Arial"/>
        <family val="2"/>
      </rPr>
      <t>M.1.d.(1)</t>
    </r>
  </si>
  <si>
    <r>
      <rPr>
        <sz val="9"/>
        <rFont val="Arial"/>
        <family val="2"/>
      </rPr>
      <t>M.1.d.(2)</t>
    </r>
  </si>
  <si>
    <r>
      <rPr>
        <sz val="8"/>
        <rFont val="Arial"/>
        <family val="2"/>
      </rPr>
      <t xml:space="preserve">1.  The dollar amounts used as the basis for reporting in Memoranda items 1.a. through 1.d. reflect the deposit insurance limits in effect on
</t>
    </r>
    <r>
      <rPr>
        <sz val="8"/>
        <rFont val="Arial"/>
        <family val="2"/>
      </rPr>
      <t>the report date.</t>
    </r>
  </si>
  <si>
    <r>
      <rPr>
        <b/>
        <sz val="14"/>
        <rFont val="Arial"/>
        <family val="2"/>
      </rPr>
      <t>Schedule O—</t>
    </r>
    <r>
      <rPr>
        <b/>
        <sz val="12"/>
        <rFont val="Arial"/>
        <family val="2"/>
      </rPr>
      <t>Continued</t>
    </r>
  </si>
  <si>
    <r>
      <rPr>
        <i/>
        <sz val="9"/>
        <rFont val="Arial"/>
        <family val="2"/>
      </rPr>
      <t>Memorandum item 2 is to be completed by branches with $1 billion or more in total claims on nonrelated parties.</t>
    </r>
    <r>
      <rPr>
        <i/>
        <vertAlign val="superscript"/>
        <sz val="5.5"/>
        <rFont val="Arial"/>
        <family val="2"/>
      </rPr>
      <t xml:space="preserve">2
</t>
    </r>
    <r>
      <rPr>
        <sz val="9"/>
        <rFont val="Arial"/>
        <family val="2"/>
      </rPr>
      <t>2.  Estimated amount of uninsured deposits in the branch, including related interest accrued and unpaid</t>
    </r>
    <r>
      <rPr>
        <vertAlign val="superscript"/>
        <sz val="5.5"/>
        <rFont val="Arial"/>
        <family val="2"/>
      </rPr>
      <t xml:space="preserve">3  </t>
    </r>
    <r>
      <rPr>
        <sz val="9"/>
        <rFont val="Arial"/>
        <family val="2"/>
      </rPr>
      <t xml:space="preserve">......................................................................................................................
</t>
    </r>
    <r>
      <rPr>
        <sz val="9"/>
        <rFont val="Arial"/>
        <family val="2"/>
      </rPr>
      <t xml:space="preserve">3.  Preferred deposits (to be completed for the December report only) .........................................
</t>
    </r>
    <r>
      <rPr>
        <sz val="9"/>
        <rFont val="Arial"/>
        <family val="2"/>
      </rPr>
      <t xml:space="preserve">4.  and 5. Not applicable
</t>
    </r>
    <r>
      <rPr>
        <sz val="9"/>
        <rFont val="Arial"/>
        <family val="2"/>
      </rPr>
      <t xml:space="preserve">6.  Quarterly average amount of Paycheck Protection Program loans pledged to the Federal Reserve Paycheck Protection Program Liquidity Facility ...................................................................
</t>
    </r>
    <r>
      <rPr>
        <sz val="9"/>
        <rFont val="Arial"/>
        <family val="2"/>
      </rPr>
      <t xml:space="preserve">7.  Quarterly average amount of holdings of assets purchased from money market funds under the
</t>
    </r>
    <r>
      <rPr>
        <sz val="9"/>
        <rFont val="Arial"/>
        <family val="2"/>
      </rPr>
      <t>Money Market Mutual Fund Liquidity Facility ......................................................................</t>
    </r>
  </si>
  <si>
    <r>
      <rPr>
        <sz val="8"/>
        <rFont val="Arial"/>
        <family val="2"/>
      </rPr>
      <t>LL57</t>
    </r>
  </si>
  <si>
    <r>
      <rPr>
        <sz val="8"/>
        <rFont val="Arial"/>
        <family val="2"/>
      </rPr>
      <t>LL58</t>
    </r>
  </si>
  <si>
    <r>
      <rPr>
        <sz val="9"/>
        <rFont val="Arial"/>
        <family val="2"/>
      </rPr>
      <t xml:space="preserve">M.2.
</t>
    </r>
    <r>
      <rPr>
        <sz val="9"/>
        <rFont val="Arial"/>
        <family val="2"/>
      </rPr>
      <t>M.3.</t>
    </r>
  </si>
  <si>
    <r>
      <rPr>
        <sz val="9"/>
        <rFont val="Arial"/>
        <family val="2"/>
      </rPr>
      <t>M.6.</t>
    </r>
  </si>
  <si>
    <r>
      <rPr>
        <sz val="9"/>
        <rFont val="Arial"/>
        <family val="2"/>
      </rPr>
      <t>M.7.</t>
    </r>
  </si>
  <si>
    <r>
      <rPr>
        <sz val="8"/>
        <rFont val="Arial"/>
        <family val="2"/>
      </rPr>
      <t xml:space="preserve">2.  The $1 billion size test is generally based on the total claims on nonrelated parties (Schedule RAL, item 1.i, column A) reported on the June 30, 2014, Report of Assets and Liabilities of U.S. Branches and Agencies of Foreign Banks.
</t>
    </r>
    <r>
      <rPr>
        <sz val="8"/>
        <rFont val="Arial"/>
        <family val="2"/>
      </rPr>
      <t>3.  Uninsured deposits should be estimated based on the deposit insurance limits set forth in Memorandum items 1.a through 1.d.</t>
    </r>
  </si>
  <si>
    <r>
      <rPr>
        <b/>
        <sz val="14"/>
        <rFont val="Arial"/>
        <family val="2"/>
      </rPr>
      <t xml:space="preserve">Schedule P—Other Borrowed Money
</t>
    </r>
    <r>
      <rPr>
        <sz val="9"/>
        <rFont val="Arial"/>
        <family val="2"/>
      </rPr>
      <t>NOTE: Exclude all transactions with related depository institutions.</t>
    </r>
  </si>
  <si>
    <r>
      <rPr>
        <sz val="8"/>
        <rFont val="Arial"/>
        <family val="2"/>
      </rPr>
      <t>(Column A) Total Reporting Branch or Agency Including Its IBF</t>
    </r>
  </si>
  <si>
    <r>
      <rPr>
        <sz val="9"/>
        <rFont val="Arial"/>
        <family val="2"/>
      </rPr>
      <t xml:space="preserve">1.  Owed to nonrelated commercial banks in the U.S. (including their IBFs):
</t>
    </r>
    <r>
      <rPr>
        <sz val="9"/>
        <rFont val="Arial"/>
        <family val="2"/>
      </rPr>
      <t xml:space="preserve">a.  Owed to U.S. offices of nonrelated U.S. banks ...............................
</t>
    </r>
    <r>
      <rPr>
        <sz val="9"/>
        <rFont val="Arial"/>
        <family val="2"/>
      </rPr>
      <t xml:space="preserve">b.  Owed to U.S. branches and agencies of nonrelated foreign banks .....
</t>
    </r>
    <r>
      <rPr>
        <sz val="9"/>
        <rFont val="Arial"/>
        <family val="2"/>
      </rPr>
      <t xml:space="preserve">2.  Owed to nonrelated banks in foreign countries:
</t>
    </r>
    <r>
      <rPr>
        <sz val="9"/>
        <rFont val="Arial"/>
        <family val="2"/>
      </rPr>
      <t xml:space="preserve">a.  Owed to foreign branches of nonrelated U.S. banks ........................
</t>
    </r>
    <r>
      <rPr>
        <sz val="9"/>
        <rFont val="Arial"/>
        <family val="2"/>
      </rPr>
      <t xml:space="preserve">b.  Owed to foreign offices of nonrelated foreign banks.........................
</t>
    </r>
    <r>
      <rPr>
        <sz val="9"/>
        <rFont val="Arial"/>
        <family val="2"/>
      </rPr>
      <t xml:space="preserve">3.  Owed to others ............................................................................
</t>
    </r>
    <r>
      <rPr>
        <sz val="9"/>
        <rFont val="Arial"/>
        <family val="2"/>
      </rPr>
      <t xml:space="preserve">4.  Total (sum of items 1 through 3) (must equal Schedule RAL, item 4.c) .....
</t>
    </r>
    <r>
      <rPr>
        <b/>
        <sz val="9"/>
        <rFont val="Arial"/>
        <family val="2"/>
      </rPr>
      <t xml:space="preserve">Memorandum
</t>
    </r>
    <r>
      <rPr>
        <sz val="9"/>
        <rFont val="Arial"/>
        <family val="2"/>
      </rPr>
      <t>1.  Immediately available funds with a maturity greater than one day included in other borrowed money...................................................</t>
    </r>
  </si>
  <si>
    <r>
      <rPr>
        <sz val="9"/>
        <rFont val="Arial"/>
        <family val="2"/>
      </rPr>
      <t xml:space="preserve">1.a.
</t>
    </r>
    <r>
      <rPr>
        <sz val="9"/>
        <rFont val="Arial"/>
        <family val="2"/>
      </rPr>
      <t>1.b.</t>
    </r>
  </si>
  <si>
    <r>
      <rPr>
        <sz val="9"/>
        <rFont val="Arial"/>
        <family val="2"/>
      </rPr>
      <t xml:space="preserve">2.a.
</t>
    </r>
    <r>
      <rPr>
        <sz val="9"/>
        <rFont val="Arial"/>
        <family val="2"/>
      </rPr>
      <t xml:space="preserve">2.b.
</t>
    </r>
    <r>
      <rPr>
        <sz val="9"/>
        <rFont val="Arial"/>
        <family val="2"/>
      </rPr>
      <t>3.</t>
    </r>
  </si>
  <si>
    <r>
      <rPr>
        <b/>
        <sz val="14"/>
        <rFont val="Arial"/>
        <family val="2"/>
      </rPr>
      <t xml:space="preserve">Schedule Q—Financial Assets and Liabilities Measured at Fair Value on a Recurring Basis
</t>
    </r>
    <r>
      <rPr>
        <sz val="9"/>
        <rFont val="Arial"/>
        <family val="2"/>
      </rPr>
      <t xml:space="preserve">Schedule Q is to be completed by branches and agencies that:
</t>
    </r>
    <r>
      <rPr>
        <sz val="9"/>
        <rFont val="Arial"/>
        <family val="2"/>
      </rPr>
      <t xml:space="preserve">(1) Have elected to report financial instruments or servicing assets and liabilities at fair value under a fair value option with changes in fair value recognized in earnings, or
</t>
    </r>
    <r>
      <rPr>
        <sz val="9"/>
        <rFont val="Arial"/>
        <family val="2"/>
      </rPr>
      <t>(2) Reported total trading assets of $10 million or more in any of the four preceding calendar quarters.</t>
    </r>
  </si>
  <si>
    <r>
      <rPr>
        <sz val="8"/>
        <rFont val="Arial"/>
        <family val="2"/>
      </rPr>
      <t>(Column  A) Total Fair Value Reported on Schedule RAL</t>
    </r>
  </si>
  <si>
    <r>
      <rPr>
        <sz val="8"/>
        <rFont val="Arial"/>
        <family val="2"/>
      </rPr>
      <t xml:space="preserve">(Column B)
</t>
    </r>
    <r>
      <rPr>
        <sz val="8"/>
        <rFont val="Arial"/>
        <family val="2"/>
      </rPr>
      <t xml:space="preserve">LESS: Amounts Netted in the Determination
</t>
    </r>
    <r>
      <rPr>
        <sz val="8"/>
        <rFont val="Arial"/>
        <family val="2"/>
      </rPr>
      <t>of Total Fair Value</t>
    </r>
  </si>
  <si>
    <r>
      <rPr>
        <sz val="8"/>
        <rFont val="Arial"/>
        <family val="2"/>
      </rPr>
      <t xml:space="preserve">(Column C) Level 1 Fair Value
</t>
    </r>
    <r>
      <rPr>
        <sz val="8"/>
        <rFont val="Arial"/>
        <family val="2"/>
      </rPr>
      <t>Measurements</t>
    </r>
  </si>
  <si>
    <r>
      <rPr>
        <sz val="8"/>
        <rFont val="Arial"/>
        <family val="2"/>
      </rPr>
      <t xml:space="preserve">(Column D) Level 2 Fair Value
</t>
    </r>
    <r>
      <rPr>
        <sz val="8"/>
        <rFont val="Arial"/>
        <family val="2"/>
      </rPr>
      <t>Measurements</t>
    </r>
  </si>
  <si>
    <r>
      <rPr>
        <sz val="8"/>
        <rFont val="Arial"/>
        <family val="2"/>
      </rPr>
      <t xml:space="preserve">(Column E) Level 3 Fair Value
</t>
    </r>
    <r>
      <rPr>
        <sz val="8"/>
        <rFont val="Arial"/>
        <family val="2"/>
      </rPr>
      <t>Measurements</t>
    </r>
  </si>
  <si>
    <r>
      <rPr>
        <b/>
        <sz val="9"/>
        <rFont val="Arial"/>
        <family val="2"/>
      </rPr>
      <t xml:space="preserve">Assets
</t>
    </r>
    <r>
      <rPr>
        <sz val="9"/>
        <rFont val="Arial"/>
        <family val="2"/>
      </rPr>
      <t>1.  Available-for-sale debt securities and equity securities with readily determinable fair values not held for trading</t>
    </r>
    <r>
      <rPr>
        <vertAlign val="superscript"/>
        <sz val="5.5"/>
        <rFont val="Arial"/>
        <family val="2"/>
      </rPr>
      <t xml:space="preserve">1  </t>
    </r>
    <r>
      <rPr>
        <sz val="9"/>
        <rFont val="Arial"/>
        <family val="2"/>
      </rPr>
      <t xml:space="preserve">..................................
</t>
    </r>
    <r>
      <rPr>
        <sz val="9"/>
        <rFont val="Arial"/>
        <family val="2"/>
      </rPr>
      <t xml:space="preserve">2.  Federal funds sold and securities
</t>
    </r>
    <r>
      <rPr>
        <sz val="9"/>
        <rFont val="Arial"/>
        <family val="2"/>
      </rPr>
      <t xml:space="preserve">purchased under agreements to resell ..........
</t>
    </r>
    <r>
      <rPr>
        <sz val="9"/>
        <rFont val="Arial"/>
        <family val="2"/>
      </rPr>
      <t xml:space="preserve">3.  Loans and leases held for sale ....................
</t>
    </r>
    <r>
      <rPr>
        <sz val="9"/>
        <rFont val="Arial"/>
        <family val="2"/>
      </rPr>
      <t xml:space="preserve">4.  Loans and leases held for investment ...........
</t>
    </r>
    <r>
      <rPr>
        <sz val="9"/>
        <rFont val="Arial"/>
        <family val="2"/>
      </rPr>
      <t xml:space="preserve">5.  Trading assets:
</t>
    </r>
    <r>
      <rPr>
        <sz val="9"/>
        <rFont val="Arial"/>
        <family val="2"/>
      </rPr>
      <t xml:space="preserve">a. Derivative assets ..................................
</t>
    </r>
    <r>
      <rPr>
        <sz val="9"/>
        <rFont val="Arial"/>
        <family val="2"/>
      </rPr>
      <t xml:space="preserve">b. Other trading assets ..............................
</t>
    </r>
    <r>
      <rPr>
        <sz val="9"/>
        <rFont val="Arial"/>
        <family val="2"/>
      </rPr>
      <t xml:space="preserve">(1) Nontrading securities at fair value with changes in fair value reported in current earnings (included in Schedule Q, item 5.b above) ........................................
</t>
    </r>
    <r>
      <rPr>
        <sz val="9"/>
        <rFont val="Arial"/>
        <family val="2"/>
      </rPr>
      <t xml:space="preserve">6.  All other assets ........................................
</t>
    </r>
    <r>
      <rPr>
        <sz val="9"/>
        <rFont val="Arial"/>
        <family val="2"/>
      </rPr>
      <t>7.  Total assets measured at fair value on a recurring basis (sum of items 1 through 5.b plus item 6) .............................................</t>
    </r>
  </si>
  <si>
    <r>
      <rPr>
        <sz val="8"/>
        <rFont val="Arial"/>
        <family val="2"/>
      </rPr>
      <t>JA36</t>
    </r>
  </si>
  <si>
    <r>
      <rPr>
        <sz val="8"/>
        <rFont val="Arial"/>
        <family val="2"/>
      </rPr>
      <t>G474</t>
    </r>
  </si>
  <si>
    <r>
      <rPr>
        <sz val="8"/>
        <rFont val="Arial"/>
        <family val="2"/>
      </rPr>
      <t>G475</t>
    </r>
  </si>
  <si>
    <r>
      <rPr>
        <sz val="8"/>
        <rFont val="Arial"/>
        <family val="2"/>
      </rPr>
      <t>G476</t>
    </r>
  </si>
  <si>
    <r>
      <rPr>
        <sz val="8"/>
        <rFont val="Arial"/>
        <family val="2"/>
      </rPr>
      <t>G477</t>
    </r>
  </si>
  <si>
    <r>
      <rPr>
        <sz val="8"/>
        <rFont val="Arial"/>
        <family val="2"/>
      </rPr>
      <t>G478</t>
    </r>
  </si>
  <si>
    <r>
      <rPr>
        <sz val="8"/>
        <rFont val="Arial"/>
        <family val="2"/>
      </rPr>
      <t>G479</t>
    </r>
  </si>
  <si>
    <r>
      <rPr>
        <sz val="8"/>
        <rFont val="Arial"/>
        <family val="2"/>
      </rPr>
      <t>G480</t>
    </r>
  </si>
  <si>
    <r>
      <rPr>
        <sz val="8"/>
        <rFont val="Arial"/>
        <family val="2"/>
      </rPr>
      <t>G481</t>
    </r>
  </si>
  <si>
    <r>
      <rPr>
        <sz val="8"/>
        <rFont val="Arial"/>
        <family val="2"/>
      </rPr>
      <t>G482</t>
    </r>
  </si>
  <si>
    <r>
      <rPr>
        <sz val="8"/>
        <rFont val="Arial"/>
        <family val="2"/>
      </rPr>
      <t>G483</t>
    </r>
  </si>
  <si>
    <r>
      <rPr>
        <sz val="8"/>
        <rFont val="Arial"/>
        <family val="2"/>
      </rPr>
      <t>G484</t>
    </r>
  </si>
  <si>
    <r>
      <rPr>
        <sz val="8"/>
        <rFont val="Arial"/>
        <family val="2"/>
      </rPr>
      <t>G485</t>
    </r>
  </si>
  <si>
    <r>
      <rPr>
        <sz val="8"/>
        <rFont val="Arial"/>
        <family val="2"/>
      </rPr>
      <t>G486</t>
    </r>
  </si>
  <si>
    <r>
      <rPr>
        <sz val="8"/>
        <rFont val="Arial"/>
        <family val="2"/>
      </rPr>
      <t>G487</t>
    </r>
  </si>
  <si>
    <r>
      <rPr>
        <sz val="8"/>
        <rFont val="Arial"/>
        <family val="2"/>
      </rPr>
      <t>G488</t>
    </r>
  </si>
  <si>
    <r>
      <rPr>
        <sz val="8"/>
        <rFont val="Arial"/>
        <family val="2"/>
      </rPr>
      <t>G489</t>
    </r>
  </si>
  <si>
    <r>
      <rPr>
        <sz val="8"/>
        <rFont val="Arial"/>
        <family val="2"/>
      </rPr>
      <t>G490</t>
    </r>
  </si>
  <si>
    <r>
      <rPr>
        <sz val="8"/>
        <rFont val="Arial"/>
        <family val="2"/>
      </rPr>
      <t>G491</t>
    </r>
  </si>
  <si>
    <r>
      <rPr>
        <sz val="8"/>
        <rFont val="Arial"/>
        <family val="2"/>
      </rPr>
      <t>G492</t>
    </r>
  </si>
  <si>
    <r>
      <rPr>
        <sz val="8"/>
        <rFont val="Arial"/>
        <family val="2"/>
      </rPr>
      <t>G493</t>
    </r>
  </si>
  <si>
    <r>
      <rPr>
        <sz val="8"/>
        <rFont val="Arial"/>
        <family val="2"/>
      </rPr>
      <t>G494</t>
    </r>
  </si>
  <si>
    <r>
      <rPr>
        <sz val="8"/>
        <rFont val="Arial"/>
        <family val="2"/>
      </rPr>
      <t>G495</t>
    </r>
  </si>
  <si>
    <r>
      <rPr>
        <sz val="8"/>
        <rFont val="Arial"/>
        <family val="2"/>
      </rPr>
      <t>G496</t>
    </r>
  </si>
  <si>
    <r>
      <rPr>
        <sz val="8"/>
        <rFont val="Arial"/>
        <family val="2"/>
      </rPr>
      <t>G497</t>
    </r>
  </si>
  <si>
    <r>
      <rPr>
        <sz val="8"/>
        <rFont val="Arial"/>
        <family val="2"/>
      </rPr>
      <t>G498</t>
    </r>
  </si>
  <si>
    <r>
      <rPr>
        <sz val="8"/>
        <rFont val="Arial"/>
        <family val="2"/>
      </rPr>
      <t>G499</t>
    </r>
  </si>
  <si>
    <r>
      <rPr>
        <sz val="8"/>
        <rFont val="Arial"/>
        <family val="2"/>
      </rPr>
      <t>G500</t>
    </r>
  </si>
  <si>
    <r>
      <rPr>
        <sz val="8"/>
        <rFont val="Arial"/>
        <family val="2"/>
      </rPr>
      <t>G501</t>
    </r>
  </si>
  <si>
    <r>
      <rPr>
        <sz val="8"/>
        <rFont val="Arial"/>
        <family val="2"/>
      </rPr>
      <t>F240</t>
    </r>
  </si>
  <si>
    <r>
      <rPr>
        <sz val="8"/>
        <rFont val="Arial"/>
        <family val="2"/>
      </rPr>
      <t>F684</t>
    </r>
  </si>
  <si>
    <r>
      <rPr>
        <sz val="8"/>
        <rFont val="Arial"/>
        <family val="2"/>
      </rPr>
      <t>F692</t>
    </r>
  </si>
  <si>
    <r>
      <rPr>
        <sz val="8"/>
        <rFont val="Arial"/>
        <family val="2"/>
      </rPr>
      <t>F241</t>
    </r>
  </si>
  <si>
    <r>
      <rPr>
        <sz val="8"/>
        <rFont val="Arial"/>
        <family val="2"/>
      </rPr>
      <t>F242</t>
    </r>
  </si>
  <si>
    <r>
      <rPr>
        <sz val="8"/>
        <rFont val="Arial"/>
        <family val="2"/>
      </rPr>
      <t>G391</t>
    </r>
  </si>
  <si>
    <r>
      <rPr>
        <sz val="8"/>
        <rFont val="Arial"/>
        <family val="2"/>
      </rPr>
      <t>G392</t>
    </r>
  </si>
  <si>
    <r>
      <rPr>
        <sz val="8"/>
        <rFont val="Arial"/>
        <family val="2"/>
      </rPr>
      <t>G395</t>
    </r>
  </si>
  <si>
    <r>
      <rPr>
        <sz val="8"/>
        <rFont val="Arial"/>
        <family val="2"/>
      </rPr>
      <t>G396</t>
    </r>
  </si>
  <si>
    <r>
      <rPr>
        <sz val="8"/>
        <rFont val="Arial"/>
        <family val="2"/>
      </rPr>
      <t>G804</t>
    </r>
  </si>
  <si>
    <r>
      <rPr>
        <sz val="8"/>
        <rFont val="Arial"/>
        <family val="2"/>
      </rPr>
      <t>G502</t>
    </r>
  </si>
  <si>
    <r>
      <rPr>
        <sz val="8"/>
        <rFont val="Arial"/>
        <family val="2"/>
      </rPr>
      <t>G503</t>
    </r>
  </si>
  <si>
    <r>
      <rPr>
        <sz val="8"/>
        <rFont val="Arial"/>
        <family val="2"/>
      </rPr>
      <t>G504</t>
    </r>
  </si>
  <si>
    <r>
      <rPr>
        <sz val="8"/>
        <rFont val="Arial"/>
        <family val="2"/>
      </rPr>
      <t>G505</t>
    </r>
  </si>
  <si>
    <r>
      <rPr>
        <sz val="8"/>
        <rFont val="Arial"/>
        <family val="2"/>
      </rPr>
      <t>G506</t>
    </r>
  </si>
  <si>
    <r>
      <rPr>
        <sz val="9"/>
        <rFont val="Arial"/>
        <family val="2"/>
      </rPr>
      <t xml:space="preserve">2.
</t>
    </r>
    <r>
      <rPr>
        <sz val="9"/>
        <rFont val="Arial"/>
        <family val="2"/>
      </rPr>
      <t xml:space="preserve">3.
</t>
    </r>
    <r>
      <rPr>
        <sz val="9"/>
        <rFont val="Arial"/>
        <family val="2"/>
      </rPr>
      <t>4.</t>
    </r>
  </si>
  <si>
    <r>
      <rPr>
        <sz val="9"/>
        <rFont val="Arial"/>
        <family val="2"/>
      </rPr>
      <t xml:space="preserve">5.b.(1)
</t>
    </r>
    <r>
      <rPr>
        <sz val="9"/>
        <rFont val="Arial"/>
        <family val="2"/>
      </rPr>
      <t>6.</t>
    </r>
  </si>
  <si>
    <r>
      <rPr>
        <sz val="8"/>
        <rFont val="Arial"/>
        <family val="2"/>
      </rPr>
      <t xml:space="preserve">1.  For institutions that have adopted ASU 2016-01, which includes provisions governing the accounting for investments in equity securities, the amount reported in item 1, column A, must equal the sum of Schedule RAL, Memorandum items 3.a and 4. For institutions that have not adopted ASU 2016-01, the amount reported in item 1, column A, must equal Schedule RAL,
</t>
    </r>
    <r>
      <rPr>
        <sz val="8"/>
        <rFont val="Arial"/>
        <family val="2"/>
      </rPr>
      <t>Memorandum item 3.a.</t>
    </r>
  </si>
  <si>
    <r>
      <rPr>
        <b/>
        <sz val="14"/>
        <rFont val="Arial"/>
        <family val="2"/>
      </rPr>
      <t>Schedule Q—</t>
    </r>
    <r>
      <rPr>
        <b/>
        <sz val="12"/>
        <rFont val="Arial"/>
        <family val="2"/>
      </rPr>
      <t>Continued</t>
    </r>
  </si>
  <si>
    <r>
      <rPr>
        <b/>
        <sz val="9"/>
        <rFont val="Arial"/>
        <family val="2"/>
      </rPr>
      <t xml:space="preserve">Liabilities
</t>
    </r>
    <r>
      <rPr>
        <sz val="9"/>
        <rFont val="Arial"/>
        <family val="2"/>
      </rPr>
      <t xml:space="preserve">8. Deposits ..................................................
</t>
    </r>
    <r>
      <rPr>
        <sz val="9"/>
        <rFont val="Arial"/>
        <family val="2"/>
      </rPr>
      <t xml:space="preserve">9. Federal funds purchased and securities
</t>
    </r>
    <r>
      <rPr>
        <sz val="9"/>
        <rFont val="Arial"/>
        <family val="2"/>
      </rPr>
      <t xml:space="preserve">sold under agreements to repurchase............
</t>
    </r>
    <r>
      <rPr>
        <sz val="9"/>
        <rFont val="Arial"/>
        <family val="2"/>
      </rPr>
      <t xml:space="preserve">10. Trading liabilities:
</t>
    </r>
    <r>
      <rPr>
        <sz val="9"/>
        <rFont val="Arial"/>
        <family val="2"/>
      </rPr>
      <t xml:space="preserve">a. Derivative liabilities.................................
</t>
    </r>
    <r>
      <rPr>
        <sz val="9"/>
        <rFont val="Arial"/>
        <family val="2"/>
      </rPr>
      <t xml:space="preserve">b. Other trading liabilities ............................
</t>
    </r>
    <r>
      <rPr>
        <sz val="9"/>
        <rFont val="Arial"/>
        <family val="2"/>
      </rPr>
      <t xml:space="preserve">11. Other borrowed money ...............................
</t>
    </r>
    <r>
      <rPr>
        <sz val="9"/>
        <rFont val="Arial"/>
        <family val="2"/>
      </rPr>
      <t xml:space="preserve">12. Subordinated notes and debentures ..............
</t>
    </r>
    <r>
      <rPr>
        <sz val="9"/>
        <rFont val="Arial"/>
        <family val="2"/>
      </rPr>
      <t xml:space="preserve">13. All other liabilities ......................................
</t>
    </r>
    <r>
      <rPr>
        <sz val="9"/>
        <rFont val="Arial"/>
        <family val="2"/>
      </rPr>
      <t>14. Total liabilities measured at fair value on a recurring basis (sum of items 8 through 13) ....</t>
    </r>
  </si>
  <si>
    <r>
      <rPr>
        <sz val="8"/>
        <rFont val="Arial"/>
        <family val="2"/>
      </rPr>
      <t>F252</t>
    </r>
  </si>
  <si>
    <r>
      <rPr>
        <sz val="8"/>
        <rFont val="Arial"/>
        <family val="2"/>
      </rPr>
      <t>F686</t>
    </r>
  </si>
  <si>
    <r>
      <rPr>
        <sz val="8"/>
        <rFont val="Arial"/>
        <family val="2"/>
      </rPr>
      <t>F694</t>
    </r>
  </si>
  <si>
    <r>
      <rPr>
        <sz val="8"/>
        <rFont val="Arial"/>
        <family val="2"/>
      </rPr>
      <t>F253</t>
    </r>
  </si>
  <si>
    <r>
      <rPr>
        <sz val="8"/>
        <rFont val="Arial"/>
        <family val="2"/>
      </rPr>
      <t>F254</t>
    </r>
  </si>
  <si>
    <r>
      <rPr>
        <sz val="8"/>
        <rFont val="Arial"/>
        <family val="2"/>
      </rPr>
      <t>G507</t>
    </r>
  </si>
  <si>
    <r>
      <rPr>
        <sz val="8"/>
        <rFont val="Arial"/>
        <family val="2"/>
      </rPr>
      <t>G508</t>
    </r>
  </si>
  <si>
    <r>
      <rPr>
        <sz val="8"/>
        <rFont val="Arial"/>
        <family val="2"/>
      </rPr>
      <t>G509</t>
    </r>
  </si>
  <si>
    <r>
      <rPr>
        <sz val="8"/>
        <rFont val="Arial"/>
        <family val="2"/>
      </rPr>
      <t>G510</t>
    </r>
  </si>
  <si>
    <r>
      <rPr>
        <sz val="8"/>
        <rFont val="Arial"/>
        <family val="2"/>
      </rPr>
      <t>G511</t>
    </r>
  </si>
  <si>
    <r>
      <rPr>
        <sz val="8"/>
        <rFont val="Arial"/>
        <family val="2"/>
      </rPr>
      <t>G512</t>
    </r>
  </si>
  <si>
    <r>
      <rPr>
        <sz val="8"/>
        <rFont val="Arial"/>
        <family val="2"/>
      </rPr>
      <t>G513</t>
    </r>
  </si>
  <si>
    <r>
      <rPr>
        <sz val="8"/>
        <rFont val="Arial"/>
        <family val="2"/>
      </rPr>
      <t>G514</t>
    </r>
  </si>
  <si>
    <r>
      <rPr>
        <sz val="8"/>
        <rFont val="Arial"/>
        <family val="2"/>
      </rPr>
      <t>G515</t>
    </r>
  </si>
  <si>
    <r>
      <rPr>
        <sz val="8"/>
        <rFont val="Arial"/>
        <family val="2"/>
      </rPr>
      <t>G516</t>
    </r>
  </si>
  <si>
    <r>
      <rPr>
        <sz val="8"/>
        <rFont val="Arial"/>
        <family val="2"/>
      </rPr>
      <t>G517</t>
    </r>
  </si>
  <si>
    <r>
      <rPr>
        <sz val="8"/>
        <rFont val="Arial"/>
        <family val="2"/>
      </rPr>
      <t>G518</t>
    </r>
  </si>
  <si>
    <r>
      <rPr>
        <sz val="8"/>
        <rFont val="Arial"/>
        <family val="2"/>
      </rPr>
      <t>G519</t>
    </r>
  </si>
  <si>
    <r>
      <rPr>
        <sz val="8"/>
        <rFont val="Arial"/>
        <family val="2"/>
      </rPr>
      <t>G520</t>
    </r>
  </si>
  <si>
    <r>
      <rPr>
        <sz val="8"/>
        <rFont val="Arial"/>
        <family val="2"/>
      </rPr>
      <t>G521</t>
    </r>
  </si>
  <si>
    <r>
      <rPr>
        <sz val="8"/>
        <rFont val="Arial"/>
        <family val="2"/>
      </rPr>
      <t>G522</t>
    </r>
  </si>
  <si>
    <r>
      <rPr>
        <sz val="8"/>
        <rFont val="Arial"/>
        <family val="2"/>
      </rPr>
      <t>G523</t>
    </r>
  </si>
  <si>
    <r>
      <rPr>
        <sz val="8"/>
        <rFont val="Arial"/>
        <family val="2"/>
      </rPr>
      <t>G524</t>
    </r>
  </si>
  <si>
    <r>
      <rPr>
        <sz val="8"/>
        <rFont val="Arial"/>
        <family val="2"/>
      </rPr>
      <t>G525</t>
    </r>
  </si>
  <si>
    <r>
      <rPr>
        <sz val="8"/>
        <rFont val="Arial"/>
        <family val="2"/>
      </rPr>
      <t>G526</t>
    </r>
  </si>
  <si>
    <r>
      <rPr>
        <sz val="8"/>
        <rFont val="Arial"/>
        <family val="2"/>
      </rPr>
      <t>G527</t>
    </r>
  </si>
  <si>
    <r>
      <rPr>
        <sz val="8"/>
        <rFont val="Arial"/>
        <family val="2"/>
      </rPr>
      <t>G528</t>
    </r>
  </si>
  <si>
    <r>
      <rPr>
        <sz val="8"/>
        <rFont val="Arial"/>
        <family val="2"/>
      </rPr>
      <t>G529</t>
    </r>
  </si>
  <si>
    <r>
      <rPr>
        <sz val="8"/>
        <rFont val="Arial"/>
        <family val="2"/>
      </rPr>
      <t>G530</t>
    </r>
  </si>
  <si>
    <r>
      <rPr>
        <sz val="8"/>
        <rFont val="Arial"/>
        <family val="2"/>
      </rPr>
      <t>G805</t>
    </r>
  </si>
  <si>
    <r>
      <rPr>
        <sz val="8"/>
        <rFont val="Arial"/>
        <family val="2"/>
      </rPr>
      <t>G806</t>
    </r>
  </si>
  <si>
    <r>
      <rPr>
        <sz val="8"/>
        <rFont val="Arial"/>
        <family val="2"/>
      </rPr>
      <t>G807</t>
    </r>
  </si>
  <si>
    <r>
      <rPr>
        <sz val="8"/>
        <rFont val="Arial"/>
        <family val="2"/>
      </rPr>
      <t>G808</t>
    </r>
  </si>
  <si>
    <r>
      <rPr>
        <sz val="8"/>
        <rFont val="Arial"/>
        <family val="2"/>
      </rPr>
      <t>G809</t>
    </r>
  </si>
  <si>
    <r>
      <rPr>
        <sz val="8"/>
        <rFont val="Arial"/>
        <family val="2"/>
      </rPr>
      <t>G531</t>
    </r>
  </si>
  <si>
    <r>
      <rPr>
        <sz val="8"/>
        <rFont val="Arial"/>
        <family val="2"/>
      </rPr>
      <t>G532</t>
    </r>
  </si>
  <si>
    <r>
      <rPr>
        <sz val="8"/>
        <rFont val="Arial"/>
        <family val="2"/>
      </rPr>
      <t>G533</t>
    </r>
  </si>
  <si>
    <r>
      <rPr>
        <sz val="8"/>
        <rFont val="Arial"/>
        <family val="2"/>
      </rPr>
      <t>G534</t>
    </r>
  </si>
  <si>
    <r>
      <rPr>
        <sz val="8"/>
        <rFont val="Arial"/>
        <family val="2"/>
      </rPr>
      <t>G535</t>
    </r>
  </si>
  <si>
    <r>
      <rPr>
        <sz val="9"/>
        <rFont val="Arial"/>
        <family val="2"/>
      </rPr>
      <t>10.a.</t>
    </r>
  </si>
  <si>
    <r>
      <rPr>
        <sz val="9"/>
        <rFont val="Arial"/>
        <family val="2"/>
      </rPr>
      <t xml:space="preserve">10.b.
</t>
    </r>
    <r>
      <rPr>
        <sz val="9"/>
        <rFont val="Arial"/>
        <family val="2"/>
      </rPr>
      <t xml:space="preserve">11.
</t>
    </r>
    <r>
      <rPr>
        <sz val="9"/>
        <rFont val="Arial"/>
        <family val="2"/>
      </rPr>
      <t xml:space="preserve">12.
</t>
    </r>
    <r>
      <rPr>
        <sz val="9"/>
        <rFont val="Arial"/>
        <family val="2"/>
      </rPr>
      <t>13.</t>
    </r>
  </si>
  <si>
    <r>
      <rPr>
        <b/>
        <sz val="9"/>
        <rFont val="Arial"/>
        <family val="2"/>
      </rPr>
      <t xml:space="preserve">Memoranda
</t>
    </r>
    <r>
      <rPr>
        <sz val="9"/>
        <rFont val="Arial"/>
        <family val="2"/>
      </rPr>
      <t xml:space="preserve">1.  All other assets (itemize and describe amounts included in Schedule Q, item 6, that are greater than $100,000 and exceed 25% of item 6)
</t>
    </r>
    <r>
      <rPr>
        <sz val="9"/>
        <rFont val="Arial"/>
        <family val="2"/>
      </rPr>
      <t xml:space="preserve">a. Mortgage servicing assets ......................
</t>
    </r>
    <r>
      <rPr>
        <sz val="9"/>
        <rFont val="Arial"/>
        <family val="2"/>
      </rPr>
      <t>b. Nontrading derivative assets ...................</t>
    </r>
  </si>
  <si>
    <r>
      <rPr>
        <sz val="8"/>
        <rFont val="Arial"/>
        <family val="2"/>
      </rPr>
      <t>G536</t>
    </r>
  </si>
  <si>
    <r>
      <rPr>
        <sz val="8"/>
        <rFont val="Arial"/>
        <family val="2"/>
      </rPr>
      <t>G537</t>
    </r>
  </si>
  <si>
    <r>
      <rPr>
        <sz val="8"/>
        <rFont val="Arial"/>
        <family val="2"/>
      </rPr>
      <t>G538</t>
    </r>
  </si>
  <si>
    <r>
      <rPr>
        <sz val="8"/>
        <rFont val="Arial"/>
        <family val="2"/>
      </rPr>
      <t>G539</t>
    </r>
  </si>
  <si>
    <r>
      <rPr>
        <sz val="8"/>
        <rFont val="Arial"/>
        <family val="2"/>
      </rPr>
      <t>G540</t>
    </r>
  </si>
  <si>
    <r>
      <rPr>
        <sz val="8"/>
        <rFont val="Arial"/>
        <family val="2"/>
      </rPr>
      <t>G541</t>
    </r>
  </si>
  <si>
    <r>
      <rPr>
        <sz val="8"/>
        <rFont val="Arial"/>
        <family val="2"/>
      </rPr>
      <t>G542</t>
    </r>
  </si>
  <si>
    <r>
      <rPr>
        <sz val="8"/>
        <rFont val="Arial"/>
        <family val="2"/>
      </rPr>
      <t>G543</t>
    </r>
  </si>
  <si>
    <r>
      <rPr>
        <sz val="8"/>
        <rFont val="Arial"/>
        <family val="2"/>
      </rPr>
      <t>G544</t>
    </r>
  </si>
  <si>
    <r>
      <rPr>
        <sz val="8"/>
        <rFont val="Arial"/>
        <family val="2"/>
      </rPr>
      <t>G545</t>
    </r>
  </si>
  <si>
    <r>
      <rPr>
        <sz val="9"/>
        <rFont val="Arial"/>
        <family val="2"/>
      </rPr>
      <t xml:space="preserve">c.
</t>
    </r>
    <r>
      <rPr>
        <sz val="9"/>
        <rFont val="Arial"/>
        <family val="2"/>
      </rPr>
      <t xml:space="preserve">d.
</t>
    </r>
    <r>
      <rPr>
        <sz val="9"/>
        <rFont val="Arial"/>
        <family val="2"/>
      </rPr>
      <t xml:space="preserve">e.
</t>
    </r>
    <r>
      <rPr>
        <sz val="9"/>
        <rFont val="Arial"/>
        <family val="2"/>
      </rPr>
      <t>f.</t>
    </r>
  </si>
  <si>
    <r>
      <rPr>
        <sz val="5"/>
        <rFont val="Arial"/>
        <family val="2"/>
      </rPr>
      <t>TEXT G546</t>
    </r>
  </si>
  <si>
    <r>
      <rPr>
        <sz val="8"/>
        <rFont val="Arial"/>
        <family val="2"/>
      </rPr>
      <t>G546</t>
    </r>
  </si>
  <si>
    <r>
      <rPr>
        <sz val="8"/>
        <rFont val="Arial"/>
        <family val="2"/>
      </rPr>
      <t>G547</t>
    </r>
  </si>
  <si>
    <r>
      <rPr>
        <sz val="8"/>
        <rFont val="Arial"/>
        <family val="2"/>
      </rPr>
      <t>G548</t>
    </r>
  </si>
  <si>
    <r>
      <rPr>
        <sz val="8"/>
        <rFont val="Arial"/>
        <family val="2"/>
      </rPr>
      <t>G549</t>
    </r>
  </si>
  <si>
    <r>
      <rPr>
        <sz val="8"/>
        <rFont val="Arial"/>
        <family val="2"/>
      </rPr>
      <t>G550</t>
    </r>
  </si>
  <si>
    <r>
      <rPr>
        <sz val="5"/>
        <rFont val="Arial"/>
        <family val="2"/>
      </rPr>
      <t>TEXT G551</t>
    </r>
  </si>
  <si>
    <r>
      <rPr>
        <sz val="8"/>
        <rFont val="Arial"/>
        <family val="2"/>
      </rPr>
      <t>G551</t>
    </r>
  </si>
  <si>
    <r>
      <rPr>
        <sz val="8"/>
        <rFont val="Arial"/>
        <family val="2"/>
      </rPr>
      <t>G552</t>
    </r>
  </si>
  <si>
    <r>
      <rPr>
        <sz val="8"/>
        <rFont val="Arial"/>
        <family val="2"/>
      </rPr>
      <t>G553</t>
    </r>
  </si>
  <si>
    <r>
      <rPr>
        <sz val="8"/>
        <rFont val="Arial"/>
        <family val="2"/>
      </rPr>
      <t>G554</t>
    </r>
  </si>
  <si>
    <r>
      <rPr>
        <sz val="8"/>
        <rFont val="Arial"/>
        <family val="2"/>
      </rPr>
      <t>G555</t>
    </r>
  </si>
  <si>
    <r>
      <rPr>
        <sz val="5"/>
        <rFont val="Arial"/>
        <family val="2"/>
      </rPr>
      <t>TEXT G556</t>
    </r>
  </si>
  <si>
    <r>
      <rPr>
        <sz val="8"/>
        <rFont val="Arial"/>
        <family val="2"/>
      </rPr>
      <t>G556</t>
    </r>
  </si>
  <si>
    <r>
      <rPr>
        <sz val="8"/>
        <rFont val="Arial"/>
        <family val="2"/>
      </rPr>
      <t>G557</t>
    </r>
  </si>
  <si>
    <r>
      <rPr>
        <sz val="8"/>
        <rFont val="Arial"/>
        <family val="2"/>
      </rPr>
      <t>G558</t>
    </r>
  </si>
  <si>
    <r>
      <rPr>
        <sz val="8"/>
        <rFont val="Arial"/>
        <family val="2"/>
      </rPr>
      <t>G559</t>
    </r>
  </si>
  <si>
    <r>
      <rPr>
        <sz val="8"/>
        <rFont val="Arial"/>
        <family val="2"/>
      </rPr>
      <t>G560</t>
    </r>
  </si>
  <si>
    <r>
      <rPr>
        <sz val="5"/>
        <rFont val="Arial"/>
        <family val="2"/>
      </rPr>
      <t>TEXT G561</t>
    </r>
  </si>
  <si>
    <r>
      <rPr>
        <sz val="8"/>
        <rFont val="Arial"/>
        <family val="2"/>
      </rPr>
      <t>G561</t>
    </r>
  </si>
  <si>
    <r>
      <rPr>
        <sz val="8"/>
        <rFont val="Arial"/>
        <family val="2"/>
      </rPr>
      <t>G562</t>
    </r>
  </si>
  <si>
    <r>
      <rPr>
        <sz val="8"/>
        <rFont val="Arial"/>
        <family val="2"/>
      </rPr>
      <t>G563</t>
    </r>
  </si>
  <si>
    <r>
      <rPr>
        <sz val="8"/>
        <rFont val="Arial"/>
        <family val="2"/>
      </rPr>
      <t>G564</t>
    </r>
  </si>
  <si>
    <r>
      <rPr>
        <sz val="8"/>
        <rFont val="Arial"/>
        <family val="2"/>
      </rPr>
      <t>G565</t>
    </r>
  </si>
  <si>
    <r>
      <rPr>
        <sz val="9"/>
        <rFont val="Arial"/>
        <family val="2"/>
      </rPr>
      <t xml:space="preserve">2.  All other liabilities (itemize and describe amounts included in Schedule Q,
</t>
    </r>
    <r>
      <rPr>
        <sz val="9"/>
        <rFont val="Arial"/>
        <family val="2"/>
      </rPr>
      <t xml:space="preserve">item 13, that are greater than $100,000 and exceed 25% of item 13):
</t>
    </r>
    <r>
      <rPr>
        <sz val="9"/>
        <rFont val="Arial"/>
        <family val="2"/>
      </rPr>
      <t xml:space="preserve">a. Loan commitments (not accounted for
</t>
    </r>
    <r>
      <rPr>
        <sz val="9"/>
        <rFont val="Arial"/>
        <family val="2"/>
      </rPr>
      <t xml:space="preserve">as derivatives) .......................................
</t>
    </r>
    <r>
      <rPr>
        <sz val="9"/>
        <rFont val="Arial"/>
        <family val="2"/>
      </rPr>
      <t>b. Nontrading derivative liabilities .................</t>
    </r>
  </si>
  <si>
    <r>
      <rPr>
        <sz val="8"/>
        <rFont val="Arial"/>
        <family val="2"/>
      </rPr>
      <t>F261</t>
    </r>
  </si>
  <si>
    <r>
      <rPr>
        <sz val="8"/>
        <rFont val="Arial"/>
        <family val="2"/>
      </rPr>
      <t>F689</t>
    </r>
  </si>
  <si>
    <r>
      <rPr>
        <sz val="8"/>
        <rFont val="Arial"/>
        <family val="2"/>
      </rPr>
      <t>F697</t>
    </r>
  </si>
  <si>
    <r>
      <rPr>
        <sz val="8"/>
        <rFont val="Arial"/>
        <family val="2"/>
      </rPr>
      <t>F262</t>
    </r>
  </si>
  <si>
    <r>
      <rPr>
        <sz val="8"/>
        <rFont val="Arial"/>
        <family val="2"/>
      </rPr>
      <t>F263</t>
    </r>
  </si>
  <si>
    <r>
      <rPr>
        <sz val="8"/>
        <rFont val="Arial"/>
        <family val="2"/>
      </rPr>
      <t>G566</t>
    </r>
  </si>
  <si>
    <r>
      <rPr>
        <sz val="8"/>
        <rFont val="Arial"/>
        <family val="2"/>
      </rPr>
      <t>G567</t>
    </r>
  </si>
  <si>
    <r>
      <rPr>
        <sz val="8"/>
        <rFont val="Arial"/>
        <family val="2"/>
      </rPr>
      <t>G568</t>
    </r>
  </si>
  <si>
    <r>
      <rPr>
        <sz val="8"/>
        <rFont val="Arial"/>
        <family val="2"/>
      </rPr>
      <t>G569</t>
    </r>
  </si>
  <si>
    <r>
      <rPr>
        <sz val="8"/>
        <rFont val="Arial"/>
        <family val="2"/>
      </rPr>
      <t>G570</t>
    </r>
  </si>
  <si>
    <r>
      <rPr>
        <sz val="5"/>
        <rFont val="Arial"/>
        <family val="2"/>
      </rPr>
      <t>TEXT G571</t>
    </r>
  </si>
  <si>
    <r>
      <rPr>
        <sz val="8"/>
        <rFont val="Arial"/>
        <family val="2"/>
      </rPr>
      <t>G571</t>
    </r>
  </si>
  <si>
    <r>
      <rPr>
        <sz val="8"/>
        <rFont val="Arial"/>
        <family val="2"/>
      </rPr>
      <t>G572</t>
    </r>
  </si>
  <si>
    <r>
      <rPr>
        <sz val="8"/>
        <rFont val="Arial"/>
        <family val="2"/>
      </rPr>
      <t>G573</t>
    </r>
  </si>
  <si>
    <r>
      <rPr>
        <sz val="8"/>
        <rFont val="Arial"/>
        <family val="2"/>
      </rPr>
      <t>G574</t>
    </r>
  </si>
  <si>
    <r>
      <rPr>
        <sz val="8"/>
        <rFont val="Arial"/>
        <family val="2"/>
      </rPr>
      <t>G575</t>
    </r>
  </si>
  <si>
    <r>
      <rPr>
        <sz val="5"/>
        <rFont val="Arial"/>
        <family val="2"/>
      </rPr>
      <t>TEXT G576</t>
    </r>
  </si>
  <si>
    <r>
      <rPr>
        <sz val="8"/>
        <rFont val="Arial"/>
        <family val="2"/>
      </rPr>
      <t>G576</t>
    </r>
  </si>
  <si>
    <r>
      <rPr>
        <sz val="8"/>
        <rFont val="Arial"/>
        <family val="2"/>
      </rPr>
      <t>G577</t>
    </r>
  </si>
  <si>
    <r>
      <rPr>
        <sz val="8"/>
        <rFont val="Arial"/>
        <family val="2"/>
      </rPr>
      <t>G578</t>
    </r>
  </si>
  <si>
    <r>
      <rPr>
        <sz val="8"/>
        <rFont val="Arial"/>
        <family val="2"/>
      </rPr>
      <t>G579</t>
    </r>
  </si>
  <si>
    <r>
      <rPr>
        <sz val="8"/>
        <rFont val="Arial"/>
        <family val="2"/>
      </rPr>
      <t>G580</t>
    </r>
  </si>
  <si>
    <r>
      <rPr>
        <sz val="5"/>
        <rFont val="Arial"/>
        <family val="2"/>
      </rPr>
      <t>TEXT G581</t>
    </r>
  </si>
  <si>
    <r>
      <rPr>
        <sz val="8"/>
        <rFont val="Arial"/>
        <family val="2"/>
      </rPr>
      <t>G581</t>
    </r>
  </si>
  <si>
    <r>
      <rPr>
        <sz val="8"/>
        <rFont val="Arial"/>
        <family val="2"/>
      </rPr>
      <t>G582</t>
    </r>
  </si>
  <si>
    <r>
      <rPr>
        <sz val="8"/>
        <rFont val="Arial"/>
        <family val="2"/>
      </rPr>
      <t>G583</t>
    </r>
  </si>
  <si>
    <r>
      <rPr>
        <sz val="8"/>
        <rFont val="Arial"/>
        <family val="2"/>
      </rPr>
      <t>G584</t>
    </r>
  </si>
  <si>
    <r>
      <rPr>
        <sz val="8"/>
        <rFont val="Arial"/>
        <family val="2"/>
      </rPr>
      <t>G585</t>
    </r>
  </si>
  <si>
    <r>
      <rPr>
        <sz val="5"/>
        <rFont val="Arial"/>
        <family val="2"/>
      </rPr>
      <t>TEXT G586</t>
    </r>
  </si>
  <si>
    <r>
      <rPr>
        <sz val="8"/>
        <rFont val="Arial"/>
        <family val="2"/>
      </rPr>
      <t>G586</t>
    </r>
  </si>
  <si>
    <r>
      <rPr>
        <sz val="8"/>
        <rFont val="Arial"/>
        <family val="2"/>
      </rPr>
      <t>G587</t>
    </r>
  </si>
  <si>
    <r>
      <rPr>
        <sz val="8"/>
        <rFont val="Arial"/>
        <family val="2"/>
      </rPr>
      <t>G588</t>
    </r>
  </si>
  <si>
    <r>
      <rPr>
        <sz val="8"/>
        <rFont val="Arial"/>
        <family val="2"/>
      </rPr>
      <t>G589</t>
    </r>
  </si>
  <si>
    <r>
      <rPr>
        <sz val="8"/>
        <rFont val="Arial"/>
        <family val="2"/>
      </rPr>
      <t>G590</t>
    </r>
  </si>
  <si>
    <r>
      <rPr>
        <sz val="9"/>
        <rFont val="Arial"/>
        <family val="2"/>
      </rPr>
      <t xml:space="preserve">M.1.a.
</t>
    </r>
    <r>
      <rPr>
        <sz val="9"/>
        <rFont val="Arial"/>
        <family val="2"/>
      </rPr>
      <t xml:space="preserve">M.1.b.
</t>
    </r>
    <r>
      <rPr>
        <sz val="9"/>
        <rFont val="Arial"/>
        <family val="2"/>
      </rPr>
      <t xml:space="preserve">M.1.c.
</t>
    </r>
    <r>
      <rPr>
        <sz val="9"/>
        <rFont val="Arial"/>
        <family val="2"/>
      </rPr>
      <t xml:space="preserve">M.1.d.
</t>
    </r>
    <r>
      <rPr>
        <sz val="9"/>
        <rFont val="Arial"/>
        <family val="2"/>
      </rPr>
      <t xml:space="preserve">M.1.e.
</t>
    </r>
    <r>
      <rPr>
        <sz val="9"/>
        <rFont val="Arial"/>
        <family val="2"/>
      </rPr>
      <t>M.1.f.</t>
    </r>
  </si>
  <si>
    <r>
      <rPr>
        <sz val="9"/>
        <rFont val="Arial"/>
        <family val="2"/>
      </rPr>
      <t xml:space="preserve">M.2.a.
</t>
    </r>
    <r>
      <rPr>
        <sz val="9"/>
        <rFont val="Arial"/>
        <family val="2"/>
      </rPr>
      <t xml:space="preserve">M.2.b.
</t>
    </r>
    <r>
      <rPr>
        <sz val="9"/>
        <rFont val="Arial"/>
        <family val="2"/>
      </rPr>
      <t xml:space="preserve">M.2.c.
</t>
    </r>
    <r>
      <rPr>
        <sz val="9"/>
        <rFont val="Arial"/>
        <family val="2"/>
      </rPr>
      <t xml:space="preserve">M.2.d.
</t>
    </r>
    <r>
      <rPr>
        <sz val="9"/>
        <rFont val="Arial"/>
        <family val="2"/>
      </rPr>
      <t xml:space="preserve">M.2.e.
</t>
    </r>
    <r>
      <rPr>
        <sz val="9"/>
        <rFont val="Arial"/>
        <family val="2"/>
      </rPr>
      <t>M.2.f.</t>
    </r>
  </si>
  <si>
    <r>
      <rPr>
        <sz val="6.5"/>
        <rFont val="Arial"/>
        <family val="2"/>
      </rPr>
      <t xml:space="preserve">FFIEC 002
</t>
    </r>
    <r>
      <rPr>
        <sz val="6.5"/>
        <rFont val="Arial"/>
        <family val="2"/>
      </rPr>
      <t>Page 26 of 32</t>
    </r>
  </si>
  <si>
    <r>
      <rPr>
        <b/>
        <sz val="14"/>
        <rFont val="Arial"/>
        <family val="2"/>
      </rPr>
      <t>Schedule Q—</t>
    </r>
    <r>
      <rPr>
        <b/>
        <sz val="12"/>
        <rFont val="Arial"/>
        <family val="2"/>
      </rPr>
      <t xml:space="preserve">Continued
</t>
    </r>
    <r>
      <rPr>
        <i/>
        <sz val="9"/>
        <rFont val="Arial"/>
        <family val="2"/>
      </rPr>
      <t>Memorandum items 3 and 4 are to be completed by branches and agencies that have elected to measure loans included in Schedule C, part I, items 1 through 8, at fair value under a fair value option.</t>
    </r>
  </si>
  <si>
    <r>
      <rPr>
        <sz val="8"/>
        <rFont val="Arial"/>
        <family val="2"/>
      </rPr>
      <t xml:space="preserve">(Column A) Total Reporting
</t>
    </r>
    <r>
      <rPr>
        <sz val="8"/>
        <rFont val="Arial"/>
        <family val="2"/>
      </rPr>
      <t xml:space="preserve">Branch or Agency
</t>
    </r>
    <r>
      <rPr>
        <sz val="8"/>
        <rFont val="Arial"/>
        <family val="2"/>
      </rPr>
      <t>Including Its IBF</t>
    </r>
  </si>
  <si>
    <r>
      <rPr>
        <b/>
        <sz val="9"/>
        <rFont val="Arial"/>
        <family val="2"/>
      </rPr>
      <t xml:space="preserve">Memoranda—Continued
</t>
    </r>
    <r>
      <rPr>
        <sz val="9"/>
        <rFont val="Arial"/>
        <family val="2"/>
      </rPr>
      <t xml:space="preserve">3.  Loans measured at fair value (included in Schedule C, part I, items 1 through 8):
</t>
    </r>
    <r>
      <rPr>
        <sz val="9"/>
        <rFont val="Arial"/>
        <family val="2"/>
      </rPr>
      <t xml:space="preserve">a. Loans secured by real estate:
</t>
    </r>
    <r>
      <rPr>
        <sz val="9"/>
        <rFont val="Arial"/>
        <family val="2"/>
      </rPr>
      <t xml:space="preserve">(1) Loans secured by 1– 4 family residential properties ..................
</t>
    </r>
    <r>
      <rPr>
        <sz val="9"/>
        <rFont val="Arial"/>
        <family val="2"/>
      </rPr>
      <t xml:space="preserve">(2) All other loans secured by real estate ....................................
</t>
    </r>
    <r>
      <rPr>
        <sz val="9"/>
        <rFont val="Arial"/>
        <family val="2"/>
      </rPr>
      <t xml:space="preserve">b. Commercial and industrial loans ...............................................
</t>
    </r>
    <r>
      <rPr>
        <sz val="9"/>
        <rFont val="Arial"/>
        <family val="2"/>
      </rPr>
      <t xml:space="preserve">c. Other loans...........................................................................
</t>
    </r>
    <r>
      <rPr>
        <sz val="9"/>
        <rFont val="Arial"/>
        <family val="2"/>
      </rPr>
      <t xml:space="preserve">4.  Unpaid principal balance of loans measured at fair value (reported in Schedule Q, Memorandum item 3):
</t>
    </r>
    <r>
      <rPr>
        <sz val="9"/>
        <rFont val="Arial"/>
        <family val="2"/>
      </rPr>
      <t xml:space="preserve">a. Loans secured by real estate:
</t>
    </r>
    <r>
      <rPr>
        <sz val="9"/>
        <rFont val="Arial"/>
        <family val="2"/>
      </rPr>
      <t xml:space="preserve">(1) Loans secured by 1– 4 family residential properties ..................
</t>
    </r>
    <r>
      <rPr>
        <sz val="9"/>
        <rFont val="Arial"/>
        <family val="2"/>
      </rPr>
      <t xml:space="preserve">(2) All other loans secured by real estate ....................................
</t>
    </r>
    <r>
      <rPr>
        <sz val="9"/>
        <rFont val="Arial"/>
        <family val="2"/>
      </rPr>
      <t xml:space="preserve">b. Commercial and industrial loans ...............................................
</t>
    </r>
    <r>
      <rPr>
        <sz val="9"/>
        <rFont val="Arial"/>
        <family val="2"/>
      </rPr>
      <t>c. Other loans ...........................................................................</t>
    </r>
  </si>
  <si>
    <r>
      <rPr>
        <sz val="8"/>
        <rFont val="Arial"/>
        <family val="2"/>
      </rPr>
      <t>HT87</t>
    </r>
  </si>
  <si>
    <r>
      <rPr>
        <sz val="8"/>
        <rFont val="Arial"/>
        <family val="2"/>
      </rPr>
      <t>HT88</t>
    </r>
  </si>
  <si>
    <r>
      <rPr>
        <sz val="8"/>
        <rFont val="Arial"/>
        <family val="2"/>
      </rPr>
      <t>F585</t>
    </r>
  </si>
  <si>
    <r>
      <rPr>
        <sz val="8"/>
        <rFont val="Arial"/>
        <family val="2"/>
      </rPr>
      <t>G011</t>
    </r>
  </si>
  <si>
    <r>
      <rPr>
        <sz val="8"/>
        <rFont val="Arial"/>
        <family val="2"/>
      </rPr>
      <t>HT91</t>
    </r>
  </si>
  <si>
    <r>
      <rPr>
        <sz val="8"/>
        <rFont val="Arial"/>
        <family val="2"/>
      </rPr>
      <t>HT92</t>
    </r>
  </si>
  <si>
    <r>
      <rPr>
        <sz val="8"/>
        <rFont val="Arial"/>
        <family val="2"/>
      </rPr>
      <t>F597</t>
    </r>
  </si>
  <si>
    <r>
      <rPr>
        <sz val="8"/>
        <rFont val="Arial"/>
        <family val="2"/>
      </rPr>
      <t>G013</t>
    </r>
  </si>
  <si>
    <r>
      <rPr>
        <sz val="9"/>
        <rFont val="Arial"/>
        <family val="2"/>
      </rPr>
      <t xml:space="preserve">M.3.a.(1)
</t>
    </r>
    <r>
      <rPr>
        <sz val="9"/>
        <rFont val="Arial"/>
        <family val="2"/>
      </rPr>
      <t xml:space="preserve">M.3.a.(2) M.3.b.
</t>
    </r>
    <r>
      <rPr>
        <sz val="9"/>
        <rFont val="Arial"/>
        <family val="2"/>
      </rPr>
      <t>M.3.c.</t>
    </r>
  </si>
  <si>
    <r>
      <rPr>
        <sz val="9"/>
        <rFont val="Arial"/>
        <family val="2"/>
      </rPr>
      <t xml:space="preserve">M.4.a.(1)
</t>
    </r>
    <r>
      <rPr>
        <sz val="9"/>
        <rFont val="Arial"/>
        <family val="2"/>
      </rPr>
      <t xml:space="preserve">M.4.a.(2) M.4.b.
</t>
    </r>
    <r>
      <rPr>
        <sz val="9"/>
        <rFont val="Arial"/>
        <family val="2"/>
      </rPr>
      <t>M.4.c.</t>
    </r>
  </si>
  <si>
    <r>
      <rPr>
        <sz val="6.5"/>
        <rFont val="Arial"/>
        <family val="2"/>
      </rPr>
      <t>06/2018</t>
    </r>
  </si>
  <si>
    <r>
      <rPr>
        <b/>
        <sz val="14"/>
        <rFont val="Arial"/>
        <family val="2"/>
      </rPr>
      <t>Schedule S—Servicing, Securitization, and Asset Sale Activities</t>
    </r>
  </si>
  <si>
    <r>
      <rPr>
        <sz val="8"/>
        <rFont val="Arial"/>
        <family val="2"/>
      </rPr>
      <t>(Column A) 1-4 Family Residential Loans</t>
    </r>
  </si>
  <si>
    <r>
      <rPr>
        <sz val="8"/>
        <rFont val="Arial"/>
        <family val="2"/>
      </rPr>
      <t>(Column B) Home Equity Lines</t>
    </r>
  </si>
  <si>
    <r>
      <rPr>
        <sz val="8"/>
        <rFont val="Arial"/>
        <family val="2"/>
      </rPr>
      <t xml:space="preserve">(Column C) Credit  Card
</t>
    </r>
    <r>
      <rPr>
        <sz val="8"/>
        <rFont val="Arial"/>
        <family val="2"/>
      </rPr>
      <t>Receivables</t>
    </r>
  </si>
  <si>
    <r>
      <rPr>
        <sz val="8"/>
        <rFont val="Arial"/>
        <family val="2"/>
      </rPr>
      <t>(Column D) Auto Loans</t>
    </r>
  </si>
  <si>
    <r>
      <rPr>
        <sz val="8"/>
        <rFont val="Arial"/>
        <family val="2"/>
      </rPr>
      <t>(Column E) Other Consumer Loans</t>
    </r>
  </si>
  <si>
    <r>
      <rPr>
        <sz val="8"/>
        <rFont val="Arial"/>
        <family val="2"/>
      </rPr>
      <t>(Column F) Commercial and Industrial Loans</t>
    </r>
  </si>
  <si>
    <r>
      <rPr>
        <sz val="8"/>
        <rFont val="Arial"/>
        <family val="2"/>
      </rPr>
      <t xml:space="preserve">(Column G) All Other Loans, All
</t>
    </r>
    <r>
      <rPr>
        <sz val="8"/>
        <rFont val="Arial"/>
        <family val="2"/>
      </rPr>
      <t xml:space="preserve">Leases, and All
</t>
    </r>
    <r>
      <rPr>
        <sz val="8"/>
        <rFont val="Arial"/>
        <family val="2"/>
      </rPr>
      <t>Other Assets</t>
    </r>
  </si>
  <si>
    <r>
      <rPr>
        <b/>
        <sz val="9"/>
        <rFont val="Arial"/>
        <family val="2"/>
      </rPr>
      <t xml:space="preserve">Securitization Activities
</t>
    </r>
    <r>
      <rPr>
        <sz val="9"/>
        <rFont val="Arial"/>
        <family val="2"/>
      </rPr>
      <t xml:space="preserve">1.  Outstanding principal balance of assets sold and securitized by the reporting institution with servicing retained or with recourse or other seller-provided credit enhancements  ....................................
</t>
    </r>
    <r>
      <rPr>
        <sz val="9"/>
        <rFont val="Arial"/>
        <family val="2"/>
      </rPr>
      <t xml:space="preserve">2.  Maximum amount of credit exposure arising from recourse or other seller- provided credit enhancements provided to structures reported in
</t>
    </r>
    <r>
      <rPr>
        <sz val="9"/>
        <rFont val="Arial"/>
        <family val="2"/>
      </rPr>
      <t xml:space="preserve">item 1 ................................................
</t>
    </r>
    <r>
      <rPr>
        <i/>
        <sz val="9"/>
        <rFont val="Arial"/>
        <family val="2"/>
      </rPr>
      <t>Item 3 is to be reported by branches and agen- cies with $100 billion or more in total assets.</t>
    </r>
    <r>
      <rPr>
        <i/>
        <vertAlign val="superscript"/>
        <sz val="5.5"/>
        <rFont val="Arial"/>
        <family val="2"/>
      </rPr>
      <t xml:space="preserve">1
</t>
    </r>
    <r>
      <rPr>
        <sz val="9"/>
        <rFont val="Arial"/>
        <family val="2"/>
      </rPr>
      <t xml:space="preserve">3.  Reporting institution's unused commitments to provide liquidity to structures reported in item 1 ...................
</t>
    </r>
    <r>
      <rPr>
        <sz val="9"/>
        <rFont val="Arial"/>
        <family val="2"/>
      </rPr>
      <t xml:space="preserve">4.  Past due loan amounts included in item 1:
</t>
    </r>
    <r>
      <rPr>
        <sz val="9"/>
        <rFont val="Arial"/>
        <family val="2"/>
      </rPr>
      <t xml:space="preserve">a.  30-89 days past due .........................
</t>
    </r>
    <r>
      <rPr>
        <sz val="9"/>
        <rFont val="Arial"/>
        <family val="2"/>
      </rPr>
      <t xml:space="preserve">b.  90 days or more past due...................
</t>
    </r>
    <r>
      <rPr>
        <sz val="9"/>
        <rFont val="Arial"/>
        <family val="2"/>
      </rPr>
      <t xml:space="preserve">5.  Not applicable
</t>
    </r>
    <r>
      <rPr>
        <i/>
        <sz val="9"/>
        <rFont val="Arial"/>
        <family val="2"/>
      </rPr>
      <t>Item 6 is to be reported by branches and agen- cies with $10 billion or more in total assets.</t>
    </r>
    <r>
      <rPr>
        <i/>
        <vertAlign val="superscript"/>
        <sz val="5.5"/>
        <rFont val="Arial"/>
        <family val="2"/>
      </rPr>
      <t xml:space="preserve">1
</t>
    </r>
    <r>
      <rPr>
        <sz val="9"/>
        <rFont val="Arial"/>
        <family val="2"/>
      </rPr>
      <t>6.  Total amount of ownership (or seller's) interest carried as securities or loans........</t>
    </r>
  </si>
  <si>
    <r>
      <rPr>
        <sz val="6"/>
        <rFont val="Arial"/>
        <family val="2"/>
      </rPr>
      <t>RCFD B705</t>
    </r>
  </si>
  <si>
    <r>
      <rPr>
        <sz val="6"/>
        <rFont val="Arial"/>
        <family val="2"/>
      </rPr>
      <t>RCFD B706</t>
    </r>
  </si>
  <si>
    <r>
      <rPr>
        <sz val="6"/>
        <rFont val="Arial"/>
        <family val="2"/>
      </rPr>
      <t>RCFD B707</t>
    </r>
  </si>
  <si>
    <r>
      <rPr>
        <sz val="6"/>
        <rFont val="Arial"/>
        <family val="2"/>
      </rPr>
      <t>RCFD B708</t>
    </r>
  </si>
  <si>
    <r>
      <rPr>
        <sz val="6"/>
        <rFont val="Arial"/>
        <family val="2"/>
      </rPr>
      <t>RCFD B709</t>
    </r>
  </si>
  <si>
    <r>
      <rPr>
        <sz val="6"/>
        <rFont val="Arial"/>
        <family val="2"/>
      </rPr>
      <t>RCFD B710</t>
    </r>
  </si>
  <si>
    <r>
      <rPr>
        <sz val="6"/>
        <rFont val="Arial"/>
        <family val="2"/>
      </rPr>
      <t>RCFD B711</t>
    </r>
  </si>
  <si>
    <r>
      <rPr>
        <sz val="6"/>
        <rFont val="Arial"/>
        <family val="2"/>
      </rPr>
      <t>RCFD HU09</t>
    </r>
  </si>
  <si>
    <r>
      <rPr>
        <sz val="6"/>
        <rFont val="Arial"/>
        <family val="2"/>
      </rPr>
      <t>RCFD HU10</t>
    </r>
  </si>
  <si>
    <r>
      <rPr>
        <sz val="6"/>
        <rFont val="Arial"/>
        <family val="2"/>
      </rPr>
      <t>RCFD HU11</t>
    </r>
  </si>
  <si>
    <r>
      <rPr>
        <sz val="6"/>
        <rFont val="Arial"/>
        <family val="2"/>
      </rPr>
      <t>RCFD HU12</t>
    </r>
  </si>
  <si>
    <r>
      <rPr>
        <sz val="6"/>
        <rFont val="Arial"/>
        <family val="2"/>
      </rPr>
      <t>RCFD HU13</t>
    </r>
  </si>
  <si>
    <r>
      <rPr>
        <sz val="6"/>
        <rFont val="Arial"/>
        <family val="2"/>
      </rPr>
      <t>RCFD HU14</t>
    </r>
  </si>
  <si>
    <r>
      <rPr>
        <sz val="6"/>
        <rFont val="Arial"/>
        <family val="2"/>
      </rPr>
      <t>RCFD HU15</t>
    </r>
  </si>
  <si>
    <r>
      <rPr>
        <sz val="6"/>
        <rFont val="Arial"/>
        <family val="2"/>
      </rPr>
      <t>RCFD B726</t>
    </r>
  </si>
  <si>
    <r>
      <rPr>
        <sz val="6"/>
        <rFont val="Arial"/>
        <family val="2"/>
      </rPr>
      <t>RCFD B727</t>
    </r>
  </si>
  <si>
    <r>
      <rPr>
        <sz val="6"/>
        <rFont val="Arial"/>
        <family val="2"/>
      </rPr>
      <t>RCFD B728</t>
    </r>
  </si>
  <si>
    <r>
      <rPr>
        <sz val="6"/>
        <rFont val="Arial"/>
        <family val="2"/>
      </rPr>
      <t>RCFD B729</t>
    </r>
  </si>
  <si>
    <r>
      <rPr>
        <sz val="6"/>
        <rFont val="Arial"/>
        <family val="2"/>
      </rPr>
      <t>RCFD B730</t>
    </r>
  </si>
  <si>
    <r>
      <rPr>
        <sz val="6"/>
        <rFont val="Arial"/>
        <family val="2"/>
      </rPr>
      <t>RCFD B731</t>
    </r>
  </si>
  <si>
    <r>
      <rPr>
        <sz val="6"/>
        <rFont val="Arial"/>
        <family val="2"/>
      </rPr>
      <t>RCFD B732</t>
    </r>
  </si>
  <si>
    <r>
      <rPr>
        <sz val="6"/>
        <rFont val="Arial"/>
        <family val="2"/>
      </rPr>
      <t>RCFD B733</t>
    </r>
  </si>
  <si>
    <r>
      <rPr>
        <sz val="6"/>
        <rFont val="Arial"/>
        <family val="2"/>
      </rPr>
      <t>RCFD B734</t>
    </r>
  </si>
  <si>
    <r>
      <rPr>
        <sz val="6"/>
        <rFont val="Arial"/>
        <family val="2"/>
      </rPr>
      <t>RCFD B735</t>
    </r>
  </si>
  <si>
    <r>
      <rPr>
        <sz val="6"/>
        <rFont val="Arial"/>
        <family val="2"/>
      </rPr>
      <t>RCFD B736</t>
    </r>
  </si>
  <si>
    <r>
      <rPr>
        <sz val="6"/>
        <rFont val="Arial"/>
        <family val="2"/>
      </rPr>
      <t>RCFD B737</t>
    </r>
  </si>
  <si>
    <r>
      <rPr>
        <sz val="6"/>
        <rFont val="Arial"/>
        <family val="2"/>
      </rPr>
      <t>RCFD B738</t>
    </r>
  </si>
  <si>
    <r>
      <rPr>
        <sz val="6"/>
        <rFont val="Arial"/>
        <family val="2"/>
      </rPr>
      <t>RCFD B739</t>
    </r>
  </si>
  <si>
    <r>
      <rPr>
        <sz val="6"/>
        <rFont val="Arial"/>
        <family val="2"/>
      </rPr>
      <t>RCFD B740</t>
    </r>
  </si>
  <si>
    <r>
      <rPr>
        <sz val="6"/>
        <rFont val="Arial"/>
        <family val="2"/>
      </rPr>
      <t>RCFD B741</t>
    </r>
  </si>
  <si>
    <r>
      <rPr>
        <sz val="6"/>
        <rFont val="Arial"/>
        <family val="2"/>
      </rPr>
      <t>RCFD B742</t>
    </r>
  </si>
  <si>
    <r>
      <rPr>
        <sz val="6"/>
        <rFont val="Arial"/>
        <family val="2"/>
      </rPr>
      <t>RCFD B743</t>
    </r>
  </si>
  <si>
    <r>
      <rPr>
        <sz val="6"/>
        <rFont val="Arial"/>
        <family val="2"/>
      </rPr>
      <t>RCFD B744</t>
    </r>
  </si>
  <si>
    <r>
      <rPr>
        <sz val="6"/>
        <rFont val="Arial"/>
        <family val="2"/>
      </rPr>
      <t>RCFD B745</t>
    </r>
  </si>
  <si>
    <r>
      <rPr>
        <sz val="6"/>
        <rFont val="Arial"/>
        <family val="2"/>
      </rPr>
      <t>RCFD B746</t>
    </r>
  </si>
  <si>
    <r>
      <rPr>
        <sz val="6"/>
        <rFont val="Arial"/>
        <family val="2"/>
      </rPr>
      <t>RCFD HU16</t>
    </r>
  </si>
  <si>
    <r>
      <rPr>
        <sz val="6"/>
        <rFont val="Arial"/>
        <family val="2"/>
      </rPr>
      <t>RCFD HU17</t>
    </r>
  </si>
  <si>
    <r>
      <rPr>
        <sz val="6"/>
        <rFont val="Arial"/>
        <family val="2"/>
      </rPr>
      <t>RCFD HU18</t>
    </r>
  </si>
  <si>
    <r>
      <rPr>
        <sz val="9"/>
        <rFont val="Arial"/>
        <family val="2"/>
      </rPr>
      <t>4.b.</t>
    </r>
  </si>
  <si>
    <r>
      <rPr>
        <sz val="9"/>
        <rFont val="Arial"/>
        <family val="2"/>
      </rPr>
      <t xml:space="preserve">6.
</t>
    </r>
    <r>
      <rPr>
        <sz val="9"/>
        <rFont val="Arial"/>
        <family val="2"/>
      </rPr>
      <t>7. and 8. Not applicable</t>
    </r>
  </si>
  <si>
    <r>
      <rPr>
        <sz val="8"/>
        <rFont val="Arial"/>
        <family val="2"/>
      </rPr>
      <t>1.  The asset size tests are based on the total assets reported in the preceding calendar year's June 30 FFIEC 002.</t>
    </r>
  </si>
  <si>
    <r>
      <rPr>
        <b/>
        <sz val="14"/>
        <rFont val="Arial"/>
        <family val="2"/>
      </rPr>
      <t>Schedule S—</t>
    </r>
    <r>
      <rPr>
        <b/>
        <sz val="12"/>
        <rFont val="Arial"/>
        <family val="2"/>
      </rPr>
      <t>Continued</t>
    </r>
  </si>
  <si>
    <r>
      <rPr>
        <b/>
        <sz val="9"/>
        <rFont val="Arial"/>
        <family val="2"/>
      </rPr>
      <t xml:space="preserve">For Securitization Facilities Sponsored By or Otherwise Established By Other Institutions
</t>
    </r>
    <r>
      <rPr>
        <sz val="9"/>
        <rFont val="Arial"/>
        <family val="2"/>
      </rPr>
      <t xml:space="preserve">9.  Maximum amount of credit exposure arising from credit enhancements provided by the reporting institution to other institutions' securitization structures in the form of standby letters of credit, purchased subordinated
</t>
    </r>
    <r>
      <rPr>
        <sz val="9"/>
        <rFont val="Arial"/>
        <family val="2"/>
      </rPr>
      <t xml:space="preserve">securities, and other enhancements .......
</t>
    </r>
    <r>
      <rPr>
        <i/>
        <sz val="9"/>
        <rFont val="Arial"/>
        <family val="2"/>
      </rPr>
      <t>Item 10 is to be reported by branches and agencies that have $10 billion or more in total assets.</t>
    </r>
    <r>
      <rPr>
        <i/>
        <vertAlign val="superscript"/>
        <sz val="5.5"/>
        <rFont val="Arial"/>
        <family val="2"/>
      </rPr>
      <t xml:space="preserve">1
</t>
    </r>
    <r>
      <rPr>
        <sz val="9"/>
        <rFont val="Arial"/>
        <family val="2"/>
      </rPr>
      <t xml:space="preserve">10.  Reporting institution's unused commitments to provide liquidity to other institutions' securitization structures .........
</t>
    </r>
    <r>
      <rPr>
        <b/>
        <sz val="9"/>
        <rFont val="Arial"/>
        <family val="2"/>
      </rPr>
      <t xml:space="preserve">Asset Sales
</t>
    </r>
    <r>
      <rPr>
        <sz val="9"/>
        <rFont val="Arial"/>
        <family val="2"/>
      </rPr>
      <t xml:space="preserve">11.  Assets sold with recourse or other seller provided credit enhancements and not securitized by the reporting institution .........
</t>
    </r>
    <r>
      <rPr>
        <sz val="9"/>
        <rFont val="Arial"/>
        <family val="2"/>
      </rPr>
      <t xml:space="preserve">12.  Maximum amount of credit exposure arising from recourse or other seller provided credit enhancements provided
</t>
    </r>
    <r>
      <rPr>
        <sz val="9"/>
        <rFont val="Arial"/>
        <family val="2"/>
      </rPr>
      <t>to assets reported in item 11 ....................</t>
    </r>
  </si>
  <si>
    <r>
      <rPr>
        <sz val="6"/>
        <rFont val="Arial"/>
        <family val="2"/>
      </rPr>
      <t>RCFD B776</t>
    </r>
  </si>
  <si>
    <r>
      <rPr>
        <sz val="6"/>
        <rFont val="Arial"/>
        <family val="2"/>
      </rPr>
      <t>RCFD B779</t>
    </r>
  </si>
  <si>
    <r>
      <rPr>
        <sz val="6"/>
        <rFont val="Arial"/>
        <family val="2"/>
      </rPr>
      <t>RCFD B780</t>
    </r>
  </si>
  <si>
    <r>
      <rPr>
        <sz val="6"/>
        <rFont val="Arial"/>
        <family val="2"/>
      </rPr>
      <t>RCFD B781</t>
    </r>
  </si>
  <si>
    <r>
      <rPr>
        <sz val="6"/>
        <rFont val="Arial"/>
        <family val="2"/>
      </rPr>
      <t>RCFD B782</t>
    </r>
  </si>
  <si>
    <r>
      <rPr>
        <sz val="6"/>
        <rFont val="Arial"/>
        <family val="2"/>
      </rPr>
      <t>RCFD B783</t>
    </r>
  </si>
  <si>
    <r>
      <rPr>
        <sz val="6"/>
        <rFont val="Arial"/>
        <family val="2"/>
      </rPr>
      <t>RCFD B786</t>
    </r>
  </si>
  <si>
    <r>
      <rPr>
        <sz val="6"/>
        <rFont val="Arial"/>
        <family val="2"/>
      </rPr>
      <t>RCFD B787</t>
    </r>
  </si>
  <si>
    <r>
      <rPr>
        <sz val="6"/>
        <rFont val="Arial"/>
        <family val="2"/>
      </rPr>
      <t>RCFD B788</t>
    </r>
  </si>
  <si>
    <r>
      <rPr>
        <sz val="6"/>
        <rFont val="Arial"/>
        <family val="2"/>
      </rPr>
      <t>RCFD B789</t>
    </r>
  </si>
  <si>
    <r>
      <rPr>
        <sz val="6"/>
        <rFont val="Arial"/>
        <family val="2"/>
      </rPr>
      <t>RCFD B790</t>
    </r>
  </si>
  <si>
    <r>
      <rPr>
        <sz val="6"/>
        <rFont val="Arial"/>
        <family val="2"/>
      </rPr>
      <t>RCFD B796</t>
    </r>
  </si>
  <si>
    <r>
      <rPr>
        <sz val="6"/>
        <rFont val="Arial"/>
        <family val="2"/>
      </rPr>
      <t>RCFD B797</t>
    </r>
  </si>
  <si>
    <r>
      <rPr>
        <sz val="6"/>
        <rFont val="Arial"/>
        <family val="2"/>
      </rPr>
      <t>RCFD B803</t>
    </r>
  </si>
  <si>
    <r>
      <rPr>
        <b/>
        <sz val="9"/>
        <rFont val="Arial"/>
        <family val="2"/>
      </rPr>
      <t>Memorandum</t>
    </r>
  </si>
  <si>
    <r>
      <rPr>
        <i/>
        <sz val="9"/>
        <rFont val="Arial"/>
        <family val="2"/>
      </rPr>
      <t>Memorandum item 1 is to be reported by branches and agencies that have $10 billion or more in total assets.</t>
    </r>
    <r>
      <rPr>
        <i/>
        <vertAlign val="superscript"/>
        <sz val="5.5"/>
        <rFont val="Arial"/>
        <family val="2"/>
      </rPr>
      <t xml:space="preserve">1
</t>
    </r>
    <r>
      <rPr>
        <sz val="9"/>
        <rFont val="Arial"/>
        <family val="2"/>
      </rPr>
      <t xml:space="preserve">1.  Asset-backed commercial paper conduits:
</t>
    </r>
    <r>
      <rPr>
        <sz val="9"/>
        <rFont val="Arial"/>
        <family val="2"/>
      </rPr>
      <t xml:space="preserve">a.  Maximum amount of credit exposure arising from credit enhancements provided to conduit structures in the form of standby letters of credit, subordinated securities, and other enhancements:
</t>
    </r>
    <r>
      <rPr>
        <sz val="9"/>
        <rFont val="Arial"/>
        <family val="2"/>
      </rPr>
      <t xml:space="preserve">(1)  Conduits sponsored by the reporting institution or related institution ......................................................................................
</t>
    </r>
    <r>
      <rPr>
        <sz val="9"/>
        <rFont val="Arial"/>
        <family val="2"/>
      </rPr>
      <t xml:space="preserve">(2)  Conduits sponsored by other unrelated institutions  ...........................................................................................................
</t>
    </r>
    <r>
      <rPr>
        <sz val="9"/>
        <rFont val="Arial"/>
        <family val="2"/>
      </rPr>
      <t xml:space="preserve">b.  Unused commitments to provide liquidity to conduit structures:
</t>
    </r>
    <r>
      <rPr>
        <sz val="9"/>
        <rFont val="Arial"/>
        <family val="2"/>
      </rPr>
      <t xml:space="preserve">(1)  Conduits sponsored by the reporting institution or related institution  .....................................................................................
</t>
    </r>
    <r>
      <rPr>
        <sz val="9"/>
        <rFont val="Arial"/>
        <family val="2"/>
      </rPr>
      <t>(2)  Conduits sponsored by other unrelated institutions ............................................................................................................</t>
    </r>
  </si>
  <si>
    <r>
      <rPr>
        <sz val="7"/>
        <rFont val="Arial"/>
        <family val="2"/>
      </rPr>
      <t>B806</t>
    </r>
  </si>
  <si>
    <r>
      <rPr>
        <sz val="7"/>
        <rFont val="Arial"/>
        <family val="2"/>
      </rPr>
      <t>B807</t>
    </r>
  </si>
  <si>
    <r>
      <rPr>
        <sz val="7"/>
        <rFont val="Arial"/>
        <family val="2"/>
      </rPr>
      <t>B808</t>
    </r>
  </si>
  <si>
    <r>
      <rPr>
        <sz val="7"/>
        <rFont val="Arial"/>
        <family val="2"/>
      </rPr>
      <t>B809</t>
    </r>
  </si>
  <si>
    <r>
      <rPr>
        <sz val="9"/>
        <rFont val="Arial"/>
        <family val="2"/>
      </rPr>
      <t xml:space="preserve">M.1.a.(1)
</t>
    </r>
    <r>
      <rPr>
        <sz val="9"/>
        <rFont val="Arial"/>
        <family val="2"/>
      </rPr>
      <t>M.1.a.(2)</t>
    </r>
  </si>
  <si>
    <r>
      <rPr>
        <sz val="9"/>
        <rFont val="Arial"/>
        <family val="2"/>
      </rPr>
      <t xml:space="preserve">M.1.b.(1)
</t>
    </r>
    <r>
      <rPr>
        <sz val="9"/>
        <rFont val="Arial"/>
        <family val="2"/>
      </rPr>
      <t>M.1.b.(2)</t>
    </r>
  </si>
  <si>
    <r>
      <rPr>
        <b/>
        <sz val="14"/>
        <rFont val="Arial"/>
        <family val="2"/>
      </rPr>
      <t>Schedule T—Fiduciary and Related Services</t>
    </r>
  </si>
  <si>
    <r>
      <rPr>
        <b/>
        <sz val="9"/>
        <rFont val="Arial"/>
        <family val="2"/>
      </rPr>
      <t>Schedule T is to be completed annually as of the December 31 report date.</t>
    </r>
  </si>
  <si>
    <r>
      <rPr>
        <sz val="8"/>
        <rFont val="Arial"/>
        <family val="2"/>
      </rPr>
      <t>Yes</t>
    </r>
  </si>
  <si>
    <r>
      <rPr>
        <sz val="8"/>
        <rFont val="Arial"/>
        <family val="2"/>
      </rPr>
      <t>No</t>
    </r>
  </si>
  <si>
    <r>
      <rPr>
        <sz val="8"/>
        <rFont val="Arial"/>
        <family val="2"/>
      </rPr>
      <t>A345</t>
    </r>
  </si>
  <si>
    <r>
      <rPr>
        <sz val="9"/>
        <rFont val="Arial"/>
        <family val="2"/>
      </rPr>
      <t>1.  Does the institution have fiduciary powers? (If "NO," do not complete Schedule T.) ...............................                                   1.</t>
    </r>
  </si>
  <si>
    <r>
      <rPr>
        <sz val="8"/>
        <rFont val="Arial"/>
        <family val="2"/>
      </rPr>
      <t>A346</t>
    </r>
  </si>
  <si>
    <r>
      <rPr>
        <sz val="9"/>
        <rFont val="Arial"/>
        <family val="2"/>
      </rPr>
      <t>2.  Does the institution exercise the fiduciary powers it has been granted? ..............................................                                   2.</t>
    </r>
  </si>
  <si>
    <r>
      <rPr>
        <sz val="8"/>
        <rFont val="Arial"/>
        <family val="2"/>
      </rPr>
      <t>B867</t>
    </r>
  </si>
  <si>
    <r>
      <rPr>
        <sz val="9"/>
        <rFont val="Arial"/>
        <family val="2"/>
      </rPr>
      <t xml:space="preserve">3.  Does the institution have any fiduciary or related activity (in the form of assets or accounts)?
</t>
    </r>
    <r>
      <rPr>
        <sz val="9"/>
        <rFont val="Arial"/>
        <family val="2"/>
      </rPr>
      <t>(If "NO," do not complete the rest of Schedule T.)...........................................................................                                   3.</t>
    </r>
  </si>
  <si>
    <r>
      <rPr>
        <sz val="9"/>
        <rFont val="Arial"/>
        <family val="2"/>
      </rPr>
      <t>If the answer to item 3 is "YES," complete all applicable items of Schedule T.</t>
    </r>
  </si>
  <si>
    <r>
      <rPr>
        <sz val="8"/>
        <rFont val="Arial"/>
        <family val="2"/>
      </rPr>
      <t>(Column A) Managed Assets</t>
    </r>
  </si>
  <si>
    <r>
      <rPr>
        <sz val="8"/>
        <rFont val="Arial"/>
        <family val="2"/>
      </rPr>
      <t>(Column B) Non-Managed Assets</t>
    </r>
  </si>
  <si>
    <r>
      <rPr>
        <sz val="8"/>
        <rFont val="Arial"/>
        <family val="2"/>
      </rPr>
      <t>(Column C) Number of Managed Accounts</t>
    </r>
  </si>
  <si>
    <r>
      <rPr>
        <sz val="8"/>
        <rFont val="Arial"/>
        <family val="2"/>
      </rPr>
      <t>(Column D) Number of Non-Managed Accounts</t>
    </r>
  </si>
  <si>
    <r>
      <rPr>
        <b/>
        <sz val="9"/>
        <rFont val="Arial"/>
        <family val="2"/>
      </rPr>
      <t xml:space="preserve">Fiduciary and Related Assets
</t>
    </r>
    <r>
      <rPr>
        <sz val="9"/>
        <rFont val="Arial"/>
        <family val="2"/>
      </rPr>
      <t xml:space="preserve">4.  Personal trust and agency accounts ....
</t>
    </r>
    <r>
      <rPr>
        <sz val="9"/>
        <rFont val="Arial"/>
        <family val="2"/>
      </rPr>
      <t xml:space="preserve">5.  Retirement related trust and agency accounts:
</t>
    </r>
    <r>
      <rPr>
        <sz val="9"/>
        <rFont val="Arial"/>
        <family val="2"/>
      </rPr>
      <t xml:space="preserve">a.  Employee benefit-defined contribution................................
</t>
    </r>
    <r>
      <rPr>
        <sz val="9"/>
        <rFont val="Arial"/>
        <family val="2"/>
      </rPr>
      <t xml:space="preserve">b.  Employee benefit-defined
</t>
    </r>
    <r>
      <rPr>
        <sz val="9"/>
        <rFont val="Arial"/>
        <family val="2"/>
      </rPr>
      <t xml:space="preserve">benefit ......................................
</t>
    </r>
    <r>
      <rPr>
        <sz val="9"/>
        <rFont val="Arial"/>
        <family val="2"/>
      </rPr>
      <t xml:space="preserve">c.  Other retirement accounts .............
</t>
    </r>
    <r>
      <rPr>
        <sz val="9"/>
        <rFont val="Arial"/>
        <family val="2"/>
      </rPr>
      <t xml:space="preserve">6.  Corporate trust and agency accounts ..
</t>
    </r>
    <r>
      <rPr>
        <sz val="9"/>
        <rFont val="Arial"/>
        <family val="2"/>
      </rPr>
      <t xml:space="preserve">7.  Investment management agency accounts .......................................
</t>
    </r>
    <r>
      <rPr>
        <sz val="9"/>
        <rFont val="Arial"/>
        <family val="2"/>
      </rPr>
      <t xml:space="preserve">8.  Other fiduciary accounts ...................
</t>
    </r>
    <r>
      <rPr>
        <sz val="9"/>
        <rFont val="Arial"/>
        <family val="2"/>
      </rPr>
      <t xml:space="preserve">9.  Total fiduciary accounts
</t>
    </r>
    <r>
      <rPr>
        <sz val="9"/>
        <rFont val="Arial"/>
        <family val="2"/>
      </rPr>
      <t xml:space="preserve">(sum of items 4 through 8) ................
</t>
    </r>
    <r>
      <rPr>
        <sz val="9"/>
        <rFont val="Arial"/>
        <family val="2"/>
      </rPr>
      <t>10.  Custody and safekeeping accounts .....</t>
    </r>
  </si>
  <si>
    <r>
      <rPr>
        <sz val="6"/>
        <rFont val="Arial"/>
        <family val="2"/>
      </rPr>
      <t>RCFD B868</t>
    </r>
  </si>
  <si>
    <r>
      <rPr>
        <sz val="6"/>
        <rFont val="Arial"/>
        <family val="2"/>
      </rPr>
      <t>RCFD B869</t>
    </r>
  </si>
  <si>
    <r>
      <rPr>
        <sz val="6"/>
        <rFont val="Arial"/>
        <family val="2"/>
      </rPr>
      <t>RCFD B870</t>
    </r>
  </si>
  <si>
    <r>
      <rPr>
        <sz val="6"/>
        <rFont val="Arial"/>
        <family val="2"/>
      </rPr>
      <t>RCFD B871</t>
    </r>
  </si>
  <si>
    <r>
      <rPr>
        <sz val="6"/>
        <rFont val="Arial"/>
        <family val="2"/>
      </rPr>
      <t>RCFD B872</t>
    </r>
  </si>
  <si>
    <r>
      <rPr>
        <sz val="6"/>
        <rFont val="Arial"/>
        <family val="2"/>
      </rPr>
      <t>RCFD B873</t>
    </r>
  </si>
  <si>
    <r>
      <rPr>
        <sz val="6"/>
        <rFont val="Arial"/>
        <family val="2"/>
      </rPr>
      <t>RCFD B874</t>
    </r>
  </si>
  <si>
    <r>
      <rPr>
        <sz val="6"/>
        <rFont val="Arial"/>
        <family val="2"/>
      </rPr>
      <t>RCFD B875</t>
    </r>
  </si>
  <si>
    <r>
      <rPr>
        <sz val="6"/>
        <rFont val="Arial"/>
        <family val="2"/>
      </rPr>
      <t>RCFD B876</t>
    </r>
  </si>
  <si>
    <r>
      <rPr>
        <sz val="6"/>
        <rFont val="Arial"/>
        <family val="2"/>
      </rPr>
      <t>RCFD B877</t>
    </r>
  </si>
  <si>
    <r>
      <rPr>
        <sz val="6"/>
        <rFont val="Arial"/>
        <family val="2"/>
      </rPr>
      <t>RCFD B878</t>
    </r>
  </si>
  <si>
    <r>
      <rPr>
        <sz val="6"/>
        <rFont val="Arial"/>
        <family val="2"/>
      </rPr>
      <t>RCFD B879</t>
    </r>
  </si>
  <si>
    <r>
      <rPr>
        <sz val="6"/>
        <rFont val="Arial"/>
        <family val="2"/>
      </rPr>
      <t>RCFD B880</t>
    </r>
  </si>
  <si>
    <r>
      <rPr>
        <sz val="6"/>
        <rFont val="Arial"/>
        <family val="2"/>
      </rPr>
      <t>RCFD B881</t>
    </r>
  </si>
  <si>
    <r>
      <rPr>
        <sz val="6"/>
        <rFont val="Arial"/>
        <family val="2"/>
      </rPr>
      <t>RCFD B882</t>
    </r>
  </si>
  <si>
    <r>
      <rPr>
        <sz val="6"/>
        <rFont val="Arial"/>
        <family val="2"/>
      </rPr>
      <t>RCFD B883</t>
    </r>
  </si>
  <si>
    <r>
      <rPr>
        <sz val="6"/>
        <rFont val="Arial"/>
        <family val="2"/>
      </rPr>
      <t>RCFD B884</t>
    </r>
  </si>
  <si>
    <r>
      <rPr>
        <sz val="6"/>
        <rFont val="Arial"/>
        <family val="2"/>
      </rPr>
      <t>RCFD B885</t>
    </r>
  </si>
  <si>
    <r>
      <rPr>
        <sz val="6"/>
        <rFont val="Arial"/>
        <family val="2"/>
      </rPr>
      <t>RCFD C001</t>
    </r>
  </si>
  <si>
    <r>
      <rPr>
        <sz val="6"/>
        <rFont val="Arial"/>
        <family val="2"/>
      </rPr>
      <t>RCFD C002</t>
    </r>
  </si>
  <si>
    <r>
      <rPr>
        <sz val="6"/>
        <rFont val="Arial"/>
        <family val="2"/>
      </rPr>
      <t>RCFD B886</t>
    </r>
  </si>
  <si>
    <r>
      <rPr>
        <sz val="6"/>
        <rFont val="Arial"/>
        <family val="2"/>
      </rPr>
      <t>RCFD B888</t>
    </r>
  </si>
  <si>
    <r>
      <rPr>
        <sz val="6"/>
        <rFont val="Arial"/>
        <family val="2"/>
      </rPr>
      <t>RCFD B890</t>
    </r>
  </si>
  <si>
    <r>
      <rPr>
        <sz val="6"/>
        <rFont val="Arial"/>
        <family val="2"/>
      </rPr>
      <t>RCFD B891</t>
    </r>
  </si>
  <si>
    <r>
      <rPr>
        <sz val="6"/>
        <rFont val="Arial"/>
        <family val="2"/>
      </rPr>
      <t>RCFD B892</t>
    </r>
  </si>
  <si>
    <r>
      <rPr>
        <sz val="6"/>
        <rFont val="Arial"/>
        <family val="2"/>
      </rPr>
      <t>RCFD B893</t>
    </r>
  </si>
  <si>
    <r>
      <rPr>
        <sz val="6"/>
        <rFont val="Arial"/>
        <family val="2"/>
      </rPr>
      <t>RCFD B894</t>
    </r>
  </si>
  <si>
    <r>
      <rPr>
        <sz val="6"/>
        <rFont val="Arial"/>
        <family val="2"/>
      </rPr>
      <t>RCFD B895</t>
    </r>
  </si>
  <si>
    <r>
      <rPr>
        <sz val="6"/>
        <rFont val="Arial"/>
        <family val="2"/>
      </rPr>
      <t>RCFD B896</t>
    </r>
  </si>
  <si>
    <r>
      <rPr>
        <sz val="6"/>
        <rFont val="Arial"/>
        <family val="2"/>
      </rPr>
      <t>RCFD B897</t>
    </r>
  </si>
  <si>
    <r>
      <rPr>
        <sz val="6"/>
        <rFont val="Arial"/>
        <family val="2"/>
      </rPr>
      <t>RCFD B898</t>
    </r>
  </si>
  <si>
    <r>
      <rPr>
        <sz val="6"/>
        <rFont val="Arial"/>
        <family val="2"/>
      </rPr>
      <t>RCFD B899</t>
    </r>
  </si>
  <si>
    <r>
      <rPr>
        <sz val="9"/>
        <rFont val="Arial"/>
        <family val="2"/>
      </rPr>
      <t>5.c.</t>
    </r>
  </si>
  <si>
    <r>
      <rPr>
        <b/>
        <sz val="14"/>
        <rFont val="Arial"/>
        <family val="2"/>
      </rPr>
      <t>Schedule T—</t>
    </r>
    <r>
      <rPr>
        <b/>
        <sz val="12"/>
        <rFont val="Arial"/>
        <family val="2"/>
      </rPr>
      <t>Continued</t>
    </r>
  </si>
  <si>
    <r>
      <rPr>
        <sz val="8"/>
        <rFont val="Arial"/>
        <family val="2"/>
      </rPr>
      <t>Managed Assets</t>
    </r>
  </si>
  <si>
    <r>
      <rPr>
        <sz val="9"/>
        <rFont val="Arial"/>
        <family val="2"/>
      </rPr>
      <t>1.  Managed assets held in personal trust and agency accounts:</t>
    </r>
  </si>
  <si>
    <r>
      <rPr>
        <sz val="9"/>
        <rFont val="Arial"/>
        <family val="2"/>
      </rPr>
      <t>a.  Noninterest-bearing deposits ......................................................................................</t>
    </r>
  </si>
  <si>
    <r>
      <rPr>
        <sz val="8"/>
        <rFont val="Arial"/>
        <family val="2"/>
      </rPr>
      <t>B913</t>
    </r>
  </si>
  <si>
    <r>
      <rPr>
        <sz val="9"/>
        <rFont val="Arial"/>
        <family val="2"/>
      </rPr>
      <t>b.  Interest-bearing deposits ...........................................................................................</t>
    </r>
  </si>
  <si>
    <r>
      <rPr>
        <sz val="8"/>
        <rFont val="Arial"/>
        <family val="2"/>
      </rPr>
      <t>B914</t>
    </r>
  </si>
  <si>
    <r>
      <rPr>
        <sz val="9"/>
        <rFont val="Arial"/>
        <family val="2"/>
      </rPr>
      <t>c.  U.S. Treasury and U.S. Government agency obligations...................................................</t>
    </r>
  </si>
  <si>
    <r>
      <rPr>
        <sz val="8"/>
        <rFont val="Arial"/>
        <family val="2"/>
      </rPr>
      <t>B915</t>
    </r>
  </si>
  <si>
    <r>
      <rPr>
        <sz val="9"/>
        <rFont val="Arial"/>
        <family val="2"/>
      </rPr>
      <t>d.  State, county and municipal obligations ........................................................................</t>
    </r>
  </si>
  <si>
    <r>
      <rPr>
        <sz val="8"/>
        <rFont val="Arial"/>
        <family val="2"/>
      </rPr>
      <t>B916</t>
    </r>
  </si>
  <si>
    <r>
      <rPr>
        <sz val="9"/>
        <rFont val="Arial"/>
        <family val="2"/>
      </rPr>
      <t>e.  Money market mutual funds .......................................................................................</t>
    </r>
  </si>
  <si>
    <r>
      <rPr>
        <sz val="8"/>
        <rFont val="Arial"/>
        <family val="2"/>
      </rPr>
      <t>B917</t>
    </r>
  </si>
  <si>
    <r>
      <rPr>
        <sz val="9"/>
        <rFont val="Arial"/>
        <family val="2"/>
      </rPr>
      <t>f.   Other short-term obligations .......................................................................................</t>
    </r>
  </si>
  <si>
    <r>
      <rPr>
        <sz val="8"/>
        <rFont val="Arial"/>
        <family val="2"/>
      </rPr>
      <t>B918</t>
    </r>
  </si>
  <si>
    <r>
      <rPr>
        <sz val="9"/>
        <rFont val="Arial"/>
        <family val="2"/>
      </rPr>
      <t>g.  Other notes and bonds ..............................................................................................</t>
    </r>
  </si>
  <si>
    <r>
      <rPr>
        <sz val="8"/>
        <rFont val="Arial"/>
        <family val="2"/>
      </rPr>
      <t>B919</t>
    </r>
  </si>
  <si>
    <r>
      <rPr>
        <sz val="9"/>
        <rFont val="Arial"/>
        <family val="2"/>
      </rPr>
      <t>h.  Common and preferred stocks ....................................................................................</t>
    </r>
  </si>
  <si>
    <r>
      <rPr>
        <sz val="8"/>
        <rFont val="Arial"/>
        <family val="2"/>
      </rPr>
      <t>B920</t>
    </r>
  </si>
  <si>
    <r>
      <rPr>
        <sz val="9"/>
        <rFont val="Arial"/>
        <family val="2"/>
      </rPr>
      <t>i.   Real estate mortgages ..............................................................................................</t>
    </r>
  </si>
  <si>
    <r>
      <rPr>
        <sz val="8"/>
        <rFont val="Arial"/>
        <family val="2"/>
      </rPr>
      <t>B921</t>
    </r>
  </si>
  <si>
    <r>
      <rPr>
        <sz val="9"/>
        <rFont val="Arial"/>
        <family val="2"/>
      </rPr>
      <t>j.   Real estate .............................................................................................................</t>
    </r>
  </si>
  <si>
    <r>
      <rPr>
        <sz val="8"/>
        <rFont val="Arial"/>
        <family val="2"/>
      </rPr>
      <t>B922</t>
    </r>
  </si>
  <si>
    <r>
      <rPr>
        <sz val="9"/>
        <rFont val="Arial"/>
        <family val="2"/>
      </rPr>
      <t>k.  Miscellaneous asset .................................................................................................</t>
    </r>
  </si>
  <si>
    <r>
      <rPr>
        <sz val="8"/>
        <rFont val="Arial"/>
        <family val="2"/>
      </rPr>
      <t>B923</t>
    </r>
  </si>
  <si>
    <r>
      <rPr>
        <sz val="9"/>
        <rFont val="Arial"/>
        <family val="2"/>
      </rPr>
      <t xml:space="preserve">M.1.a.
</t>
    </r>
    <r>
      <rPr>
        <sz val="9"/>
        <rFont val="Arial"/>
        <family val="2"/>
      </rPr>
      <t xml:space="preserve">M.1.b.
</t>
    </r>
    <r>
      <rPr>
        <sz val="9"/>
        <rFont val="Arial"/>
        <family val="2"/>
      </rPr>
      <t xml:space="preserve">M.1.c.
</t>
    </r>
    <r>
      <rPr>
        <sz val="9"/>
        <rFont val="Arial"/>
        <family val="2"/>
      </rPr>
      <t xml:space="preserve">M.1.d.
</t>
    </r>
    <r>
      <rPr>
        <sz val="9"/>
        <rFont val="Arial"/>
        <family val="2"/>
      </rPr>
      <t xml:space="preserve">M.1.e.
</t>
    </r>
    <r>
      <rPr>
        <sz val="9"/>
        <rFont val="Arial"/>
        <family val="2"/>
      </rPr>
      <t xml:space="preserve">M.1.f.
</t>
    </r>
    <r>
      <rPr>
        <sz val="9"/>
        <rFont val="Arial"/>
        <family val="2"/>
      </rPr>
      <t xml:space="preserve">M.1.g.
</t>
    </r>
    <r>
      <rPr>
        <sz val="9"/>
        <rFont val="Arial"/>
        <family val="2"/>
      </rPr>
      <t xml:space="preserve">M.1.h.
</t>
    </r>
    <r>
      <rPr>
        <sz val="9"/>
        <rFont val="Arial"/>
        <family val="2"/>
      </rPr>
      <t xml:space="preserve">M.1.i.
</t>
    </r>
    <r>
      <rPr>
        <sz val="9"/>
        <rFont val="Arial"/>
        <family val="2"/>
      </rPr>
      <t xml:space="preserve">M.1.j.
</t>
    </r>
    <r>
      <rPr>
        <sz val="9"/>
        <rFont val="Arial"/>
        <family val="2"/>
      </rPr>
      <t>M.1.k.</t>
    </r>
  </si>
  <si>
    <r>
      <rPr>
        <sz val="7"/>
        <rFont val="Arial"/>
        <family val="2"/>
      </rPr>
      <t>RCXX B868</t>
    </r>
  </si>
  <si>
    <r>
      <rPr>
        <sz val="9"/>
        <rFont val="Arial"/>
        <family val="2"/>
      </rPr>
      <t xml:space="preserve">l.  Total managed assets held in personal trust and agency accounts (sum of Memorandum items
</t>
    </r>
    <r>
      <rPr>
        <sz val="9"/>
        <rFont val="Arial"/>
        <family val="2"/>
      </rPr>
      <t>1.a through 1.k) (must equal Schedule T, item 4, column A) ...............................................</t>
    </r>
  </si>
  <si>
    <r>
      <rPr>
        <sz val="9"/>
        <rFont val="Arial"/>
        <family val="2"/>
      </rPr>
      <t>M.1.l.</t>
    </r>
  </si>
  <si>
    <r>
      <rPr>
        <sz val="8"/>
        <rFont val="Arial"/>
        <family val="2"/>
      </rPr>
      <t>(Column A) Number of Issues</t>
    </r>
  </si>
  <si>
    <r>
      <rPr>
        <sz val="8"/>
        <rFont val="Arial"/>
        <family val="2"/>
      </rPr>
      <t>(Column B) Principal Amount Outstanding</t>
    </r>
  </si>
  <si>
    <r>
      <rPr>
        <sz val="9"/>
        <rFont val="Arial"/>
        <family val="2"/>
      </rPr>
      <t xml:space="preserve">2.  Corporate trust and agency accounts:
</t>
    </r>
    <r>
      <rPr>
        <sz val="9"/>
        <rFont val="Arial"/>
        <family val="2"/>
      </rPr>
      <t xml:space="preserve">a.  Corporate and municipal trusteeships...................................................
</t>
    </r>
    <r>
      <rPr>
        <sz val="9"/>
        <rFont val="Arial"/>
        <family val="2"/>
      </rPr>
      <t>b.  Transfer agent, registrar, paying agent, and other corporate agency ...........</t>
    </r>
  </si>
  <si>
    <r>
      <rPr>
        <sz val="7"/>
        <rFont val="Arial"/>
        <family val="2"/>
      </rPr>
      <t>RCFD B928</t>
    </r>
  </si>
  <si>
    <r>
      <rPr>
        <sz val="8"/>
        <rFont val="Arial"/>
        <family val="2"/>
      </rPr>
      <t>B927</t>
    </r>
  </si>
  <si>
    <r>
      <rPr>
        <sz val="8"/>
        <rFont val="Arial"/>
        <family val="2"/>
      </rPr>
      <t>B929</t>
    </r>
  </si>
  <si>
    <r>
      <rPr>
        <sz val="9"/>
        <rFont val="Arial"/>
        <family val="2"/>
      </rPr>
      <t xml:space="preserve">M.2.a.
</t>
    </r>
    <r>
      <rPr>
        <sz val="9"/>
        <rFont val="Arial"/>
        <family val="2"/>
      </rPr>
      <t>M.2.b.</t>
    </r>
  </si>
  <si>
    <r>
      <rPr>
        <sz val="8"/>
        <rFont val="Arial"/>
        <family val="2"/>
      </rPr>
      <t>(Column A) Number of Funds</t>
    </r>
  </si>
  <si>
    <r>
      <rPr>
        <sz val="8"/>
        <rFont val="Arial"/>
        <family val="2"/>
      </rPr>
      <t>(Column B) Market Value of Fund Assets</t>
    </r>
  </si>
  <si>
    <r>
      <rPr>
        <sz val="9"/>
        <rFont val="Arial"/>
        <family val="2"/>
      </rPr>
      <t>3.  Collective investment funds and common trust funds:</t>
    </r>
  </si>
  <si>
    <r>
      <rPr>
        <sz val="7"/>
        <rFont val="Arial"/>
        <family val="2"/>
      </rPr>
      <t>RCFD B931</t>
    </r>
  </si>
  <si>
    <r>
      <rPr>
        <sz val="7"/>
        <rFont val="Arial"/>
        <family val="2"/>
      </rPr>
      <t>RCFD B932</t>
    </r>
  </si>
  <si>
    <r>
      <rPr>
        <sz val="9"/>
        <rFont val="Arial"/>
        <family val="2"/>
      </rPr>
      <t>a.  Domestic equity ...............................................................................</t>
    </r>
  </si>
  <si>
    <r>
      <rPr>
        <sz val="7"/>
        <rFont val="Arial"/>
        <family val="2"/>
      </rPr>
      <t>RCFD B933</t>
    </r>
  </si>
  <si>
    <r>
      <rPr>
        <sz val="7"/>
        <rFont val="Arial"/>
        <family val="2"/>
      </rPr>
      <t>RCFD B934</t>
    </r>
  </si>
  <si>
    <r>
      <rPr>
        <sz val="9"/>
        <rFont val="Arial"/>
        <family val="2"/>
      </rPr>
      <t>b.  International/Global equity .................................................................</t>
    </r>
  </si>
  <si>
    <r>
      <rPr>
        <sz val="7"/>
        <rFont val="Arial"/>
        <family val="2"/>
      </rPr>
      <t>RCFDB935</t>
    </r>
  </si>
  <si>
    <r>
      <rPr>
        <sz val="7"/>
        <rFont val="Arial"/>
        <family val="2"/>
      </rPr>
      <t>RCFD B936</t>
    </r>
  </si>
  <si>
    <r>
      <rPr>
        <sz val="9"/>
        <rFont val="Arial"/>
        <family val="2"/>
      </rPr>
      <t>c.  Stock/Bond blend .............................................................................</t>
    </r>
  </si>
  <si>
    <r>
      <rPr>
        <sz val="7"/>
        <rFont val="Arial"/>
        <family val="2"/>
      </rPr>
      <t>RCFD B937</t>
    </r>
  </si>
  <si>
    <r>
      <rPr>
        <sz val="7"/>
        <rFont val="Arial"/>
        <family val="2"/>
      </rPr>
      <t>RCFD B938</t>
    </r>
  </si>
  <si>
    <r>
      <rPr>
        <sz val="9"/>
        <rFont val="Arial"/>
        <family val="2"/>
      </rPr>
      <t>d.  Taxable bond...................................................................................</t>
    </r>
  </si>
  <si>
    <r>
      <rPr>
        <sz val="7"/>
        <rFont val="Arial"/>
        <family val="2"/>
      </rPr>
      <t>RCFD B939</t>
    </r>
  </si>
  <si>
    <r>
      <rPr>
        <sz val="7"/>
        <rFont val="Arial"/>
        <family val="2"/>
      </rPr>
      <t>RCFD B940</t>
    </r>
  </si>
  <si>
    <r>
      <rPr>
        <sz val="9"/>
        <rFont val="Arial"/>
        <family val="2"/>
      </rPr>
      <t>e.  Municipal bond ................................................................................</t>
    </r>
  </si>
  <si>
    <r>
      <rPr>
        <sz val="7"/>
        <rFont val="Arial"/>
        <family val="2"/>
      </rPr>
      <t>RCFD B941</t>
    </r>
  </si>
  <si>
    <r>
      <rPr>
        <sz val="7"/>
        <rFont val="Arial"/>
        <family val="2"/>
      </rPr>
      <t>RCFD B942</t>
    </r>
  </si>
  <si>
    <r>
      <rPr>
        <sz val="9"/>
        <rFont val="Arial"/>
        <family val="2"/>
      </rPr>
      <t>f.  Short term investments/Money market ..................................................</t>
    </r>
  </si>
  <si>
    <r>
      <rPr>
        <sz val="7"/>
        <rFont val="Arial"/>
        <family val="2"/>
      </rPr>
      <t>RCFD B943</t>
    </r>
  </si>
  <si>
    <r>
      <rPr>
        <sz val="7"/>
        <rFont val="Arial"/>
        <family val="2"/>
      </rPr>
      <t>RCFD B944</t>
    </r>
  </si>
  <si>
    <r>
      <rPr>
        <sz val="9"/>
        <rFont val="Arial"/>
        <family val="2"/>
      </rPr>
      <t>g.  Specialty/Other ................................................................................</t>
    </r>
  </si>
  <si>
    <r>
      <rPr>
        <sz val="9"/>
        <rFont val="Arial"/>
        <family val="2"/>
      </rPr>
      <t>h.  Total collective investment funds (sum of Memorandum items 3.a</t>
    </r>
  </si>
  <si>
    <r>
      <rPr>
        <sz val="7"/>
        <rFont val="Arial"/>
        <family val="2"/>
      </rPr>
      <t>RCFD B945</t>
    </r>
  </si>
  <si>
    <r>
      <rPr>
        <sz val="7"/>
        <rFont val="Arial"/>
        <family val="2"/>
      </rPr>
      <t>RCFD B946</t>
    </r>
  </si>
  <si>
    <r>
      <rPr>
        <sz val="9"/>
        <rFont val="Arial"/>
        <family val="2"/>
      </rPr>
      <t>through 3.g) ....................................................................................</t>
    </r>
  </si>
  <si>
    <r>
      <rPr>
        <sz val="9"/>
        <rFont val="Arial"/>
        <family val="2"/>
      </rPr>
      <t>M.3.a.</t>
    </r>
  </si>
  <si>
    <r>
      <rPr>
        <sz val="9"/>
        <rFont val="Arial"/>
        <family val="2"/>
      </rPr>
      <t>M.3.b.</t>
    </r>
  </si>
  <si>
    <r>
      <rPr>
        <sz val="9"/>
        <rFont val="Arial"/>
        <family val="2"/>
      </rPr>
      <t>M.3.c.</t>
    </r>
  </si>
  <si>
    <r>
      <rPr>
        <sz val="9"/>
        <rFont val="Arial"/>
        <family val="2"/>
      </rPr>
      <t>M.3.d.</t>
    </r>
  </si>
  <si>
    <r>
      <rPr>
        <sz val="9"/>
        <rFont val="Arial"/>
        <family val="2"/>
      </rPr>
      <t>M.3.e.</t>
    </r>
  </si>
  <si>
    <r>
      <rPr>
        <sz val="9"/>
        <rFont val="Arial"/>
        <family val="2"/>
      </rPr>
      <t>M.3.f.</t>
    </r>
  </si>
  <si>
    <r>
      <rPr>
        <sz val="9"/>
        <rFont val="Arial"/>
        <family val="2"/>
      </rPr>
      <t>M.3.g.</t>
    </r>
  </si>
  <si>
    <r>
      <rPr>
        <sz val="9"/>
        <rFont val="Arial"/>
        <family val="2"/>
      </rPr>
      <t>M.3.h.</t>
    </r>
  </si>
  <si>
    <r>
      <rPr>
        <sz val="9"/>
        <rFont val="Arial"/>
        <family val="2"/>
      </rPr>
      <t xml:space="preserve">Person to whom questions about Schedule T–Fiduciary and Related Services should be directed:
</t>
    </r>
    <r>
      <rPr>
        <sz val="7"/>
        <rFont val="Arial"/>
        <family val="2"/>
      </rPr>
      <t xml:space="preserve">Name and Title (TEXT B962)
</t>
    </r>
    <r>
      <rPr>
        <sz val="7"/>
        <rFont val="Arial"/>
        <family val="2"/>
      </rPr>
      <t xml:space="preserve">E-mail Address (TEXT B926)
</t>
    </r>
    <r>
      <rPr>
        <sz val="7"/>
        <rFont val="Arial"/>
        <family val="2"/>
      </rPr>
      <t>Area Code / Phone Number / Extension (TEXT B963)                                                      FAX Number (TEXT B964)</t>
    </r>
  </si>
  <si>
    <t>Schedule C</t>
  </si>
  <si>
    <t>RCFN2182</t>
  </si>
  <si>
    <t>RCFD2182</t>
  </si>
  <si>
    <t>RCFN1885</t>
  </si>
  <si>
    <t>RCFD1885</t>
  </si>
  <si>
    <t>RCFN1545</t>
  </si>
  <si>
    <t>RCFD1545</t>
  </si>
  <si>
    <t>RCFN2081</t>
  </si>
  <si>
    <t>RCFD2081</t>
  </si>
  <si>
    <t>RCFN1520</t>
  </si>
  <si>
    <t>RCFD1520</t>
  </si>
  <si>
    <t>RCFNB534</t>
  </si>
  <si>
    <t>RCFDB534</t>
  </si>
  <si>
    <t>RCFNB533</t>
  </si>
  <si>
    <t>RCFDB533</t>
  </si>
  <si>
    <t>RCFN1420</t>
  </si>
  <si>
    <t>RCFD1420</t>
  </si>
  <si>
    <t>RCFN1415</t>
  </si>
  <si>
    <t>RCFD1415</t>
  </si>
  <si>
    <t>Schedule - RAL</t>
  </si>
  <si>
    <t>RCFN2916</t>
  </si>
  <si>
    <t>RCFN3548</t>
  </si>
  <si>
    <t>RCFN2920</t>
  </si>
  <si>
    <t>RCFNC423</t>
  </si>
  <si>
    <t>RCFNC422</t>
  </si>
  <si>
    <t>RCFNC421</t>
  </si>
  <si>
    <t>RCFNC420</t>
  </si>
  <si>
    <t>RCFN2151</t>
  </si>
  <si>
    <t>RCFNK302</t>
  </si>
  <si>
    <t>RCFNL193</t>
  </si>
  <si>
    <t>RCFNK299</t>
  </si>
  <si>
    <t>RCFNK298</t>
  </si>
  <si>
    <t>RCFNK479</t>
  </si>
  <si>
    <t>RCFNC415</t>
  </si>
  <si>
    <t>RCFNF857</t>
  </si>
  <si>
    <t>RCFNC413</t>
  </si>
  <si>
    <t>RCFNC412</t>
  </si>
  <si>
    <t>RCFNC037</t>
  </si>
  <si>
    <t>RCFNC036</t>
  </si>
  <si>
    <t>RCFNC417</t>
  </si>
  <si>
    <t>RCFNC416</t>
  </si>
  <si>
    <t>RCFN 0371</t>
  </si>
  <si>
    <t>RCFN 0260</t>
  </si>
  <si>
    <t>RCFN0010</t>
  </si>
  <si>
    <t>RCFD2916</t>
  </si>
  <si>
    <t>RCFD3548</t>
  </si>
  <si>
    <t>RCFD2920</t>
  </si>
  <si>
    <t>RCFDC423</t>
  </si>
  <si>
    <t>RCFDC422</t>
  </si>
  <si>
    <t>RCFDC421</t>
  </si>
  <si>
    <t>RCFDC420</t>
  </si>
  <si>
    <t>RCFD2151</t>
  </si>
  <si>
    <t>RCFDK302</t>
  </si>
  <si>
    <t>RCFDL193</t>
  </si>
  <si>
    <t>RCFDK299</t>
  </si>
  <si>
    <t>RCFDK298</t>
  </si>
  <si>
    <t>RCFDK479</t>
  </si>
  <si>
    <t>RCFDC415</t>
  </si>
  <si>
    <t>RCFDF857</t>
  </si>
  <si>
    <t>RCFDC413</t>
  </si>
  <si>
    <t>RCFDC412</t>
  </si>
  <si>
    <t>RCFDC037</t>
  </si>
  <si>
    <t>RCFDC036</t>
  </si>
  <si>
    <t>RCFDC417</t>
  </si>
  <si>
    <t>RCFDC416</t>
  </si>
  <si>
    <t>RCFD 0371</t>
  </si>
  <si>
    <t>RCFD 0260</t>
  </si>
  <si>
    <t>RCFD0010</t>
  </si>
  <si>
    <t>Schedule - O</t>
  </si>
  <si>
    <t>RCFD K652</t>
  </si>
  <si>
    <t>Schedule - M (III)</t>
  </si>
  <si>
    <t>RCFD3034</t>
  </si>
  <si>
    <t>RCFD3032</t>
  </si>
  <si>
    <t>RCFD3031</t>
  </si>
  <si>
    <t>RCFD3029</t>
  </si>
  <si>
    <t>Schedule E</t>
  </si>
  <si>
    <t>RCFN2261</t>
  </si>
  <si>
    <t>RCFN2650</t>
  </si>
  <si>
    <t>RCFN1672</t>
  </si>
  <si>
    <t>RCFNC045</t>
  </si>
  <si>
    <t>RCFNC042</t>
  </si>
  <si>
    <t>RCON2259</t>
  </si>
  <si>
    <t>RCON1650</t>
  </si>
  <si>
    <t>RCON2377</t>
  </si>
  <si>
    <t>RCON1649</t>
  </si>
  <si>
    <t>RCON2373</t>
  </si>
  <si>
    <t>RCON1647</t>
  </si>
  <si>
    <t>RCONC044</t>
  </si>
  <si>
    <t>RCONC043</t>
  </si>
  <si>
    <t>RCONC041</t>
  </si>
  <si>
    <t>RCONC040</t>
  </si>
  <si>
    <t>Schedule A</t>
  </si>
  <si>
    <t>RCFN0090</t>
  </si>
  <si>
    <t>RCFD0090</t>
  </si>
  <si>
    <t>RCFN0070</t>
  </si>
  <si>
    <t>RCFD0070</t>
  </si>
  <si>
    <t>RCFN0082</t>
  </si>
  <si>
    <t>RCFD0082</t>
  </si>
  <si>
    <t>RCFN0080</t>
  </si>
  <si>
    <t>RCFD0080</t>
  </si>
  <si>
    <t>RCFN0020</t>
  </si>
  <si>
    <t>RCFD0020</t>
  </si>
  <si>
    <t>Schedule</t>
  </si>
  <si>
    <t>Sum (balance)</t>
  </si>
  <si>
    <t>mdrm</t>
  </si>
  <si>
    <t>1.a.</t>
  </si>
  <si>
    <t>1.b.(1)</t>
  </si>
  <si>
    <t>1.b.(2)</t>
  </si>
  <si>
    <t>1.c.(1)</t>
  </si>
  <si>
    <t>1.c.(2)(a)</t>
  </si>
  <si>
    <t>1.c.(2)(b)</t>
  </si>
  <si>
    <t>1.c.(3)</t>
  </si>
  <si>
    <t>1.c.(4)</t>
  </si>
  <si>
    <t>1.d.(1)(a)</t>
  </si>
  <si>
    <t>1.d.(1)(b)</t>
  </si>
  <si>
    <t>1.d.(1)(c)</t>
  </si>
  <si>
    <t>1.d.(2)(a)</t>
  </si>
  <si>
    <t>1.d.(2)(b)</t>
  </si>
  <si>
    <t>1.d.(2)(c)</t>
  </si>
  <si>
    <t>1.e.</t>
  </si>
  <si>
    <t>1.f.(1)</t>
  </si>
  <si>
    <t>1.f.(2)(a)</t>
  </si>
  <si>
    <t>1.f.(2)(b)</t>
  </si>
  <si>
    <t>1.f.(3)</t>
  </si>
  <si>
    <t>1.f.(4)</t>
  </si>
  <si>
    <t>1.f.(5)</t>
  </si>
  <si>
    <t>1.h.</t>
  </si>
  <si>
    <t>1.i.</t>
  </si>
  <si>
    <t>2.a.</t>
  </si>
  <si>
    <t>2.b.</t>
  </si>
  <si>
    <t>RCFD</t>
  </si>
  <si>
    <t>RCFN</t>
  </si>
  <si>
    <t>0010</t>
  </si>
  <si>
    <t>1.  Individuals, partnerships, and corporations (include all certified and official checks):</t>
  </si>
  <si>
    <t>a. U.S. addressees (domicile) ................</t>
  </si>
  <si>
    <t>b. Non-U.S. addressees (domicile) .................</t>
  </si>
  <si>
    <t>2.  Commercial banks in the
U.S. (including their IBFs):</t>
  </si>
  <si>
    <t>a. U.S. branches and agencies of other foreign banks ...........</t>
  </si>
  <si>
    <t>b. Other commercial banks in the U.S. ......</t>
  </si>
  <si>
    <t>3.  Banks in foreign countries:</t>
  </si>
  <si>
    <t>a. Foreign branches of U.S. banks ..............</t>
  </si>
  <si>
    <t>b. Other banks in  foreign countries .......</t>
  </si>
  <si>
    <t>4.  Foreign governments and official institutions (includ- ing foreign central banks).</t>
  </si>
  <si>
    <t>6.  Not applicable</t>
  </si>
  <si>
    <t>7.  Total deposits and credit balances (sum of Columns A, C, and D must equal Schedule RAL, item 4.a, Column A. Column D must equal Schedule RAL, item 4.a,
Column B) ..................</t>
  </si>
  <si>
    <t xml:space="preserve">Quality (Q&amp;I) Edits for the FFIEC 002.  </t>
  </si>
  <si>
    <t>Result:</t>
  </si>
  <si>
    <t>Edit Check</t>
  </si>
  <si>
    <t>Edit Type</t>
  </si>
  <si>
    <t>Target Item</t>
  </si>
  <si>
    <t>Sub Series</t>
  </si>
  <si>
    <t>MDRM</t>
  </si>
  <si>
    <t>Edit Test</t>
  </si>
  <si>
    <t>Alg Edit Test</t>
  </si>
  <si>
    <t xml:space="preserve">Validity (V) Edits for the FFIEC 002. </t>
  </si>
  <si>
    <t>Edit Test Result</t>
  </si>
  <si>
    <t>Quality</t>
  </si>
  <si>
    <t>146</t>
  </si>
  <si>
    <t>Validity</t>
  </si>
  <si>
    <t>A1B</t>
  </si>
  <si>
    <t>0020</t>
  </si>
  <si>
    <t>A</t>
  </si>
  <si>
    <t>A1B must be less than or equal to A1A.</t>
  </si>
  <si>
    <t>rcfn0020 le rcfd0020</t>
  </si>
  <si>
    <t>154</t>
  </si>
  <si>
    <t>A6A</t>
  </si>
  <si>
    <t>A6A must equal RAL1aA.</t>
  </si>
  <si>
    <t>rcxx0010 = rcfd0010</t>
  </si>
  <si>
    <t>155</t>
  </si>
  <si>
    <t>A6B</t>
  </si>
  <si>
    <t>A6B must equal RAL1aB.</t>
  </si>
  <si>
    <t>rcxy0010 = rcfn0010</t>
  </si>
  <si>
    <t>1.c.(2)</t>
  </si>
  <si>
    <t>1.d.</t>
  </si>
  <si>
    <t>2.a.(1)</t>
  </si>
  <si>
    <t>2.a.(2)</t>
  </si>
  <si>
    <t>2.c.(1)</t>
  </si>
  <si>
    <t>2.c.(2)</t>
  </si>
  <si>
    <t>4.a.</t>
  </si>
  <si>
    <t>4.b.</t>
  </si>
  <si>
    <t>7.</t>
  </si>
  <si>
    <t>6.</t>
  </si>
  <si>
    <t>9.a.</t>
  </si>
  <si>
    <t>9.b.</t>
  </si>
  <si>
    <t>8.</t>
  </si>
  <si>
    <t>10.</t>
  </si>
  <si>
    <t>11.</t>
  </si>
  <si>
    <t>M.3.a.</t>
  </si>
  <si>
    <t>M.3.b.</t>
  </si>
  <si>
    <t>M.4.a.</t>
  </si>
  <si>
    <t>M.4.b.</t>
  </si>
  <si>
    <t>Current Period Balance</t>
  </si>
  <si>
    <t>Previous Quarter (-1)</t>
  </si>
  <si>
    <t>Change %</t>
  </si>
  <si>
    <t>Change $</t>
  </si>
  <si>
    <t>Previous Quarter (-2)</t>
  </si>
  <si>
    <t>Previous Quarter (-3)</t>
  </si>
  <si>
    <t>Previous Quarter (-4)</t>
  </si>
  <si>
    <t>Comments</t>
  </si>
  <si>
    <t>158</t>
  </si>
  <si>
    <t>1420</t>
  </si>
  <si>
    <t>C</t>
  </si>
  <si>
    <t>rcfn1420 le rcfd1420</t>
  </si>
  <si>
    <t>Cl1bB</t>
  </si>
  <si>
    <t>Cl1bB must be less than or equal to Cl1bA</t>
  </si>
  <si>
    <t>159</t>
  </si>
  <si>
    <t>Cl1c1B</t>
  </si>
  <si>
    <t>1797</t>
  </si>
  <si>
    <t>Cl1c1B must be less than or equal to Cl1c1A</t>
  </si>
  <si>
    <t>rcfn1797 le rcfd1797</t>
  </si>
  <si>
    <t>160</t>
  </si>
  <si>
    <t>Cl1c2B</t>
  </si>
  <si>
    <t>1798</t>
  </si>
  <si>
    <t>Cl1c2B must be less than or equal to Cl1c2A</t>
  </si>
  <si>
    <t>rcfn1798 le rcfd1798</t>
  </si>
  <si>
    <t>161</t>
  </si>
  <si>
    <t>Cl1dB</t>
  </si>
  <si>
    <t>1460</t>
  </si>
  <si>
    <t>Cl1dB must be less than or equal to Cl1dA</t>
  </si>
  <si>
    <t>162</t>
  </si>
  <si>
    <t>Cl1eB</t>
  </si>
  <si>
    <t>1480</t>
  </si>
  <si>
    <t>Cl1eB must be less than or equal to Cl1eA</t>
  </si>
  <si>
    <t>rcfn1760 le rcfd1460</t>
  </si>
  <si>
    <t>164</t>
  </si>
  <si>
    <t>Cl2a1B</t>
  </si>
  <si>
    <t>B532</t>
  </si>
  <si>
    <t>Cl2a1B must be less than or equal to Cl2a1A</t>
  </si>
  <si>
    <t>rcfn1480 le rcfd1480</t>
  </si>
  <si>
    <t>166</t>
  </si>
  <si>
    <t>Cl2a2B</t>
  </si>
  <si>
    <t>B533</t>
  </si>
  <si>
    <t>Cl2a2B must be less than or equal to Cl2a2A</t>
  </si>
  <si>
    <t>Cl2bB</t>
  </si>
  <si>
    <t>B534</t>
  </si>
  <si>
    <t>Cl2bB must be less than or equal to Cl2bA</t>
  </si>
  <si>
    <t>168</t>
  </si>
  <si>
    <t>170</t>
  </si>
  <si>
    <t>Cl2c1B</t>
  </si>
  <si>
    <t>B536</t>
  </si>
  <si>
    <t>Cl2c1B must be less than or equal to Cl2c1A</t>
  </si>
  <si>
    <t>172</t>
  </si>
  <si>
    <t>174</t>
  </si>
  <si>
    <t>Cl3B</t>
  </si>
  <si>
    <t>1520</t>
  </si>
  <si>
    <t>Cl3B must be less than or equal to Cl3A</t>
  </si>
  <si>
    <t>rcfnb532 le rcfdb532</t>
  </si>
  <si>
    <t>rcfnb533 le rcfdb533</t>
  </si>
  <si>
    <t>rcfnb534 le rcfdb534</t>
  </si>
  <si>
    <t>rcfnb536 le rcfdb536</t>
  </si>
  <si>
    <t>rcfn1520 le rcfd1520</t>
  </si>
  <si>
    <t>176</t>
  </si>
  <si>
    <t>Cl4aB</t>
  </si>
  <si>
    <t>1763</t>
  </si>
  <si>
    <t>Cl4aB must be less than or equal to Cl4aB</t>
  </si>
  <si>
    <t>rcfn1763 le rcfd1763</t>
  </si>
  <si>
    <t>0418</t>
  </si>
  <si>
    <t>RALM5bB</t>
  </si>
  <si>
    <t>RFCN</t>
  </si>
  <si>
    <t>F614</t>
  </si>
  <si>
    <t>RAL</t>
  </si>
  <si>
    <t>RALM5bB should be greater than or equal to 60% and less than or equal to 140% of RALM6bB</t>
  </si>
  <si>
    <t>rcfnf614 ge (.6* rcfnf632) and rcfnf614 le (1.4*rcfnf632)</t>
  </si>
  <si>
    <t>0419</t>
  </si>
  <si>
    <t>RALM5cB</t>
  </si>
  <si>
    <t>G007</t>
  </si>
  <si>
    <t>RALM5cB should be greater than or equal to 60% and less than or equal to 140% of RALM6cB</t>
  </si>
  <si>
    <t>rcfng007 ge (.6* rcfng009) and rcfnf614 le (1.4*rcfng009)</t>
  </si>
  <si>
    <t>0420</t>
  </si>
  <si>
    <t>RALM14c</t>
  </si>
  <si>
    <t>A541</t>
  </si>
  <si>
    <t>If RAL1hA divided by RAL3A is greater than 0.05, then the sum of RALM14a should be greater than zer or viceversa</t>
  </si>
  <si>
    <t>if (rcfd2151/rcfd2170) gt .05 then (rcfda539 + rcfda540 + rcfda541) gt 0 or if (rcfda539 + rcfda540 + rcfda541) gt 0 then (rcfd2151/rcfd2170 gt 0.5</t>
  </si>
  <si>
    <t>0425</t>
  </si>
  <si>
    <t>RALM16</t>
  </si>
  <si>
    <t>4150</t>
  </si>
  <si>
    <t>RAML16 should be greater than zero</t>
  </si>
  <si>
    <t>rcfd4150 gt 0</t>
  </si>
  <si>
    <t>4.b.(1)(b)</t>
  </si>
  <si>
    <t>4.b.(1)(a)</t>
  </si>
  <si>
    <t>4.b.(2)(b)</t>
  </si>
  <si>
    <t>4.c.</t>
  </si>
  <si>
    <t>4.g.</t>
  </si>
  <si>
    <t>4.f.</t>
  </si>
  <si>
    <t>M.2.</t>
  </si>
  <si>
    <t>M.1.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</si>
</sst>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 #,##0.00_ ;_ * \-#,##0.00_ ;_ * &quot;-&quot;??_ ;_ @_ "/>
    <numFmt numFmtId="164" formatCode="0000"/>
    <numFmt numFmtId="165" formatCode="0."/>
    <numFmt numFmtId="166" formatCode="_ * #,##0_ ;_ * \-#,##0_ ;_ * &quot;-&quot;??_ ;_ @_ "/>
  </numFmts>
  <fonts count="45" x14ac:knownFonts="1">
    <font>
      <sz val="10"/>
      <color rgb="FF000000"/>
      <name val="Times New Roman"/>
      <charset val="204"/>
    </font>
    <font>
      <b/>
      <sz val="10"/>
      <name val="Arial"/>
    </font>
    <font>
      <b/>
      <sz val="16"/>
      <name val="Arial"/>
    </font>
    <font>
      <sz val="9"/>
      <name val="Arial"/>
    </font>
    <font>
      <sz val="7"/>
      <name val="Arial"/>
    </font>
    <font>
      <b/>
      <sz val="12"/>
      <name val="Arial"/>
    </font>
    <font>
      <b/>
      <sz val="14"/>
      <name val="Arial"/>
    </font>
    <font>
      <sz val="8"/>
      <name val="Arial"/>
    </font>
    <font>
      <sz val="8"/>
      <color rgb="FF000000"/>
      <name val="Arial"/>
      <family val="2"/>
    </font>
    <font>
      <sz val="9"/>
      <color rgb="FF000000"/>
      <name val="Arial"/>
      <family val="2"/>
    </font>
    <font>
      <sz val="5"/>
      <name val="Arial"/>
    </font>
    <font>
      <b/>
      <sz val="9"/>
      <name val="Arial"/>
    </font>
    <font>
      <sz val="6.5"/>
      <name val="Arial"/>
    </font>
    <font>
      <sz val="6"/>
      <name val="Arial"/>
    </font>
    <font>
      <sz val="6.5"/>
      <name val="Arial"/>
      <family val="2"/>
    </font>
    <font>
      <b/>
      <sz val="10"/>
      <name val="Arial"/>
      <family val="2"/>
    </font>
    <font>
      <b/>
      <sz val="16"/>
      <name val="Arial"/>
      <family val="2"/>
    </font>
    <font>
      <sz val="9"/>
      <name val="Arial"/>
      <family val="2"/>
    </font>
    <font>
      <u/>
      <sz val="10"/>
      <name val="Arial"/>
      <family val="2"/>
    </font>
    <font>
      <sz val="6"/>
      <name val="Arial"/>
      <family val="2"/>
    </font>
    <font>
      <u/>
      <sz val="9"/>
      <name val="Arial"/>
      <family val="2"/>
    </font>
    <font>
      <sz val="7"/>
      <name val="Arial"/>
      <family val="2"/>
    </font>
    <font>
      <b/>
      <sz val="9"/>
      <name val="Arial"/>
      <family val="2"/>
    </font>
    <font>
      <b/>
      <sz val="14"/>
      <name val="Arial"/>
      <family val="2"/>
    </font>
    <font>
      <b/>
      <sz val="12"/>
      <name val="Arial"/>
      <family val="2"/>
    </font>
    <font>
      <sz val="8"/>
      <name val="Arial"/>
      <family val="2"/>
    </font>
    <font>
      <vertAlign val="superscript"/>
      <sz val="5.5"/>
      <name val="Arial"/>
      <family val="2"/>
    </font>
    <font>
      <sz val="5"/>
      <name val="Arial"/>
      <family val="2"/>
    </font>
    <font>
      <i/>
      <sz val="9"/>
      <name val="Arial"/>
      <family val="2"/>
    </font>
    <font>
      <b/>
      <vertAlign val="superscript"/>
      <sz val="14"/>
      <name val="Arial"/>
      <family val="2"/>
    </font>
    <font>
      <i/>
      <vertAlign val="superscript"/>
      <sz val="5.5"/>
      <name val="Arial"/>
      <family val="2"/>
    </font>
    <font>
      <sz val="10"/>
      <color rgb="FF000000"/>
      <name val="Times New Roman"/>
      <charset val="204"/>
    </font>
    <font>
      <sz val="10"/>
      <name val="MS Sans Serif"/>
    </font>
    <font>
      <b/>
      <sz val="10"/>
      <name val="Verdana"/>
      <family val="2"/>
    </font>
    <font>
      <b/>
      <sz val="10"/>
      <name val="MS Sans Serif"/>
      <family val="2"/>
    </font>
    <font>
      <b/>
      <sz val="10"/>
      <name val="Arial Narrow"/>
      <family val="2"/>
    </font>
    <font>
      <b/>
      <sz val="10"/>
      <name val="MS Sans Serif"/>
    </font>
    <font>
      <b/>
      <sz val="8"/>
      <name val="Verdana"/>
      <family val="2"/>
    </font>
    <font>
      <sz val="8"/>
      <name val="Verdana"/>
      <family val="2"/>
    </font>
    <font>
      <sz val="10"/>
      <name val="Arial Narrow"/>
      <family val="2"/>
    </font>
    <font>
      <sz val="10"/>
      <color rgb="FF000000"/>
      <name val="Times New Roman"/>
      <family val="1"/>
    </font>
    <font>
      <sz val="10"/>
      <color rgb="FF000000"/>
      <name val="Calibri"/>
      <family val="2"/>
      <scheme val="minor"/>
    </font>
    <font>
      <sz val="10"/>
      <name val="Calibri"/>
      <family val="2"/>
      <scheme val="minor"/>
    </font>
    <font>
      <b/>
      <sz val="10"/>
      <color rgb="FF000000"/>
      <name val="Calibri"/>
      <family val="2"/>
      <scheme val="minor"/>
    </font>
    <font>
      <b/>
      <sz val="10"/>
      <color rgb="FF000000"/>
      <name val="Times New Roman"/>
      <family val="1"/>
    </font>
  </fonts>
  <fills count="8">
    <fill>
      <patternFill patternType="none"/>
    </fill>
    <fill>
      <patternFill patternType="gray125"/>
    </fill>
    <fill>
      <patternFill patternType="solid">
        <fgColor rgb="FFF8F5E0"/>
      </patternFill>
    </fill>
    <fill>
      <patternFill patternType="solid">
        <fgColor rgb="FFFFFFFF"/>
      </patternFill>
    </fill>
    <fill>
      <patternFill patternType="solid">
        <fgColor indexed="15"/>
        <bgColor indexed="64"/>
      </patternFill>
    </fill>
    <fill>
      <patternFill patternType="solid">
        <fgColor indexed="42"/>
        <bgColor indexed="64"/>
      </patternFill>
    </fill>
    <fill>
      <patternFill patternType="solid">
        <fgColor theme="6" tint="0.79998168889431442"/>
        <bgColor indexed="64"/>
      </patternFill>
    </fill>
    <fill>
      <patternFill patternType="solid">
        <fgColor theme="9" tint="0.39997558519241921"/>
        <bgColor indexed="64"/>
      </patternFill>
    </fill>
  </fills>
  <borders count="26">
    <border>
      <left/>
      <right/>
      <top/>
      <bottom/>
      <diagonal/>
    </border>
    <border>
      <left/>
      <right style="thin">
        <color rgb="FF000000"/>
      </right>
      <top/>
      <bottom style="thin">
        <color rgb="FF000000"/>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top/>
      <bottom/>
      <diagonal/>
    </border>
    <border>
      <left style="thin">
        <color rgb="FF000000"/>
      </left>
      <right/>
      <top/>
      <bottom style="thin">
        <color rgb="FF000000"/>
      </bottom>
      <diagonal/>
    </border>
    <border>
      <left/>
      <right/>
      <top style="thin">
        <color rgb="FF000000"/>
      </top>
      <bottom/>
      <diagonal/>
    </border>
    <border>
      <left style="thin">
        <color rgb="FFFFFFFF"/>
      </left>
      <right style="thin">
        <color rgb="FF000000"/>
      </right>
      <top style="thin">
        <color rgb="FF000000"/>
      </top>
      <bottom style="thin">
        <color rgb="FF000000"/>
      </bottom>
      <diagonal/>
    </border>
    <border>
      <left style="thin">
        <color rgb="FFFFFFFF"/>
      </left>
      <right/>
      <top style="thin">
        <color rgb="FF000000"/>
      </top>
      <bottom style="thin">
        <color rgb="FF000000"/>
      </bottom>
      <diagonal/>
    </border>
    <border>
      <left style="thin">
        <color rgb="FFFFFFFF"/>
      </left>
      <right/>
      <top style="thin">
        <color rgb="FF000000"/>
      </top>
      <bottom/>
      <diagonal/>
    </border>
    <border>
      <left/>
      <right style="thin">
        <color rgb="FFFFFFFF"/>
      </right>
      <top/>
      <bottom/>
      <diagonal/>
    </border>
    <border>
      <left style="thin">
        <color rgb="FFFFFFFF"/>
      </left>
      <right/>
      <top/>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4">
    <xf numFmtId="0" fontId="0" fillId="0" borderId="0"/>
    <xf numFmtId="43" fontId="31" fillId="0" borderId="0" applyFont="0" applyFill="0" applyBorder="0" applyAlignment="0" applyProtection="0"/>
    <xf numFmtId="0" fontId="32" fillId="0" borderId="0"/>
    <xf numFmtId="9" fontId="31" fillId="0" borderId="0" applyFont="0" applyFill="0" applyBorder="0" applyAlignment="0" applyProtection="0"/>
  </cellStyleXfs>
  <cellXfs count="324">
    <xf numFmtId="0" fontId="0" fillId="0" borderId="0" xfId="0" applyFill="1" applyBorder="1" applyAlignment="1">
      <alignment horizontal="left" vertical="top"/>
    </xf>
    <xf numFmtId="0" fontId="0" fillId="0" borderId="0" xfId="0" applyFill="1" applyBorder="1" applyAlignment="1">
      <alignment horizontal="left" vertical="top" wrapText="1" indent="1"/>
    </xf>
    <xf numFmtId="0" fontId="0" fillId="0" borderId="0" xfId="0" applyFill="1" applyBorder="1" applyAlignment="1">
      <alignment horizontal="right" vertical="top" wrapText="1"/>
    </xf>
    <xf numFmtId="0" fontId="0" fillId="0" borderId="0" xfId="0" applyFill="1" applyBorder="1" applyAlignment="1">
      <alignment horizontal="left" vertical="top" wrapText="1"/>
    </xf>
    <xf numFmtId="0" fontId="0" fillId="0" borderId="0" xfId="0" applyFill="1" applyBorder="1" applyAlignment="1">
      <alignment horizontal="left" vertical="top" wrapText="1" indent="2"/>
    </xf>
    <xf numFmtId="0" fontId="0" fillId="0" borderId="0" xfId="0" applyFill="1" applyBorder="1" applyAlignment="1">
      <alignment horizontal="left" vertical="top" wrapText="1" indent="4"/>
    </xf>
    <xf numFmtId="0" fontId="7" fillId="0" borderId="3" xfId="0" applyFont="1" applyFill="1" applyBorder="1" applyAlignment="1">
      <alignment horizontal="left" vertical="top" wrapText="1" indent="4"/>
    </xf>
    <xf numFmtId="0" fontId="4" fillId="0" borderId="3" xfId="0" applyFont="1" applyFill="1" applyBorder="1" applyAlignment="1">
      <alignment horizontal="left" vertical="top" wrapText="1"/>
    </xf>
    <xf numFmtId="0" fontId="7" fillId="0" borderId="3" xfId="0" applyFont="1" applyFill="1" applyBorder="1" applyAlignment="1">
      <alignment horizontal="left" vertical="top" wrapText="1" indent="3"/>
    </xf>
    <xf numFmtId="0" fontId="0" fillId="2" borderId="3" xfId="0" applyFill="1" applyBorder="1" applyAlignment="1">
      <alignment horizontal="left" vertical="top" wrapText="1"/>
    </xf>
    <xf numFmtId="164" fontId="8" fillId="0" borderId="3" xfId="0" applyNumberFormat="1" applyFont="1" applyFill="1" applyBorder="1" applyAlignment="1">
      <alignment horizontal="left" vertical="top" shrinkToFit="1"/>
    </xf>
    <xf numFmtId="0" fontId="0" fillId="0" borderId="3" xfId="0" applyFill="1" applyBorder="1" applyAlignment="1">
      <alignment horizontal="left" wrapText="1"/>
    </xf>
    <xf numFmtId="0" fontId="0" fillId="2" borderId="3" xfId="0" applyFill="1" applyBorder="1" applyAlignment="1">
      <alignment horizontal="left" wrapText="1"/>
    </xf>
    <xf numFmtId="0" fontId="0" fillId="2" borderId="3" xfId="0" applyFill="1" applyBorder="1" applyAlignment="1">
      <alignment horizontal="left" vertical="center" wrapText="1"/>
    </xf>
    <xf numFmtId="0" fontId="7" fillId="0" borderId="3" xfId="0" applyFont="1" applyFill="1" applyBorder="1" applyAlignment="1">
      <alignment horizontal="left" vertical="top" wrapText="1"/>
    </xf>
    <xf numFmtId="1" fontId="8" fillId="0" borderId="3" xfId="0" applyNumberFormat="1" applyFont="1" applyFill="1" applyBorder="1" applyAlignment="1">
      <alignment horizontal="left" vertical="top" shrinkToFit="1"/>
    </xf>
    <xf numFmtId="0" fontId="4" fillId="0" borderId="3" xfId="0" applyFont="1" applyFill="1" applyBorder="1" applyAlignment="1">
      <alignment horizontal="center" vertical="top" wrapText="1"/>
    </xf>
    <xf numFmtId="1" fontId="8" fillId="0" borderId="3" xfId="0" applyNumberFormat="1" applyFont="1" applyFill="1" applyBorder="1" applyAlignment="1">
      <alignment horizontal="center" vertical="top" shrinkToFit="1"/>
    </xf>
    <xf numFmtId="0" fontId="7" fillId="0" borderId="3" xfId="0" applyFont="1" applyFill="1" applyBorder="1" applyAlignment="1">
      <alignment horizontal="center" vertical="top" wrapText="1"/>
    </xf>
    <xf numFmtId="0" fontId="7" fillId="0" borderId="11" xfId="0" applyFont="1" applyFill="1" applyBorder="1" applyAlignment="1">
      <alignment horizontal="center" vertical="top" wrapText="1"/>
    </xf>
    <xf numFmtId="1" fontId="8" fillId="0" borderId="11" xfId="0" applyNumberFormat="1" applyFont="1" applyFill="1" applyBorder="1" applyAlignment="1">
      <alignment horizontal="center" vertical="top" shrinkToFit="1"/>
    </xf>
    <xf numFmtId="0" fontId="7" fillId="0" borderId="14" xfId="0" applyFont="1" applyFill="1" applyBorder="1" applyAlignment="1">
      <alignment horizontal="left" vertical="top" wrapText="1"/>
    </xf>
    <xf numFmtId="0" fontId="10" fillId="0" borderId="3" xfId="0" applyFont="1" applyFill="1" applyBorder="1" applyAlignment="1">
      <alignment horizontal="left" vertical="top" wrapText="1"/>
    </xf>
    <xf numFmtId="0" fontId="3" fillId="0" borderId="2" xfId="0" applyFont="1" applyFill="1" applyBorder="1" applyAlignment="1">
      <alignment horizontal="left" vertical="top" wrapText="1"/>
    </xf>
    <xf numFmtId="164" fontId="8" fillId="0" borderId="3" xfId="0" applyNumberFormat="1" applyFont="1" applyFill="1" applyBorder="1" applyAlignment="1">
      <alignment horizontal="center" vertical="top" shrinkToFit="1"/>
    </xf>
    <xf numFmtId="0" fontId="0" fillId="2" borderId="18" xfId="0" applyFill="1" applyBorder="1" applyAlignment="1">
      <alignment horizontal="left" wrapText="1"/>
    </xf>
    <xf numFmtId="0" fontId="4" fillId="3" borderId="3" xfId="0" applyFont="1" applyFill="1" applyBorder="1" applyAlignment="1">
      <alignment horizontal="center" vertical="top" wrapText="1"/>
    </xf>
    <xf numFmtId="0" fontId="0" fillId="2" borderId="19" xfId="0" applyFill="1" applyBorder="1" applyAlignment="1">
      <alignment horizontal="left" wrapText="1"/>
    </xf>
    <xf numFmtId="0" fontId="3" fillId="0" borderId="6" xfId="0" applyFont="1" applyFill="1" applyBorder="1" applyAlignment="1">
      <alignment horizontal="left" vertical="top" wrapText="1"/>
    </xf>
    <xf numFmtId="0" fontId="3" fillId="0" borderId="2" xfId="0" applyFont="1" applyFill="1" applyBorder="1" applyAlignment="1">
      <alignment horizontal="right" vertical="top" wrapText="1"/>
    </xf>
    <xf numFmtId="0" fontId="3" fillId="0" borderId="2" xfId="0" applyFont="1" applyFill="1" applyBorder="1" applyAlignment="1">
      <alignment horizontal="left" vertical="top" wrapText="1" indent="2"/>
    </xf>
    <xf numFmtId="0" fontId="11" fillId="0" borderId="2" xfId="0" applyFont="1" applyFill="1" applyBorder="1" applyAlignment="1">
      <alignment horizontal="left" vertical="center" wrapText="1"/>
    </xf>
    <xf numFmtId="0" fontId="7" fillId="0" borderId="3" xfId="0" applyFont="1" applyFill="1" applyBorder="1" applyAlignment="1">
      <alignment horizontal="left" vertical="top" wrapText="1" indent="2"/>
    </xf>
    <xf numFmtId="0" fontId="4" fillId="3" borderId="3" xfId="0" applyFont="1" applyFill="1" applyBorder="1" applyAlignment="1">
      <alignment horizontal="right" vertical="top" wrapText="1"/>
    </xf>
    <xf numFmtId="0" fontId="7" fillId="3" borderId="3" xfId="0" applyFont="1" applyFill="1" applyBorder="1" applyAlignment="1">
      <alignment horizontal="left" vertical="top" wrapText="1" indent="3"/>
    </xf>
    <xf numFmtId="1" fontId="8" fillId="0" borderId="3" xfId="0" applyNumberFormat="1" applyFont="1" applyFill="1" applyBorder="1" applyAlignment="1">
      <alignment horizontal="right" vertical="top" shrinkToFit="1"/>
    </xf>
    <xf numFmtId="0" fontId="0" fillId="0" borderId="3" xfId="0" applyFill="1" applyBorder="1" applyAlignment="1">
      <alignment horizontal="center" vertical="top" wrapText="1"/>
    </xf>
    <xf numFmtId="0" fontId="11" fillId="0" borderId="6" xfId="0" applyFont="1" applyFill="1" applyBorder="1" applyAlignment="1">
      <alignment horizontal="left" vertical="top" wrapText="1"/>
    </xf>
    <xf numFmtId="0" fontId="4" fillId="0" borderId="3" xfId="0" applyFont="1" applyFill="1" applyBorder="1" applyAlignment="1">
      <alignment horizontal="right" vertical="top" wrapText="1"/>
    </xf>
    <xf numFmtId="0" fontId="7" fillId="0" borderId="3" xfId="0" applyFont="1" applyFill="1" applyBorder="1" applyAlignment="1">
      <alignment horizontal="right" vertical="top" wrapText="1"/>
    </xf>
    <xf numFmtId="0" fontId="3" fillId="0" borderId="1" xfId="0" applyFont="1" applyFill="1" applyBorder="1" applyAlignment="1">
      <alignment horizontal="left" vertical="top" wrapText="1"/>
    </xf>
    <xf numFmtId="0" fontId="7" fillId="0" borderId="3" xfId="0" applyFont="1" applyFill="1" applyBorder="1" applyAlignment="1">
      <alignment horizontal="right" vertical="top" wrapText="1" indent="3"/>
    </xf>
    <xf numFmtId="0" fontId="10" fillId="0" borderId="3" xfId="0" applyFont="1" applyFill="1" applyBorder="1" applyAlignment="1">
      <alignment horizontal="left" vertical="top" wrapText="1" indent="1"/>
    </xf>
    <xf numFmtId="0" fontId="3" fillId="0" borderId="1" xfId="0" applyFont="1" applyFill="1" applyBorder="1" applyAlignment="1">
      <alignment horizontal="left" vertical="center" wrapText="1"/>
    </xf>
    <xf numFmtId="0" fontId="3" fillId="0" borderId="2" xfId="0" applyFont="1" applyFill="1" applyBorder="1" applyAlignment="1">
      <alignment horizontal="left" vertical="top" wrapText="1" indent="4"/>
    </xf>
    <xf numFmtId="0" fontId="0" fillId="3" borderId="3" xfId="0" applyFill="1" applyBorder="1" applyAlignment="1">
      <alignment horizontal="left" wrapText="1"/>
    </xf>
    <xf numFmtId="0" fontId="13" fillId="0" borderId="3" xfId="0" applyFont="1" applyFill="1" applyBorder="1" applyAlignment="1">
      <alignment horizontal="center" vertical="top" wrapText="1"/>
    </xf>
    <xf numFmtId="0" fontId="13" fillId="3" borderId="3" xfId="0" applyFont="1" applyFill="1" applyBorder="1" applyAlignment="1">
      <alignment horizontal="center" vertical="top" wrapText="1"/>
    </xf>
    <xf numFmtId="0" fontId="3" fillId="0" borderId="1" xfId="0" applyFont="1" applyFill="1" applyBorder="1" applyAlignment="1">
      <alignment horizontal="right" vertical="top" wrapText="1"/>
    </xf>
    <xf numFmtId="0" fontId="7" fillId="0" borderId="3" xfId="0" applyFont="1" applyFill="1" applyBorder="1" applyAlignment="1">
      <alignment horizontal="left" vertical="top" wrapText="1" indent="1"/>
    </xf>
    <xf numFmtId="0" fontId="0" fillId="0" borderId="0" xfId="0" applyFill="1" applyBorder="1" applyAlignment="1">
      <alignment horizontal="left" vertical="top" wrapText="1" indent="1"/>
    </xf>
    <xf numFmtId="0" fontId="3" fillId="0" borderId="0" xfId="0" applyFont="1" applyFill="1" applyBorder="1" applyAlignment="1">
      <alignment horizontal="left" vertical="top" wrapText="1"/>
    </xf>
    <xf numFmtId="0" fontId="32" fillId="0" borderId="0" xfId="2"/>
    <xf numFmtId="0" fontId="3" fillId="0" borderId="0" xfId="0" applyFont="1" applyFill="1" applyBorder="1" applyAlignment="1">
      <alignment vertical="top" wrapText="1"/>
    </xf>
    <xf numFmtId="0" fontId="0" fillId="0" borderId="0" xfId="0" applyFill="1" applyBorder="1" applyAlignment="1">
      <alignment vertical="top" wrapText="1"/>
    </xf>
    <xf numFmtId="165" fontId="9" fillId="0" borderId="0" xfId="0" applyNumberFormat="1" applyFont="1" applyFill="1" applyBorder="1" applyAlignment="1">
      <alignment vertical="top" shrinkToFit="1"/>
    </xf>
    <xf numFmtId="165" fontId="9" fillId="0" borderId="0" xfId="0" applyNumberFormat="1" applyFont="1" applyFill="1" applyBorder="1" applyAlignment="1">
      <alignment horizontal="left" vertical="top" shrinkToFit="1"/>
    </xf>
    <xf numFmtId="166" fontId="0" fillId="0" borderId="3" xfId="1" applyNumberFormat="1" applyFont="1" applyFill="1" applyBorder="1" applyAlignment="1">
      <alignment horizontal="left" wrapText="1"/>
    </xf>
    <xf numFmtId="0" fontId="0" fillId="0" borderId="2" xfId="0" applyFill="1" applyBorder="1" applyAlignment="1">
      <alignment vertical="top" wrapText="1"/>
    </xf>
    <xf numFmtId="0" fontId="17" fillId="0" borderId="6" xfId="0" applyFont="1" applyFill="1" applyBorder="1" applyAlignment="1">
      <alignment vertical="top" wrapText="1"/>
    </xf>
    <xf numFmtId="164" fontId="35" fillId="4" borderId="21" xfId="0" applyNumberFormat="1" applyFont="1" applyFill="1" applyBorder="1" applyAlignment="1">
      <alignment horizontal="center" vertical="center" wrapText="1"/>
    </xf>
    <xf numFmtId="0" fontId="35" fillId="4" borderId="21" xfId="0" applyFont="1" applyFill="1" applyBorder="1" applyAlignment="1">
      <alignment horizontal="center" vertical="center" wrapText="1"/>
    </xf>
    <xf numFmtId="0" fontId="35" fillId="4" borderId="21" xfId="0" applyFont="1" applyFill="1" applyBorder="1" applyAlignment="1">
      <alignment horizontal="center" vertical="top" wrapText="1"/>
    </xf>
    <xf numFmtId="49" fontId="38" fillId="0" borderId="22" xfId="0" applyNumberFormat="1" applyFont="1" applyBorder="1" applyAlignment="1">
      <alignment horizontal="center" vertical="center" wrapText="1"/>
    </xf>
    <xf numFmtId="49" fontId="39" fillId="0" borderId="21" xfId="0" applyNumberFormat="1" applyFont="1" applyBorder="1" applyAlignment="1">
      <alignment horizontal="center" vertical="center" wrapText="1"/>
    </xf>
    <xf numFmtId="0" fontId="38" fillId="0" borderId="22" xfId="0" applyFont="1" applyBorder="1" applyAlignment="1">
      <alignment wrapText="1"/>
    </xf>
    <xf numFmtId="49" fontId="34" fillId="0" borderId="24" xfId="0" applyNumberFormat="1" applyFont="1" applyBorder="1" applyAlignment="1">
      <alignment horizontal="right" wrapText="1"/>
    </xf>
    <xf numFmtId="0" fontId="37" fillId="5" borderId="21" xfId="0" applyFont="1" applyFill="1" applyBorder="1" applyAlignment="1">
      <alignment wrapText="1"/>
    </xf>
    <xf numFmtId="0" fontId="36" fillId="0" borderId="21" xfId="0" applyFont="1" applyBorder="1" applyAlignment="1">
      <alignment horizontal="right" wrapText="1"/>
    </xf>
    <xf numFmtId="49" fontId="38" fillId="0" borderId="21" xfId="0" applyNumberFormat="1" applyFont="1" applyBorder="1" applyAlignment="1">
      <alignment horizontal="center" vertical="center" wrapText="1"/>
    </xf>
    <xf numFmtId="0" fontId="38" fillId="0" borderId="21" xfId="0" applyFont="1" applyBorder="1" applyAlignment="1">
      <alignment wrapText="1"/>
    </xf>
    <xf numFmtId="0" fontId="3" fillId="0" borderId="2" xfId="0" applyFont="1" applyFill="1" applyBorder="1" applyAlignment="1">
      <alignment horizontal="left" vertical="top" wrapText="1"/>
    </xf>
    <xf numFmtId="0" fontId="3" fillId="0" borderId="2" xfId="0" applyFont="1" applyFill="1" applyBorder="1" applyAlignment="1">
      <alignment horizontal="left" vertical="top" wrapText="1" indent="3"/>
    </xf>
    <xf numFmtId="1" fontId="8" fillId="0" borderId="19" xfId="0" applyNumberFormat="1" applyFont="1" applyFill="1" applyBorder="1" applyAlignment="1">
      <alignment horizontal="left" vertical="top" shrinkToFit="1"/>
    </xf>
    <xf numFmtId="0" fontId="3" fillId="0" borderId="2" xfId="0" applyFont="1" applyFill="1" applyBorder="1" applyAlignment="1">
      <alignment horizontal="left" vertical="top" wrapText="1" indent="2"/>
    </xf>
    <xf numFmtId="0" fontId="17" fillId="0" borderId="0" xfId="0" applyFont="1" applyFill="1" applyBorder="1" applyAlignment="1">
      <alignment vertical="top" wrapText="1"/>
    </xf>
    <xf numFmtId="0" fontId="17" fillId="0" borderId="0" xfId="0" quotePrefix="1" applyFont="1" applyFill="1" applyBorder="1" applyAlignment="1">
      <alignment vertical="top" wrapText="1"/>
    </xf>
    <xf numFmtId="0" fontId="40" fillId="0" borderId="0" xfId="0" applyFont="1" applyFill="1" applyBorder="1" applyAlignment="1">
      <alignment horizontal="left" vertical="top"/>
    </xf>
    <xf numFmtId="0" fontId="40" fillId="0" borderId="0" xfId="0" quotePrefix="1" applyFont="1" applyFill="1" applyBorder="1" applyAlignment="1">
      <alignment horizontal="left" vertical="top"/>
    </xf>
    <xf numFmtId="0" fontId="0" fillId="0" borderId="21" xfId="0" applyFill="1" applyBorder="1" applyAlignment="1">
      <alignment horizontal="left" vertical="top"/>
    </xf>
    <xf numFmtId="0" fontId="42" fillId="0" borderId="21" xfId="2" applyFont="1" applyBorder="1"/>
    <xf numFmtId="1" fontId="41" fillId="0" borderId="21" xfId="0" applyNumberFormat="1" applyFont="1" applyFill="1" applyBorder="1" applyAlignment="1">
      <alignment horizontal="left" vertical="top"/>
    </xf>
    <xf numFmtId="9" fontId="0" fillId="0" borderId="21" xfId="3" applyFont="1" applyFill="1" applyBorder="1" applyAlignment="1">
      <alignment horizontal="left" vertical="top"/>
    </xf>
    <xf numFmtId="1" fontId="0" fillId="0" borderId="21" xfId="0" applyNumberFormat="1" applyFill="1" applyBorder="1" applyAlignment="1">
      <alignment horizontal="left" vertical="top"/>
    </xf>
    <xf numFmtId="0" fontId="44" fillId="0" borderId="0" xfId="0" applyFont="1" applyFill="1" applyBorder="1" applyAlignment="1">
      <alignment horizontal="left" vertical="top"/>
    </xf>
    <xf numFmtId="0" fontId="43" fillId="6" borderId="21" xfId="0" applyFont="1" applyFill="1" applyBorder="1" applyAlignment="1">
      <alignment horizontal="left" vertical="top"/>
    </xf>
    <xf numFmtId="0" fontId="44" fillId="6" borderId="21" xfId="0" applyFont="1" applyFill="1" applyBorder="1" applyAlignment="1">
      <alignment horizontal="left" vertical="top"/>
    </xf>
    <xf numFmtId="0" fontId="0" fillId="0" borderId="0" xfId="0" applyFill="1" applyBorder="1" applyAlignment="1">
      <alignment horizontal="left" vertical="top" wrapText="1"/>
    </xf>
    <xf numFmtId="0" fontId="0" fillId="0" borderId="0" xfId="0" applyFill="1" applyBorder="1" applyAlignment="1">
      <alignment horizontal="left" vertical="top" wrapText="1" indent="38"/>
    </xf>
    <xf numFmtId="0" fontId="1" fillId="0" borderId="0" xfId="0" applyFont="1" applyFill="1" applyBorder="1" applyAlignment="1">
      <alignment horizontal="left" vertical="top" wrapText="1" indent="1"/>
    </xf>
    <xf numFmtId="0" fontId="2" fillId="0" borderId="0" xfId="0" applyFont="1" applyFill="1" applyBorder="1" applyAlignment="1">
      <alignment horizontal="left" vertical="top" wrapText="1" indent="12"/>
    </xf>
    <xf numFmtId="0" fontId="0" fillId="0" borderId="0" xfId="0" applyFill="1" applyBorder="1" applyAlignment="1">
      <alignment horizontal="left" vertical="top" wrapText="1" indent="1"/>
    </xf>
    <xf numFmtId="0" fontId="3" fillId="0" borderId="0" xfId="0" applyFont="1" applyFill="1" applyBorder="1" applyAlignment="1">
      <alignment horizontal="left" vertical="top" wrapText="1" indent="1"/>
    </xf>
    <xf numFmtId="0" fontId="4" fillId="0" borderId="0" xfId="0" applyFont="1" applyFill="1" applyBorder="1" applyAlignment="1">
      <alignment horizontal="left" vertical="top" wrapText="1" indent="1"/>
    </xf>
    <xf numFmtId="0" fontId="0" fillId="0" borderId="0" xfId="0" applyFill="1" applyBorder="1" applyAlignment="1">
      <alignment horizontal="center" vertical="top" wrapText="1"/>
    </xf>
    <xf numFmtId="0" fontId="5" fillId="0" borderId="0" xfId="0" applyFont="1" applyFill="1" applyBorder="1" applyAlignment="1">
      <alignment horizontal="left" vertical="top" wrapText="1" indent="1"/>
    </xf>
    <xf numFmtId="0" fontId="6" fillId="0" borderId="0" xfId="0" applyFont="1" applyFill="1" applyBorder="1" applyAlignment="1">
      <alignment horizontal="left" vertical="top" wrapText="1" indent="1"/>
    </xf>
    <xf numFmtId="0" fontId="3" fillId="0" borderId="2" xfId="0" applyFont="1" applyFill="1" applyBorder="1" applyAlignment="1">
      <alignment horizontal="left" wrapText="1" indent="24"/>
    </xf>
    <xf numFmtId="0" fontId="3" fillId="0" borderId="1" xfId="0" applyFont="1" applyFill="1" applyBorder="1" applyAlignment="1">
      <alignment horizontal="left" wrapText="1" indent="24"/>
    </xf>
    <xf numFmtId="0" fontId="0" fillId="0" borderId="4" xfId="0" applyFill="1" applyBorder="1" applyAlignment="1">
      <alignment horizontal="left" vertical="top" wrapText="1" indent="2"/>
    </xf>
    <xf numFmtId="0" fontId="0" fillId="0" borderId="5" xfId="0" applyFill="1" applyBorder="1" applyAlignment="1">
      <alignment horizontal="left" vertical="top" wrapText="1" indent="2"/>
    </xf>
    <xf numFmtId="0" fontId="7" fillId="0" borderId="4" xfId="0" applyFont="1" applyFill="1" applyBorder="1" applyAlignment="1">
      <alignment horizontal="left" vertical="top" wrapText="1" indent="4"/>
    </xf>
    <xf numFmtId="0" fontId="7" fillId="0" borderId="5" xfId="0" applyFont="1" applyFill="1" applyBorder="1" applyAlignment="1">
      <alignment horizontal="left" vertical="top" wrapText="1" indent="4"/>
    </xf>
    <xf numFmtId="0" fontId="0" fillId="0" borderId="6" xfId="0" applyFill="1" applyBorder="1" applyAlignment="1">
      <alignment horizontal="left" vertical="top" wrapText="1"/>
    </xf>
    <xf numFmtId="0" fontId="0" fillId="0" borderId="2" xfId="0" applyFill="1" applyBorder="1" applyAlignment="1">
      <alignment horizontal="left" vertical="top" wrapText="1"/>
    </xf>
    <xf numFmtId="0" fontId="0" fillId="2" borderId="4" xfId="0" applyFill="1" applyBorder="1" applyAlignment="1">
      <alignment horizontal="left" vertical="top" wrapText="1"/>
    </xf>
    <xf numFmtId="0" fontId="0" fillId="2" borderId="5" xfId="0" applyFill="1" applyBorder="1" applyAlignment="1">
      <alignment horizontal="left" vertical="top" wrapText="1"/>
    </xf>
    <xf numFmtId="0" fontId="0" fillId="2" borderId="4" xfId="0" applyFill="1" applyBorder="1" applyAlignment="1">
      <alignment horizontal="left" wrapText="1"/>
    </xf>
    <xf numFmtId="0" fontId="0" fillId="2" borderId="5" xfId="0" applyFill="1" applyBorder="1" applyAlignment="1">
      <alignment horizontal="left" wrapText="1"/>
    </xf>
    <xf numFmtId="0" fontId="0" fillId="2" borderId="7" xfId="0" applyFill="1" applyBorder="1" applyAlignment="1">
      <alignment horizontal="left" vertical="top" wrapText="1"/>
    </xf>
    <xf numFmtId="0" fontId="0" fillId="2" borderId="6" xfId="0" applyFill="1" applyBorder="1" applyAlignment="1">
      <alignment horizontal="left" vertical="top" wrapText="1"/>
    </xf>
    <xf numFmtId="0" fontId="0" fillId="2" borderId="8" xfId="0" applyFill="1" applyBorder="1" applyAlignment="1">
      <alignment horizontal="left" vertical="top" wrapText="1"/>
    </xf>
    <xf numFmtId="0" fontId="0" fillId="2" borderId="2" xfId="0" applyFill="1" applyBorder="1" applyAlignment="1">
      <alignment horizontal="left" vertical="top" wrapText="1"/>
    </xf>
    <xf numFmtId="0" fontId="0" fillId="2" borderId="9" xfId="0" applyFill="1" applyBorder="1" applyAlignment="1">
      <alignment horizontal="left" vertical="top" wrapText="1"/>
    </xf>
    <xf numFmtId="0" fontId="0" fillId="2" borderId="1" xfId="0" applyFill="1" applyBorder="1" applyAlignment="1">
      <alignment horizontal="left" vertical="top" wrapText="1"/>
    </xf>
    <xf numFmtId="0" fontId="0" fillId="2" borderId="4" xfId="0" applyFill="1" applyBorder="1" applyAlignment="1">
      <alignment horizontal="left" vertical="center" wrapText="1"/>
    </xf>
    <xf numFmtId="0" fontId="0" fillId="2" borderId="5" xfId="0" applyFill="1" applyBorder="1" applyAlignment="1">
      <alignment horizontal="left" vertical="center" wrapText="1"/>
    </xf>
    <xf numFmtId="0" fontId="3" fillId="0" borderId="2" xfId="0" applyFont="1" applyFill="1" applyBorder="1" applyAlignment="1">
      <alignment horizontal="left" wrapText="1" indent="22"/>
    </xf>
    <xf numFmtId="0" fontId="3" fillId="0" borderId="1" xfId="0" applyFont="1" applyFill="1" applyBorder="1" applyAlignment="1">
      <alignment horizontal="left" wrapText="1" indent="22"/>
    </xf>
    <xf numFmtId="165" fontId="9" fillId="0" borderId="0" xfId="0" applyNumberFormat="1" applyFont="1" applyFill="1" applyBorder="1" applyAlignment="1">
      <alignment horizontal="right" vertical="top" indent="5" shrinkToFit="1"/>
    </xf>
    <xf numFmtId="0" fontId="3" fillId="0" borderId="0" xfId="0" applyFont="1" applyFill="1" applyBorder="1" applyAlignment="1">
      <alignment horizontal="right" vertical="top" wrapText="1" indent="4"/>
    </xf>
    <xf numFmtId="0" fontId="0" fillId="0" borderId="0" xfId="0" applyFill="1" applyBorder="1" applyAlignment="1">
      <alignment horizontal="right" vertical="top" wrapText="1" indent="1"/>
    </xf>
    <xf numFmtId="0" fontId="0" fillId="0" borderId="0" xfId="0" applyFill="1" applyBorder="1" applyAlignment="1">
      <alignment horizontal="right" vertical="top" wrapText="1" indent="5"/>
    </xf>
    <xf numFmtId="0" fontId="3" fillId="0" borderId="0" xfId="0" applyFont="1" applyFill="1" applyBorder="1" applyAlignment="1">
      <alignment horizontal="right" vertical="top" wrapText="1" indent="5"/>
    </xf>
    <xf numFmtId="0" fontId="0" fillId="0" borderId="0" xfId="0" applyFill="1" applyBorder="1" applyAlignment="1">
      <alignment horizontal="left" vertical="top" wrapText="1" indent="68"/>
    </xf>
    <xf numFmtId="0" fontId="7" fillId="0" borderId="4" xfId="0" applyFont="1" applyFill="1" applyBorder="1" applyAlignment="1">
      <alignment horizontal="left" vertical="top" wrapText="1" indent="3"/>
    </xf>
    <xf numFmtId="0" fontId="7" fillId="0" borderId="5" xfId="0" applyFont="1" applyFill="1" applyBorder="1" applyAlignment="1">
      <alignment horizontal="left" vertical="top" wrapText="1" indent="3"/>
    </xf>
    <xf numFmtId="0" fontId="0" fillId="0" borderId="10" xfId="0" applyFill="1" applyBorder="1" applyAlignment="1">
      <alignment horizontal="left" vertical="top" wrapText="1"/>
    </xf>
    <xf numFmtId="0" fontId="0" fillId="0" borderId="0" xfId="0" applyFill="1" applyBorder="1" applyAlignment="1">
      <alignment horizontal="left" vertical="top" wrapText="1"/>
    </xf>
    <xf numFmtId="0" fontId="0" fillId="2" borderId="12" xfId="0" applyFill="1" applyBorder="1" applyAlignment="1">
      <alignment horizontal="left" vertical="top" wrapText="1"/>
    </xf>
    <xf numFmtId="0" fontId="0" fillId="2" borderId="12" xfId="0" applyFill="1" applyBorder="1" applyAlignment="1">
      <alignment horizontal="left" wrapText="1"/>
    </xf>
    <xf numFmtId="0" fontId="0" fillId="2" borderId="7" xfId="0" applyFill="1" applyBorder="1" applyAlignment="1">
      <alignment horizontal="left" vertical="center" wrapText="1"/>
    </xf>
    <xf numFmtId="0" fontId="0" fillId="2" borderId="6" xfId="0" applyFill="1" applyBorder="1" applyAlignment="1">
      <alignment horizontal="left" vertical="center" wrapText="1"/>
    </xf>
    <xf numFmtId="0" fontId="0" fillId="2" borderId="9" xfId="0" applyFill="1" applyBorder="1" applyAlignment="1">
      <alignment horizontal="left" vertical="center" wrapText="1"/>
    </xf>
    <xf numFmtId="0" fontId="0" fillId="2" borderId="1" xfId="0" applyFill="1" applyBorder="1" applyAlignment="1">
      <alignment horizontal="left" vertical="center" wrapText="1"/>
    </xf>
    <xf numFmtId="0" fontId="0" fillId="0" borderId="13" xfId="0" applyFill="1" applyBorder="1" applyAlignment="1">
      <alignment horizontal="left" vertical="center" wrapText="1"/>
    </xf>
    <xf numFmtId="0" fontId="0" fillId="0" borderId="10" xfId="0" applyFill="1" applyBorder="1" applyAlignment="1">
      <alignment horizontal="left" vertical="center" wrapText="1"/>
    </xf>
    <xf numFmtId="0" fontId="7" fillId="0" borderId="15" xfId="0" applyFont="1" applyFill="1" applyBorder="1" applyAlignment="1">
      <alignment horizontal="left" vertical="top" wrapText="1"/>
    </xf>
    <xf numFmtId="0" fontId="7" fillId="0" borderId="0" xfId="0" applyFont="1" applyFill="1" applyBorder="1" applyAlignment="1">
      <alignment horizontal="left" vertical="top" wrapText="1"/>
    </xf>
    <xf numFmtId="0" fontId="0" fillId="0" borderId="0" xfId="0" applyFill="1" applyBorder="1" applyAlignment="1">
      <alignment horizontal="left" vertical="top" wrapText="1" indent="66"/>
    </xf>
    <xf numFmtId="0" fontId="3" fillId="0" borderId="0" xfId="0" applyFont="1" applyFill="1" applyBorder="1" applyAlignment="1">
      <alignment horizontal="right" wrapText="1"/>
    </xf>
    <xf numFmtId="0" fontId="3" fillId="0" borderId="2" xfId="0" applyFont="1" applyFill="1" applyBorder="1" applyAlignment="1">
      <alignment horizontal="right" wrapText="1"/>
    </xf>
    <xf numFmtId="0" fontId="3" fillId="0" borderId="16" xfId="0" applyFont="1" applyFill="1" applyBorder="1" applyAlignment="1">
      <alignment horizontal="right" wrapText="1"/>
    </xf>
    <xf numFmtId="0" fontId="3" fillId="0" borderId="1" xfId="0" applyFont="1" applyFill="1" applyBorder="1" applyAlignment="1">
      <alignment horizontal="right" wrapText="1"/>
    </xf>
    <xf numFmtId="0" fontId="7" fillId="0" borderId="4" xfId="0" applyFont="1" applyFill="1" applyBorder="1" applyAlignment="1">
      <alignment horizontal="center" vertical="top" wrapText="1"/>
    </xf>
    <xf numFmtId="0" fontId="7" fillId="0" borderId="17" xfId="0" applyFont="1" applyFill="1" applyBorder="1" applyAlignment="1">
      <alignment horizontal="center" vertical="top" wrapText="1"/>
    </xf>
    <xf numFmtId="0" fontId="7" fillId="0" borderId="5" xfId="0" applyFont="1" applyFill="1" applyBorder="1" applyAlignment="1">
      <alignment horizontal="center" vertical="top" wrapText="1"/>
    </xf>
    <xf numFmtId="0" fontId="4" fillId="0" borderId="4" xfId="0" applyFont="1" applyFill="1" applyBorder="1" applyAlignment="1">
      <alignment horizontal="left" vertical="top" wrapText="1"/>
    </xf>
    <xf numFmtId="0" fontId="4" fillId="0" borderId="5" xfId="0" applyFont="1" applyFill="1" applyBorder="1" applyAlignment="1">
      <alignment horizontal="left" vertical="top" wrapText="1"/>
    </xf>
    <xf numFmtId="0" fontId="0" fillId="2" borderId="17" xfId="0" applyFill="1" applyBorder="1" applyAlignment="1">
      <alignment horizontal="left" vertical="top" wrapText="1"/>
    </xf>
    <xf numFmtId="0" fontId="0" fillId="0" borderId="0" xfId="0" applyFill="1" applyBorder="1" applyAlignment="1">
      <alignment horizontal="left" vertical="top" wrapText="1" indent="3"/>
    </xf>
    <xf numFmtId="0" fontId="0" fillId="0" borderId="2" xfId="0" applyFill="1" applyBorder="1" applyAlignment="1">
      <alignment horizontal="left" vertical="top" wrapText="1" indent="3"/>
    </xf>
    <xf numFmtId="0" fontId="0" fillId="0" borderId="4" xfId="0" applyFill="1" applyBorder="1" applyAlignment="1">
      <alignment horizontal="left" wrapText="1"/>
    </xf>
    <xf numFmtId="0" fontId="0" fillId="0" borderId="17" xfId="0" applyFill="1" applyBorder="1" applyAlignment="1">
      <alignment horizontal="left" wrapText="1"/>
    </xf>
    <xf numFmtId="0" fontId="0" fillId="0" borderId="5" xfId="0" applyFill="1" applyBorder="1" applyAlignment="1">
      <alignment horizontal="left" wrapText="1"/>
    </xf>
    <xf numFmtId="0" fontId="7" fillId="0" borderId="4" xfId="0" applyFont="1" applyFill="1" applyBorder="1" applyAlignment="1">
      <alignment horizontal="left" vertical="top" wrapText="1"/>
    </xf>
    <xf numFmtId="0" fontId="7" fillId="0" borderId="5" xfId="0" applyFont="1" applyFill="1" applyBorder="1" applyAlignment="1">
      <alignment horizontal="left" vertical="top" wrapText="1"/>
    </xf>
    <xf numFmtId="0" fontId="3" fillId="0" borderId="0" xfId="0" applyFont="1" applyFill="1" applyBorder="1" applyAlignment="1">
      <alignment horizontal="left" vertical="top" wrapText="1"/>
    </xf>
    <xf numFmtId="0" fontId="3" fillId="0" borderId="2" xfId="0" applyFont="1" applyFill="1" applyBorder="1" applyAlignment="1">
      <alignment horizontal="left" vertical="top" wrapText="1"/>
    </xf>
    <xf numFmtId="0" fontId="0" fillId="2" borderId="17" xfId="0" applyFill="1" applyBorder="1" applyAlignment="1">
      <alignment horizontal="left" vertical="center" wrapText="1"/>
    </xf>
    <xf numFmtId="0" fontId="3" fillId="0" borderId="0" xfId="0" applyFont="1" applyFill="1" applyBorder="1" applyAlignment="1">
      <alignment horizontal="left" vertical="center" wrapText="1" indent="2"/>
    </xf>
    <xf numFmtId="0" fontId="0" fillId="0" borderId="0" xfId="0" applyFill="1" applyBorder="1" applyAlignment="1">
      <alignment horizontal="right" vertical="top" wrapText="1"/>
    </xf>
    <xf numFmtId="0" fontId="7" fillId="0" borderId="17" xfId="0" applyFont="1" applyFill="1" applyBorder="1" applyAlignment="1">
      <alignment horizontal="left" vertical="top" wrapText="1" indent="3"/>
    </xf>
    <xf numFmtId="0" fontId="0" fillId="0" borderId="0" xfId="0" applyFill="1" applyBorder="1" applyAlignment="1">
      <alignment horizontal="left" vertical="top" wrapText="1" indent="4"/>
    </xf>
    <xf numFmtId="0" fontId="0" fillId="0" borderId="0" xfId="0" applyFill="1" applyBorder="1" applyAlignment="1">
      <alignment horizontal="right" vertical="top" wrapText="1" indent="3"/>
    </xf>
    <xf numFmtId="0" fontId="0" fillId="0" borderId="0" xfId="0" applyFill="1" applyBorder="1" applyAlignment="1">
      <alignment horizontal="right" vertical="top" wrapText="1" indent="2"/>
    </xf>
    <xf numFmtId="1" fontId="8" fillId="0" borderId="4" xfId="0" applyNumberFormat="1" applyFont="1" applyFill="1" applyBorder="1" applyAlignment="1">
      <alignment horizontal="left" vertical="top" shrinkToFit="1"/>
    </xf>
    <xf numFmtId="1" fontId="8" fillId="0" borderId="5" xfId="0" applyNumberFormat="1" applyFont="1" applyFill="1" applyBorder="1" applyAlignment="1">
      <alignment horizontal="left" vertical="top" shrinkToFit="1"/>
    </xf>
    <xf numFmtId="0" fontId="0" fillId="2" borderId="17" xfId="0" applyFill="1" applyBorder="1" applyAlignment="1">
      <alignment horizontal="left" wrapText="1"/>
    </xf>
    <xf numFmtId="0" fontId="0" fillId="2" borderId="7" xfId="0" applyFill="1" applyBorder="1" applyAlignment="1">
      <alignment horizontal="left" wrapText="1"/>
    </xf>
    <xf numFmtId="0" fontId="0" fillId="2" borderId="6" xfId="0" applyFill="1" applyBorder="1" applyAlignment="1">
      <alignment horizontal="left" wrapText="1"/>
    </xf>
    <xf numFmtId="0" fontId="3" fillId="0" borderId="2" xfId="0" applyFont="1" applyFill="1" applyBorder="1" applyAlignment="1">
      <alignment horizontal="left" wrapText="1" indent="27"/>
    </xf>
    <xf numFmtId="0" fontId="3" fillId="0" borderId="1" xfId="0" applyFont="1" applyFill="1" applyBorder="1" applyAlignment="1">
      <alignment horizontal="left" wrapText="1" indent="27"/>
    </xf>
    <xf numFmtId="0" fontId="0" fillId="0" borderId="17" xfId="0" applyFill="1" applyBorder="1" applyAlignment="1">
      <alignment horizontal="left" vertical="top" wrapText="1" indent="2"/>
    </xf>
    <xf numFmtId="0" fontId="7" fillId="0" borderId="17" xfId="0" applyFont="1" applyFill="1" applyBorder="1" applyAlignment="1">
      <alignment horizontal="left" vertical="top" wrapText="1" indent="4"/>
    </xf>
    <xf numFmtId="0" fontId="0" fillId="2" borderId="10" xfId="0" applyFill="1" applyBorder="1" applyAlignment="1">
      <alignment horizontal="left" vertical="top" wrapText="1"/>
    </xf>
    <xf numFmtId="0" fontId="0" fillId="2" borderId="0" xfId="0" applyFill="1" applyBorder="1" applyAlignment="1">
      <alignment horizontal="left" vertical="top" wrapText="1"/>
    </xf>
    <xf numFmtId="0" fontId="0" fillId="2" borderId="16" xfId="0" applyFill="1" applyBorder="1" applyAlignment="1">
      <alignment horizontal="left" vertical="top" wrapText="1"/>
    </xf>
    <xf numFmtId="0" fontId="3" fillId="0" borderId="0" xfId="0" applyFont="1" applyFill="1" applyBorder="1" applyAlignment="1">
      <alignment horizontal="right" vertical="top" wrapText="1" indent="2"/>
    </xf>
    <xf numFmtId="0" fontId="3" fillId="0" borderId="0" xfId="0" applyFont="1" applyFill="1" applyBorder="1" applyAlignment="1">
      <alignment horizontal="left" wrapText="1" indent="27"/>
    </xf>
    <xf numFmtId="0" fontId="3" fillId="0" borderId="16" xfId="0" applyFont="1" applyFill="1" applyBorder="1" applyAlignment="1">
      <alignment horizontal="left" wrapText="1" indent="27"/>
    </xf>
    <xf numFmtId="0" fontId="7" fillId="0" borderId="4" xfId="0" applyFont="1" applyFill="1" applyBorder="1" applyAlignment="1">
      <alignment horizontal="left" vertical="top" wrapText="1" indent="2"/>
    </xf>
    <xf numFmtId="0" fontId="7" fillId="0" borderId="17" xfId="0" applyFont="1" applyFill="1" applyBorder="1" applyAlignment="1">
      <alignment horizontal="left" vertical="top" wrapText="1" indent="2"/>
    </xf>
    <xf numFmtId="0" fontId="7" fillId="0" borderId="5" xfId="0" applyFont="1" applyFill="1" applyBorder="1" applyAlignment="1">
      <alignment horizontal="left" vertical="top" wrapText="1" indent="2"/>
    </xf>
    <xf numFmtId="0" fontId="7" fillId="3" borderId="4" xfId="0" applyFont="1" applyFill="1" applyBorder="1" applyAlignment="1">
      <alignment horizontal="left" vertical="top" wrapText="1" indent="3"/>
    </xf>
    <xf numFmtId="0" fontId="7" fillId="3" borderId="5" xfId="0" applyFont="1" applyFill="1" applyBorder="1" applyAlignment="1">
      <alignment horizontal="left" vertical="top" wrapText="1" indent="3"/>
    </xf>
    <xf numFmtId="0" fontId="3" fillId="0" borderId="2" xfId="0" applyFont="1" applyFill="1" applyBorder="1" applyAlignment="1">
      <alignment horizontal="left" wrapText="1" indent="1"/>
    </xf>
    <xf numFmtId="0" fontId="3" fillId="0" borderId="1" xfId="0" applyFont="1" applyFill="1" applyBorder="1" applyAlignment="1">
      <alignment horizontal="left" wrapText="1" indent="1"/>
    </xf>
    <xf numFmtId="0" fontId="0" fillId="0" borderId="7" xfId="0" applyFill="1" applyBorder="1" applyAlignment="1">
      <alignment horizontal="center" vertical="center" wrapText="1"/>
    </xf>
    <xf numFmtId="0" fontId="0" fillId="0" borderId="6" xfId="0" applyFill="1" applyBorder="1" applyAlignment="1">
      <alignment horizontal="center" vertical="center" wrapText="1"/>
    </xf>
    <xf numFmtId="0" fontId="0" fillId="0" borderId="8" xfId="0" applyFill="1" applyBorder="1" applyAlignment="1">
      <alignment horizontal="center" vertical="center" wrapText="1"/>
    </xf>
    <xf numFmtId="0" fontId="0" fillId="0" borderId="2" xfId="0" applyFill="1" applyBorder="1" applyAlignment="1">
      <alignment horizontal="center" vertical="center" wrapText="1"/>
    </xf>
    <xf numFmtId="0" fontId="0" fillId="0" borderId="9" xfId="0" applyFill="1" applyBorder="1" applyAlignment="1">
      <alignment horizontal="center" vertical="center" wrapText="1"/>
    </xf>
    <xf numFmtId="0" fontId="0" fillId="0" borderId="1" xfId="0" applyFill="1" applyBorder="1" applyAlignment="1">
      <alignment horizontal="center" vertical="center" wrapText="1"/>
    </xf>
    <xf numFmtId="0" fontId="0" fillId="0" borderId="4" xfId="0" applyFill="1" applyBorder="1" applyAlignment="1">
      <alignment horizontal="left" vertical="top" wrapText="1" indent="1"/>
    </xf>
    <xf numFmtId="0" fontId="0" fillId="0" borderId="5" xfId="0" applyFill="1" applyBorder="1" applyAlignment="1">
      <alignment horizontal="left" vertical="top" wrapText="1" indent="1"/>
    </xf>
    <xf numFmtId="0" fontId="0" fillId="0" borderId="4" xfId="0" applyFill="1" applyBorder="1" applyAlignment="1">
      <alignment horizontal="center" vertical="top" wrapText="1"/>
    </xf>
    <xf numFmtId="0" fontId="0" fillId="0" borderId="5" xfId="0" applyFill="1" applyBorder="1" applyAlignment="1">
      <alignment horizontal="center" vertical="top" wrapText="1"/>
    </xf>
    <xf numFmtId="0" fontId="0" fillId="0" borderId="2" xfId="0" applyFill="1" applyBorder="1" applyAlignment="1">
      <alignment horizontal="right" vertical="top" wrapText="1"/>
    </xf>
    <xf numFmtId="0" fontId="0" fillId="0" borderId="1" xfId="0" applyFill="1" applyBorder="1" applyAlignment="1">
      <alignment horizontal="right" vertical="top" wrapText="1"/>
    </xf>
    <xf numFmtId="0" fontId="3" fillId="0" borderId="0" xfId="0" applyFont="1" applyFill="1" applyBorder="1" applyAlignment="1">
      <alignment horizontal="right" vertical="top" wrapText="1" indent="1"/>
    </xf>
    <xf numFmtId="1" fontId="8" fillId="0" borderId="18" xfId="0" applyNumberFormat="1" applyFont="1" applyFill="1" applyBorder="1" applyAlignment="1">
      <alignment horizontal="left" vertical="top" shrinkToFit="1"/>
    </xf>
    <xf numFmtId="1" fontId="8" fillId="0" borderId="19" xfId="0" applyNumberFormat="1" applyFont="1" applyFill="1" applyBorder="1" applyAlignment="1">
      <alignment horizontal="left" vertical="top" shrinkToFit="1"/>
    </xf>
    <xf numFmtId="0" fontId="0" fillId="0" borderId="18" xfId="0" applyFill="1" applyBorder="1" applyAlignment="1">
      <alignment horizontal="left" wrapText="1"/>
    </xf>
    <xf numFmtId="0" fontId="0" fillId="0" borderId="19" xfId="0" applyFill="1" applyBorder="1" applyAlignment="1">
      <alignment horizontal="left" wrapText="1"/>
    </xf>
    <xf numFmtId="165" fontId="9" fillId="0" borderId="0" xfId="0" applyNumberFormat="1" applyFont="1" applyFill="1" applyBorder="1" applyAlignment="1">
      <alignment horizontal="right" vertical="top" indent="2" shrinkToFit="1"/>
    </xf>
    <xf numFmtId="0" fontId="4" fillId="0" borderId="4" xfId="0" applyFont="1" applyFill="1" applyBorder="1" applyAlignment="1">
      <alignment horizontal="center" vertical="top" wrapText="1"/>
    </xf>
    <xf numFmtId="0" fontId="4" fillId="0" borderId="5" xfId="0" applyFont="1" applyFill="1" applyBorder="1" applyAlignment="1">
      <alignment horizontal="center" vertical="top" wrapText="1"/>
    </xf>
    <xf numFmtId="1" fontId="8" fillId="0" borderId="4" xfId="0" applyNumberFormat="1" applyFont="1" applyFill="1" applyBorder="1" applyAlignment="1">
      <alignment horizontal="center" vertical="top" shrinkToFit="1"/>
    </xf>
    <xf numFmtId="1" fontId="8" fillId="0" borderId="5" xfId="0" applyNumberFormat="1" applyFont="1" applyFill="1" applyBorder="1" applyAlignment="1">
      <alignment horizontal="center" vertical="top" shrinkToFit="1"/>
    </xf>
    <xf numFmtId="0" fontId="0" fillId="0" borderId="4" xfId="0" applyFill="1" applyBorder="1" applyAlignment="1">
      <alignment horizontal="left" vertical="center" wrapText="1"/>
    </xf>
    <xf numFmtId="0" fontId="0" fillId="0" borderId="17" xfId="0" applyFill="1" applyBorder="1" applyAlignment="1">
      <alignment horizontal="left" vertical="center" wrapText="1"/>
    </xf>
    <xf numFmtId="0" fontId="0" fillId="0" borderId="5" xfId="0" applyFill="1" applyBorder="1" applyAlignment="1">
      <alignment horizontal="left" vertical="center" wrapText="1"/>
    </xf>
    <xf numFmtId="0" fontId="0" fillId="0" borderId="0" xfId="0" applyFill="1" applyBorder="1" applyAlignment="1">
      <alignment horizontal="left" vertical="center" wrapText="1" indent="2"/>
    </xf>
    <xf numFmtId="0" fontId="4" fillId="0" borderId="4" xfId="0" applyFont="1" applyFill="1" applyBorder="1" applyAlignment="1">
      <alignment horizontal="right" vertical="top" wrapText="1"/>
    </xf>
    <xf numFmtId="0" fontId="4" fillId="0" borderId="5" xfId="0" applyFont="1" applyFill="1" applyBorder="1" applyAlignment="1">
      <alignment horizontal="right" vertical="top" wrapText="1"/>
    </xf>
    <xf numFmtId="0" fontId="7" fillId="0" borderId="4" xfId="0" applyFont="1" applyFill="1" applyBorder="1" applyAlignment="1">
      <alignment horizontal="right" vertical="top" wrapText="1"/>
    </xf>
    <xf numFmtId="0" fontId="7" fillId="0" borderId="5" xfId="0" applyFont="1" applyFill="1" applyBorder="1" applyAlignment="1">
      <alignment horizontal="right" vertical="top" wrapText="1"/>
    </xf>
    <xf numFmtId="0" fontId="3" fillId="0" borderId="16" xfId="0" applyFont="1" applyFill="1" applyBorder="1" applyAlignment="1">
      <alignment horizontal="left" vertical="top" wrapText="1"/>
    </xf>
    <xf numFmtId="0" fontId="3" fillId="0" borderId="1" xfId="0" applyFont="1" applyFill="1" applyBorder="1" applyAlignment="1">
      <alignment horizontal="left" vertical="top" wrapText="1"/>
    </xf>
    <xf numFmtId="0" fontId="7" fillId="0" borderId="4" xfId="0" applyFont="1" applyFill="1" applyBorder="1" applyAlignment="1">
      <alignment horizontal="right" vertical="top" wrapText="1" indent="3"/>
    </xf>
    <xf numFmtId="0" fontId="7" fillId="0" borderId="17" xfId="0" applyFont="1" applyFill="1" applyBorder="1" applyAlignment="1">
      <alignment horizontal="right" vertical="top" wrapText="1" indent="3"/>
    </xf>
    <xf numFmtId="0" fontId="7" fillId="0" borderId="5" xfId="0" applyFont="1" applyFill="1" applyBorder="1" applyAlignment="1">
      <alignment horizontal="right" vertical="top" wrapText="1" indent="3"/>
    </xf>
    <xf numFmtId="0" fontId="7" fillId="0" borderId="7" xfId="0" applyFont="1" applyFill="1" applyBorder="1" applyAlignment="1">
      <alignment horizontal="center" vertical="top" wrapText="1"/>
    </xf>
    <xf numFmtId="0" fontId="7" fillId="0" borderId="6" xfId="0" applyFont="1" applyFill="1" applyBorder="1" applyAlignment="1">
      <alignment horizontal="center" vertical="top" wrapText="1"/>
    </xf>
    <xf numFmtId="0" fontId="7" fillId="0" borderId="9" xfId="0" applyFont="1" applyFill="1" applyBorder="1" applyAlignment="1">
      <alignment horizontal="center" vertical="top" wrapText="1"/>
    </xf>
    <xf numFmtId="0" fontId="7" fillId="0" borderId="1" xfId="0" applyFont="1" applyFill="1" applyBorder="1" applyAlignment="1">
      <alignment horizontal="center" vertical="top" wrapText="1"/>
    </xf>
    <xf numFmtId="0" fontId="0" fillId="0" borderId="7" xfId="0" applyFill="1" applyBorder="1" applyAlignment="1">
      <alignment horizontal="center" vertical="top" wrapText="1"/>
    </xf>
    <xf numFmtId="0" fontId="0" fillId="0" borderId="6" xfId="0" applyFill="1" applyBorder="1" applyAlignment="1">
      <alignment horizontal="center" vertical="top" wrapText="1"/>
    </xf>
    <xf numFmtId="0" fontId="0" fillId="0" borderId="9" xfId="0" applyFill="1" applyBorder="1" applyAlignment="1">
      <alignment horizontal="center" vertical="top" wrapText="1"/>
    </xf>
    <xf numFmtId="0" fontId="0" fillId="0" borderId="1" xfId="0" applyFill="1" applyBorder="1" applyAlignment="1">
      <alignment horizontal="center" vertical="top" wrapText="1"/>
    </xf>
    <xf numFmtId="0" fontId="7" fillId="0" borderId="7" xfId="0" applyFont="1" applyFill="1" applyBorder="1" applyAlignment="1">
      <alignment horizontal="left" vertical="top" wrapText="1" indent="2"/>
    </xf>
    <xf numFmtId="0" fontId="7" fillId="0" borderId="6" xfId="0" applyFont="1" applyFill="1" applyBorder="1" applyAlignment="1">
      <alignment horizontal="left" vertical="top" wrapText="1" indent="2"/>
    </xf>
    <xf numFmtId="0" fontId="7" fillId="0" borderId="9" xfId="0" applyFont="1" applyFill="1" applyBorder="1" applyAlignment="1">
      <alignment horizontal="left" vertical="top" wrapText="1" indent="2"/>
    </xf>
    <xf numFmtId="0" fontId="7" fillId="0" borderId="1" xfId="0" applyFont="1" applyFill="1" applyBorder="1" applyAlignment="1">
      <alignment horizontal="left" vertical="top" wrapText="1" indent="2"/>
    </xf>
    <xf numFmtId="0" fontId="0" fillId="0" borderId="18" xfId="0" applyFill="1" applyBorder="1" applyAlignment="1">
      <alignment horizontal="left" vertical="top" wrapText="1" indent="2"/>
    </xf>
    <xf numFmtId="0" fontId="0" fillId="0" borderId="19" xfId="0" applyFill="1" applyBorder="1" applyAlignment="1">
      <alignment horizontal="left" vertical="top" wrapText="1" indent="2"/>
    </xf>
    <xf numFmtId="0" fontId="0" fillId="0" borderId="0" xfId="0" applyFill="1" applyBorder="1" applyAlignment="1">
      <alignment horizontal="left" vertical="top" wrapText="1" indent="69"/>
    </xf>
    <xf numFmtId="165" fontId="9" fillId="0" borderId="0" xfId="0" applyNumberFormat="1" applyFont="1" applyFill="1" applyBorder="1" applyAlignment="1">
      <alignment horizontal="right" vertical="top" indent="3" shrinkToFit="1"/>
    </xf>
    <xf numFmtId="0" fontId="3" fillId="0" borderId="0" xfId="0" applyFont="1" applyFill="1" applyBorder="1" applyAlignment="1">
      <alignment horizontal="left" wrapText="1" indent="24"/>
    </xf>
    <xf numFmtId="0" fontId="3" fillId="0" borderId="16" xfId="0" applyFont="1" applyFill="1" applyBorder="1" applyAlignment="1">
      <alignment horizontal="left" wrapText="1" indent="24"/>
    </xf>
    <xf numFmtId="0" fontId="7" fillId="0" borderId="4" xfId="0" applyFont="1" applyFill="1" applyBorder="1" applyAlignment="1">
      <alignment horizontal="left" vertical="top" wrapText="1" indent="5"/>
    </xf>
    <xf numFmtId="0" fontId="7" fillId="0" borderId="17" xfId="0" applyFont="1" applyFill="1" applyBorder="1" applyAlignment="1">
      <alignment horizontal="left" vertical="top" wrapText="1" indent="5"/>
    </xf>
    <xf numFmtId="0" fontId="7" fillId="0" borderId="5" xfId="0" applyFont="1" applyFill="1" applyBorder="1" applyAlignment="1">
      <alignment horizontal="left" vertical="top" wrapText="1" indent="5"/>
    </xf>
    <xf numFmtId="0" fontId="3" fillId="0" borderId="0" xfId="0" applyFont="1" applyFill="1" applyBorder="1" applyAlignment="1">
      <alignment horizontal="right" vertical="top" wrapText="1" indent="3"/>
    </xf>
    <xf numFmtId="0" fontId="3" fillId="0" borderId="0" xfId="0" applyFont="1" applyFill="1" applyBorder="1" applyAlignment="1">
      <alignment horizontal="left" wrapText="1" indent="23"/>
    </xf>
    <xf numFmtId="0" fontId="3" fillId="0" borderId="2" xfId="0" applyFont="1" applyFill="1" applyBorder="1" applyAlignment="1">
      <alignment horizontal="left" wrapText="1" indent="23"/>
    </xf>
    <xf numFmtId="0" fontId="3" fillId="0" borderId="16" xfId="0" applyFont="1" applyFill="1" applyBorder="1" applyAlignment="1">
      <alignment horizontal="left" wrapText="1" indent="23"/>
    </xf>
    <xf numFmtId="0" fontId="3" fillId="0" borderId="1" xfId="0" applyFont="1" applyFill="1" applyBorder="1" applyAlignment="1">
      <alignment horizontal="left" wrapText="1" indent="23"/>
    </xf>
    <xf numFmtId="0" fontId="0" fillId="0" borderId="2" xfId="0" applyFill="1" applyBorder="1" applyAlignment="1">
      <alignment horizontal="left" vertical="top" wrapText="1" indent="1"/>
    </xf>
    <xf numFmtId="0" fontId="3" fillId="0" borderId="0" xfId="0" applyFont="1" applyFill="1" applyBorder="1" applyAlignment="1">
      <alignment horizontal="left" wrapText="1" indent="22"/>
    </xf>
    <xf numFmtId="0" fontId="3" fillId="0" borderId="16" xfId="0" applyFont="1" applyFill="1" applyBorder="1" applyAlignment="1">
      <alignment horizontal="left" wrapText="1" indent="22"/>
    </xf>
    <xf numFmtId="0" fontId="0" fillId="2" borderId="10" xfId="0" applyFill="1" applyBorder="1" applyAlignment="1">
      <alignment horizontal="left" vertical="center" wrapText="1"/>
    </xf>
    <xf numFmtId="0" fontId="0" fillId="2" borderId="16" xfId="0" applyFill="1" applyBorder="1" applyAlignment="1">
      <alignment horizontal="left" vertical="center" wrapText="1"/>
    </xf>
    <xf numFmtId="0" fontId="3" fillId="0" borderId="2" xfId="0" applyFont="1" applyFill="1" applyBorder="1" applyAlignment="1">
      <alignment horizontal="right" vertical="top" wrapText="1" indent="1"/>
    </xf>
    <xf numFmtId="0" fontId="0" fillId="0" borderId="0" xfId="0" applyFill="1" applyBorder="1" applyAlignment="1">
      <alignment horizontal="left" vertical="top" wrapText="1" indent="2"/>
    </xf>
    <xf numFmtId="0" fontId="7" fillId="0" borderId="0" xfId="0" applyFont="1" applyFill="1" applyBorder="1" applyAlignment="1">
      <alignment horizontal="left" vertical="top" wrapText="1" indent="1"/>
    </xf>
    <xf numFmtId="0" fontId="0" fillId="0" borderId="4" xfId="0" applyFill="1" applyBorder="1" applyAlignment="1">
      <alignment horizontal="left" vertical="top" wrapText="1"/>
    </xf>
    <xf numFmtId="0" fontId="0" fillId="0" borderId="5" xfId="0" applyFill="1" applyBorder="1" applyAlignment="1">
      <alignment horizontal="left" vertical="top" wrapText="1"/>
    </xf>
    <xf numFmtId="0" fontId="3" fillId="0" borderId="0" xfId="0" applyFont="1" applyFill="1" applyBorder="1" applyAlignment="1">
      <alignment horizontal="left" vertical="top" wrapText="1" indent="2"/>
    </xf>
    <xf numFmtId="0" fontId="3" fillId="0" borderId="2" xfId="0" applyFont="1" applyFill="1" applyBorder="1" applyAlignment="1">
      <alignment horizontal="left" vertical="top" wrapText="1" indent="2"/>
    </xf>
    <xf numFmtId="0" fontId="0" fillId="0" borderId="16" xfId="0" applyFill="1" applyBorder="1" applyAlignment="1">
      <alignment horizontal="right" vertical="top" wrapText="1"/>
    </xf>
    <xf numFmtId="0" fontId="3" fillId="0" borderId="0" xfId="0" applyFont="1" applyFill="1" applyBorder="1" applyAlignment="1">
      <alignment horizontal="left" vertical="top" wrapText="1" indent="4"/>
    </xf>
    <xf numFmtId="0" fontId="3" fillId="0" borderId="2" xfId="0" applyFont="1" applyFill="1" applyBorder="1" applyAlignment="1">
      <alignment horizontal="left" vertical="top" wrapText="1" indent="4"/>
    </xf>
    <xf numFmtId="0" fontId="0" fillId="0" borderId="2" xfId="0" applyFill="1" applyBorder="1" applyAlignment="1">
      <alignment horizontal="left" vertical="top" wrapText="1" indent="2"/>
    </xf>
    <xf numFmtId="0" fontId="0" fillId="0" borderId="0" xfId="0" applyFill="1" applyBorder="1" applyAlignment="1">
      <alignment horizontal="left" wrapText="1"/>
    </xf>
    <xf numFmtId="0" fontId="0" fillId="0" borderId="2" xfId="0" applyFill="1" applyBorder="1" applyAlignment="1">
      <alignment horizontal="left" wrapText="1"/>
    </xf>
    <xf numFmtId="0" fontId="3" fillId="0" borderId="16" xfId="0" applyFont="1" applyFill="1" applyBorder="1" applyAlignment="1">
      <alignment horizontal="right" vertical="center" wrapText="1" indent="1"/>
    </xf>
    <xf numFmtId="0" fontId="3" fillId="0" borderId="1" xfId="0" applyFont="1" applyFill="1" applyBorder="1" applyAlignment="1">
      <alignment horizontal="right" vertical="center" wrapText="1" indent="1"/>
    </xf>
    <xf numFmtId="0" fontId="0" fillId="0" borderId="0" xfId="0" applyFill="1" applyBorder="1" applyAlignment="1">
      <alignment horizontal="left" vertical="top" wrapText="1" indent="71"/>
    </xf>
    <xf numFmtId="0" fontId="3" fillId="0" borderId="2" xfId="0" applyFont="1" applyFill="1" applyBorder="1" applyAlignment="1">
      <alignment horizontal="left" wrapText="1" indent="25"/>
    </xf>
    <xf numFmtId="0" fontId="3" fillId="0" borderId="1" xfId="0" applyFont="1" applyFill="1" applyBorder="1" applyAlignment="1">
      <alignment horizontal="left" wrapText="1" indent="25"/>
    </xf>
    <xf numFmtId="0" fontId="3" fillId="0" borderId="2" xfId="0" applyFont="1" applyFill="1" applyBorder="1" applyAlignment="1">
      <alignment horizontal="left" wrapText="1" indent="11"/>
    </xf>
    <xf numFmtId="0" fontId="3" fillId="0" borderId="1" xfId="0" applyFont="1" applyFill="1" applyBorder="1" applyAlignment="1">
      <alignment horizontal="left" wrapText="1" indent="11"/>
    </xf>
    <xf numFmtId="0" fontId="0" fillId="0" borderId="0" xfId="0" applyFill="1" applyBorder="1" applyAlignment="1">
      <alignment horizontal="left" vertical="top" wrapText="1" indent="93"/>
    </xf>
    <xf numFmtId="0" fontId="3" fillId="0" borderId="0" xfId="0" applyFont="1" applyFill="1" applyBorder="1" applyAlignment="1">
      <alignment horizontal="left" wrapText="1" indent="11"/>
    </xf>
    <xf numFmtId="0" fontId="3" fillId="0" borderId="16" xfId="0" applyFont="1" applyFill="1" applyBorder="1" applyAlignment="1">
      <alignment horizontal="left" wrapText="1" indent="11"/>
    </xf>
    <xf numFmtId="0" fontId="0" fillId="0" borderId="0" xfId="0" applyFill="1" applyBorder="1" applyAlignment="1">
      <alignment horizontal="left" vertical="top" wrapText="1" indent="67"/>
    </xf>
    <xf numFmtId="0" fontId="12" fillId="0" borderId="0" xfId="0" applyFont="1" applyFill="1" applyBorder="1" applyAlignment="1">
      <alignment horizontal="right" vertical="top" wrapText="1"/>
    </xf>
    <xf numFmtId="0" fontId="3" fillId="0" borderId="2" xfId="0" applyFont="1" applyFill="1" applyBorder="1" applyAlignment="1">
      <alignment horizontal="left" wrapText="1" indent="9"/>
    </xf>
    <xf numFmtId="0" fontId="3" fillId="0" borderId="1" xfId="0" applyFont="1" applyFill="1" applyBorder="1" applyAlignment="1">
      <alignment horizontal="left" wrapText="1" indent="9"/>
    </xf>
    <xf numFmtId="0" fontId="0" fillId="2" borderId="18" xfId="0" applyFill="1" applyBorder="1" applyAlignment="1">
      <alignment horizontal="left" vertical="top" wrapText="1"/>
    </xf>
    <xf numFmtId="0" fontId="0" fillId="2" borderId="20" xfId="0" applyFill="1" applyBorder="1" applyAlignment="1">
      <alignment horizontal="left" vertical="top" wrapText="1"/>
    </xf>
    <xf numFmtId="0" fontId="0" fillId="2" borderId="19" xfId="0" applyFill="1" applyBorder="1" applyAlignment="1">
      <alignment horizontal="left" vertical="top" wrapText="1"/>
    </xf>
    <xf numFmtId="165" fontId="9" fillId="0" borderId="0" xfId="0" applyNumberFormat="1" applyFont="1" applyFill="1" applyBorder="1" applyAlignment="1">
      <alignment horizontal="right" vertical="top" indent="1" shrinkToFit="1"/>
    </xf>
    <xf numFmtId="0" fontId="3" fillId="0" borderId="0" xfId="0" applyFont="1" applyFill="1" applyBorder="1" applyAlignment="1">
      <alignment horizontal="right" vertical="top" wrapText="1"/>
    </xf>
    <xf numFmtId="0" fontId="3" fillId="0" borderId="2" xfId="0" applyFont="1" applyFill="1" applyBorder="1" applyAlignment="1">
      <alignment horizontal="left" wrapText="1" indent="8"/>
    </xf>
    <xf numFmtId="0" fontId="3" fillId="0" borderId="1" xfId="0" applyFont="1" applyFill="1" applyBorder="1" applyAlignment="1">
      <alignment horizontal="left" wrapText="1" indent="8"/>
    </xf>
    <xf numFmtId="0" fontId="0" fillId="2" borderId="18" xfId="0" applyFill="1" applyBorder="1" applyAlignment="1">
      <alignment horizontal="left" vertical="center" wrapText="1"/>
    </xf>
    <xf numFmtId="0" fontId="0" fillId="2" borderId="19" xfId="0" applyFill="1" applyBorder="1" applyAlignment="1">
      <alignment horizontal="left" vertical="center" wrapText="1"/>
    </xf>
    <xf numFmtId="0" fontId="11" fillId="0" borderId="0" xfId="0" applyFont="1" applyFill="1" applyBorder="1" applyAlignment="1">
      <alignment horizontal="left" vertical="top" wrapText="1" indent="1"/>
    </xf>
    <xf numFmtId="0" fontId="3" fillId="0" borderId="0" xfId="0" applyFont="1" applyFill="1" applyBorder="1" applyAlignment="1">
      <alignment horizontal="left" vertical="top" wrapText="1" indent="3"/>
    </xf>
    <xf numFmtId="0" fontId="3" fillId="0" borderId="0" xfId="0" applyFont="1" applyFill="1" applyBorder="1" applyAlignment="1">
      <alignment horizontal="left" wrapText="1" indent="7"/>
    </xf>
    <xf numFmtId="0" fontId="3" fillId="0" borderId="2" xfId="0" applyFont="1" applyFill="1" applyBorder="1" applyAlignment="1">
      <alignment horizontal="left" wrapText="1" indent="7"/>
    </xf>
    <xf numFmtId="0" fontId="3" fillId="0" borderId="16" xfId="0" applyFont="1" applyFill="1" applyBorder="1" applyAlignment="1">
      <alignment horizontal="left" wrapText="1" indent="7"/>
    </xf>
    <xf numFmtId="0" fontId="3" fillId="0" borderId="1" xfId="0" applyFont="1" applyFill="1" applyBorder="1" applyAlignment="1">
      <alignment horizontal="left" wrapText="1" indent="7"/>
    </xf>
    <xf numFmtId="0" fontId="0" fillId="0" borderId="16" xfId="0" applyFill="1" applyBorder="1" applyAlignment="1">
      <alignment horizontal="left" vertical="top" wrapText="1"/>
    </xf>
    <xf numFmtId="0" fontId="0" fillId="0" borderId="1" xfId="0" applyFill="1" applyBorder="1" applyAlignment="1">
      <alignment horizontal="left" vertical="top" wrapText="1"/>
    </xf>
    <xf numFmtId="0" fontId="3" fillId="0" borderId="10" xfId="0" applyFont="1" applyFill="1" applyBorder="1" applyAlignment="1">
      <alignment horizontal="left" vertical="top" wrapText="1"/>
    </xf>
    <xf numFmtId="0" fontId="3" fillId="0" borderId="6" xfId="0" applyFont="1" applyFill="1" applyBorder="1" applyAlignment="1">
      <alignment horizontal="left" vertical="top" wrapText="1"/>
    </xf>
    <xf numFmtId="0" fontId="3" fillId="0" borderId="0" xfId="0" applyFont="1" applyFill="1" applyBorder="1" applyAlignment="1">
      <alignment horizontal="left" vertical="center" wrapText="1" indent="7"/>
    </xf>
    <xf numFmtId="0" fontId="3" fillId="0" borderId="0" xfId="0" applyFont="1" applyFill="1" applyBorder="1" applyAlignment="1">
      <alignment horizontal="left" wrapText="1" indent="28"/>
    </xf>
    <xf numFmtId="0" fontId="3" fillId="0" borderId="2" xfId="0" applyFont="1" applyFill="1" applyBorder="1" applyAlignment="1">
      <alignment horizontal="left" wrapText="1" indent="28"/>
    </xf>
    <xf numFmtId="0" fontId="3" fillId="0" borderId="16" xfId="0" applyFont="1" applyFill="1" applyBorder="1" applyAlignment="1">
      <alignment horizontal="left" wrapText="1" indent="28"/>
    </xf>
    <xf numFmtId="0" fontId="3" fillId="0" borderId="1" xfId="0" applyFont="1" applyFill="1" applyBorder="1" applyAlignment="1">
      <alignment horizontal="left" wrapText="1" indent="28"/>
    </xf>
    <xf numFmtId="0" fontId="0" fillId="2" borderId="9" xfId="0" applyFill="1" applyBorder="1" applyAlignment="1">
      <alignment horizontal="left" wrapText="1"/>
    </xf>
    <xf numFmtId="0" fontId="0" fillId="2" borderId="1" xfId="0" applyFill="1" applyBorder="1" applyAlignment="1">
      <alignment horizontal="left" wrapText="1"/>
    </xf>
    <xf numFmtId="0" fontId="4" fillId="0" borderId="17" xfId="0" applyFont="1" applyFill="1" applyBorder="1" applyAlignment="1">
      <alignment horizontal="center" vertical="top" wrapText="1"/>
    </xf>
    <xf numFmtId="0" fontId="3" fillId="0" borderId="0" xfId="0" applyFont="1" applyFill="1" applyBorder="1" applyAlignment="1">
      <alignment horizontal="left" wrapText="1" indent="29"/>
    </xf>
    <xf numFmtId="0" fontId="3" fillId="0" borderId="2" xfId="0" applyFont="1" applyFill="1" applyBorder="1" applyAlignment="1">
      <alignment horizontal="left" wrapText="1" indent="29"/>
    </xf>
    <xf numFmtId="0" fontId="3" fillId="0" borderId="16" xfId="0" applyFont="1" applyFill="1" applyBorder="1" applyAlignment="1">
      <alignment horizontal="left" wrapText="1" indent="29"/>
    </xf>
    <xf numFmtId="0" fontId="3" fillId="0" borderId="1" xfId="0" applyFont="1" applyFill="1" applyBorder="1" applyAlignment="1">
      <alignment horizontal="left" wrapText="1" indent="29"/>
    </xf>
    <xf numFmtId="0" fontId="4" fillId="0" borderId="4" xfId="0" applyFont="1" applyFill="1" applyBorder="1" applyAlignment="1">
      <alignment horizontal="left" vertical="top" wrapText="1" indent="2"/>
    </xf>
    <xf numFmtId="0" fontId="4" fillId="0" borderId="5" xfId="0" applyFont="1" applyFill="1" applyBorder="1" applyAlignment="1">
      <alignment horizontal="left" vertical="top" wrapText="1" indent="2"/>
    </xf>
    <xf numFmtId="0" fontId="0" fillId="0" borderId="9" xfId="0" applyFill="1" applyBorder="1" applyAlignment="1">
      <alignment horizontal="left" vertical="top" wrapText="1" indent="1"/>
    </xf>
    <xf numFmtId="0" fontId="0" fillId="0" borderId="16" xfId="0" applyFill="1" applyBorder="1" applyAlignment="1">
      <alignment horizontal="left" vertical="top" wrapText="1" indent="1"/>
    </xf>
    <xf numFmtId="0" fontId="0" fillId="0" borderId="1" xfId="0" applyFill="1" applyBorder="1" applyAlignment="1">
      <alignment horizontal="left" vertical="top" wrapText="1" indent="1"/>
    </xf>
    <xf numFmtId="49" fontId="33" fillId="0" borderId="23" xfId="0" applyNumberFormat="1" applyFont="1" applyBorder="1" applyAlignment="1">
      <alignment wrapText="1"/>
    </xf>
    <xf numFmtId="49" fontId="34" fillId="0" borderId="25" xfId="0" applyNumberFormat="1" applyFont="1" applyBorder="1" applyAlignment="1">
      <alignment wrapText="1"/>
    </xf>
    <xf numFmtId="49" fontId="34" fillId="0" borderId="24" xfId="0" applyNumberFormat="1" applyFont="1" applyBorder="1" applyAlignment="1">
      <alignment wrapText="1"/>
    </xf>
    <xf numFmtId="0" fontId="33" fillId="0" borderId="21" xfId="0" applyFont="1" applyBorder="1" applyAlignment="1">
      <alignment wrapText="1"/>
    </xf>
    <xf numFmtId="0" fontId="34" fillId="0" borderId="21" xfId="0" applyFont="1" applyBorder="1" applyAlignment="1">
      <alignment wrapText="1"/>
    </xf>
    <xf numFmtId="0" fontId="0" fillId="0" borderId="21" xfId="0" applyBorder="1" applyAlignment="1">
      <alignment wrapText="1"/>
    </xf>
    <xf numFmtId="0" fontId="0" fillId="7" borderId="0" xfId="0" applyFill="1" applyBorder="1" applyAlignment="1">
      <alignment horizontal="left" vertical="top"/>
    </xf>
  </cellXfs>
  <cellStyles count="4">
    <cellStyle name="Comma" xfId="1" builtinId="3"/>
    <cellStyle name="Normal" xfId="0" builtinId="0"/>
    <cellStyle name="Normal 2" xfId="2" xr:uid="{37285D9A-9768-4BA6-BCB0-744F2E8EBE46}"/>
    <cellStyle name="Percent" xfId="3"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457200</xdr:colOff>
      <xdr:row>18</xdr:row>
      <xdr:rowOff>3174</xdr:rowOff>
    </xdr:from>
    <xdr:ext cx="6858000" cy="0"/>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6858000" cy="0"/>
        </a:xfrm>
        <a:custGeom>
          <a:avLst/>
          <a:gdLst/>
          <a:ahLst/>
          <a:cxnLst/>
          <a:rect l="0" t="0" r="0" b="0"/>
          <a:pathLst>
            <a:path w="6858000">
              <a:moveTo>
                <a:pt x="0" y="0"/>
              </a:moveTo>
              <a:lnTo>
                <a:pt x="6858000" y="0"/>
              </a:lnTo>
            </a:path>
          </a:pathLst>
        </a:custGeom>
        <a:ln w="6350">
          <a:solidFill>
            <a:srgbClr val="000000"/>
          </a:solidFill>
        </a:ln>
      </xdr:spPr>
    </xdr:sp>
    <xdr:clientData/>
  </xdr:oneCellAnchor>
  <xdr:oneCellAnchor>
    <xdr:from>
      <xdr:col>0</xdr:col>
      <xdr:colOff>101600</xdr:colOff>
      <xdr:row>0</xdr:row>
      <xdr:rowOff>274441</xdr:rowOff>
    </xdr:from>
    <xdr:ext cx="876289" cy="812791"/>
    <xdr:pic>
      <xdr:nvPicPr>
        <xdr:cNvPr id="3" name="image1.pn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876289" cy="812791"/>
        </a:xfrm>
        <a:prstGeom prst="rect">
          <a:avLst/>
        </a:prstGeom>
      </xdr:spPr>
    </xdr:pic>
    <xdr:clientData/>
  </xdr:oneCellAnchor>
  <xdr:oneCellAnchor>
    <xdr:from>
      <xdr:col>0</xdr:col>
      <xdr:colOff>457200</xdr:colOff>
      <xdr:row>19</xdr:row>
      <xdr:rowOff>3174</xdr:rowOff>
    </xdr:from>
    <xdr:ext cx="6858000" cy="0"/>
    <xdr:sp macro="" textlink="">
      <xdr:nvSpPr>
        <xdr:cNvPr id="4" name="Shape 4">
          <a:extLst>
            <a:ext uri="{FF2B5EF4-FFF2-40B4-BE49-F238E27FC236}">
              <a16:creationId xmlns:a16="http://schemas.microsoft.com/office/drawing/2014/main" id="{00000000-0008-0000-0000-000004000000}"/>
            </a:ext>
          </a:extLst>
        </xdr:cNvPr>
        <xdr:cNvSpPr/>
      </xdr:nvSpPr>
      <xdr:spPr>
        <a:xfrm>
          <a:off x="0" y="0"/>
          <a:ext cx="6858000" cy="0"/>
        </a:xfrm>
        <a:custGeom>
          <a:avLst/>
          <a:gdLst/>
          <a:ahLst/>
          <a:cxnLst/>
          <a:rect l="0" t="0" r="0" b="0"/>
          <a:pathLst>
            <a:path w="6858000">
              <a:moveTo>
                <a:pt x="0" y="0"/>
              </a:moveTo>
              <a:lnTo>
                <a:pt x="6858000" y="0"/>
              </a:lnTo>
            </a:path>
          </a:pathLst>
        </a:custGeom>
        <a:ln w="6350">
          <a:solidFill>
            <a:srgbClr val="000000"/>
          </a:solidFill>
        </a:ln>
      </xdr:spPr>
    </xdr:sp>
    <xdr:clientData/>
  </xdr:oneCellAnchor>
  <xdr:oneCellAnchor>
    <xdr:from>
      <xdr:col>0</xdr:col>
      <xdr:colOff>463600</xdr:colOff>
      <xdr:row>20</xdr:row>
      <xdr:rowOff>3174</xdr:rowOff>
    </xdr:from>
    <xdr:ext cx="6848475" cy="0"/>
    <xdr:sp macro="" textlink="">
      <xdr:nvSpPr>
        <xdr:cNvPr id="5" name="Shape 5">
          <a:extLst>
            <a:ext uri="{FF2B5EF4-FFF2-40B4-BE49-F238E27FC236}">
              <a16:creationId xmlns:a16="http://schemas.microsoft.com/office/drawing/2014/main" id="{00000000-0008-0000-0000-000005000000}"/>
            </a:ext>
          </a:extLst>
        </xdr:cNvPr>
        <xdr:cNvSpPr/>
      </xdr:nvSpPr>
      <xdr:spPr>
        <a:xfrm>
          <a:off x="0" y="0"/>
          <a:ext cx="6848475" cy="0"/>
        </a:xfrm>
        <a:custGeom>
          <a:avLst/>
          <a:gdLst/>
          <a:ahLst/>
          <a:cxnLst/>
          <a:rect l="0" t="0" r="0" b="0"/>
          <a:pathLst>
            <a:path w="6848475">
              <a:moveTo>
                <a:pt x="0" y="0"/>
              </a:moveTo>
              <a:lnTo>
                <a:pt x="6847941" y="0"/>
              </a:lnTo>
            </a:path>
          </a:pathLst>
        </a:custGeom>
        <a:ln w="6350">
          <a:solidFill>
            <a:srgbClr val="000000"/>
          </a:solidFill>
        </a:ln>
      </xdr:spPr>
    </xdr:sp>
    <xdr:clientData/>
  </xdr:oneCellAnchor>
  <xdr:oneCellAnchor>
    <xdr:from>
      <xdr:col>1</xdr:col>
      <xdr:colOff>0</xdr:colOff>
      <xdr:row>3</xdr:row>
      <xdr:rowOff>636015</xdr:rowOff>
    </xdr:from>
    <xdr:ext cx="114300" cy="114300"/>
    <xdr:sp macro="" textlink="">
      <xdr:nvSpPr>
        <xdr:cNvPr id="6" name="Shape 6">
          <a:extLst>
            <a:ext uri="{FF2B5EF4-FFF2-40B4-BE49-F238E27FC236}">
              <a16:creationId xmlns:a16="http://schemas.microsoft.com/office/drawing/2014/main" id="{00000000-0008-0000-0000-000006000000}"/>
            </a:ext>
          </a:extLst>
        </xdr:cNvPr>
        <xdr:cNvSpPr/>
      </xdr:nvSpPr>
      <xdr:spPr>
        <a:xfrm>
          <a:off x="0" y="0"/>
          <a:ext cx="114300" cy="114300"/>
        </a:xfrm>
        <a:custGeom>
          <a:avLst/>
          <a:gdLst/>
          <a:ahLst/>
          <a:cxnLst/>
          <a:rect l="0" t="0" r="0" b="0"/>
          <a:pathLst>
            <a:path w="114300" h="114300">
              <a:moveTo>
                <a:pt x="0" y="114300"/>
              </a:moveTo>
              <a:lnTo>
                <a:pt x="114300" y="114300"/>
              </a:lnTo>
              <a:lnTo>
                <a:pt x="114300" y="0"/>
              </a:lnTo>
              <a:lnTo>
                <a:pt x="0" y="0"/>
              </a:lnTo>
              <a:lnTo>
                <a:pt x="0" y="114300"/>
              </a:lnTo>
              <a:close/>
            </a:path>
          </a:pathLst>
        </a:custGeom>
        <a:ln w="6350">
          <a:solidFill>
            <a:srgbClr val="000000"/>
          </a:solidFill>
        </a:ln>
      </xdr:spPr>
    </xdr:sp>
    <xdr:clientData/>
  </xdr:oneCellAnchor>
  <xdr:oneCellAnchor>
    <xdr:from>
      <xdr:col>3</xdr:col>
      <xdr:colOff>0</xdr:colOff>
      <xdr:row>3</xdr:row>
      <xdr:rowOff>636015</xdr:rowOff>
    </xdr:from>
    <xdr:ext cx="114300" cy="114300"/>
    <xdr:sp macro="" textlink="">
      <xdr:nvSpPr>
        <xdr:cNvPr id="7" name="Shape 7">
          <a:extLst>
            <a:ext uri="{FF2B5EF4-FFF2-40B4-BE49-F238E27FC236}">
              <a16:creationId xmlns:a16="http://schemas.microsoft.com/office/drawing/2014/main" id="{00000000-0008-0000-0000-000007000000}"/>
            </a:ext>
          </a:extLst>
        </xdr:cNvPr>
        <xdr:cNvSpPr/>
      </xdr:nvSpPr>
      <xdr:spPr>
        <a:xfrm>
          <a:off x="0" y="0"/>
          <a:ext cx="114300" cy="114300"/>
        </a:xfrm>
        <a:custGeom>
          <a:avLst/>
          <a:gdLst/>
          <a:ahLst/>
          <a:cxnLst/>
          <a:rect l="0" t="0" r="0" b="0"/>
          <a:pathLst>
            <a:path w="114300" h="114300">
              <a:moveTo>
                <a:pt x="0" y="114300"/>
              </a:moveTo>
              <a:lnTo>
                <a:pt x="114300" y="114300"/>
              </a:lnTo>
              <a:lnTo>
                <a:pt x="114300" y="0"/>
              </a:lnTo>
              <a:lnTo>
                <a:pt x="0" y="0"/>
              </a:lnTo>
              <a:lnTo>
                <a:pt x="0" y="114300"/>
              </a:lnTo>
              <a:close/>
            </a:path>
          </a:pathLst>
        </a:custGeom>
        <a:ln w="6350">
          <a:solidFill>
            <a:srgbClr val="000000"/>
          </a:solidFill>
        </a:ln>
      </xdr:spPr>
    </xdr:sp>
    <xdr:clientData/>
  </xdr:oneCellAnchor>
  <xdr:oneCellAnchor>
    <xdr:from>
      <xdr:col>1</xdr:col>
      <xdr:colOff>0</xdr:colOff>
      <xdr:row>4</xdr:row>
      <xdr:rowOff>295274</xdr:rowOff>
    </xdr:from>
    <xdr:ext cx="114300" cy="114300"/>
    <xdr:sp macro="" textlink="">
      <xdr:nvSpPr>
        <xdr:cNvPr id="8" name="Shape 8">
          <a:extLst>
            <a:ext uri="{FF2B5EF4-FFF2-40B4-BE49-F238E27FC236}">
              <a16:creationId xmlns:a16="http://schemas.microsoft.com/office/drawing/2014/main" id="{00000000-0008-0000-0000-000008000000}"/>
            </a:ext>
          </a:extLst>
        </xdr:cNvPr>
        <xdr:cNvSpPr/>
      </xdr:nvSpPr>
      <xdr:spPr>
        <a:xfrm>
          <a:off x="0" y="0"/>
          <a:ext cx="114300" cy="114300"/>
        </a:xfrm>
        <a:custGeom>
          <a:avLst/>
          <a:gdLst/>
          <a:ahLst/>
          <a:cxnLst/>
          <a:rect l="0" t="0" r="0" b="0"/>
          <a:pathLst>
            <a:path w="114300" h="114300">
              <a:moveTo>
                <a:pt x="0" y="114300"/>
              </a:moveTo>
              <a:lnTo>
                <a:pt x="114300" y="114300"/>
              </a:lnTo>
              <a:lnTo>
                <a:pt x="114300" y="0"/>
              </a:lnTo>
              <a:lnTo>
                <a:pt x="0" y="0"/>
              </a:lnTo>
              <a:lnTo>
                <a:pt x="0" y="114300"/>
              </a:lnTo>
              <a:close/>
            </a:path>
          </a:pathLst>
        </a:custGeom>
        <a:ln w="6350">
          <a:solidFill>
            <a:srgbClr val="000000"/>
          </a:solidFill>
        </a:ln>
      </xdr:spPr>
    </xdr:sp>
    <xdr:clientData/>
  </xdr:oneCellAnchor>
  <xdr:oneCellAnchor>
    <xdr:from>
      <xdr:col>3</xdr:col>
      <xdr:colOff>0</xdr:colOff>
      <xdr:row>4</xdr:row>
      <xdr:rowOff>295274</xdr:rowOff>
    </xdr:from>
    <xdr:ext cx="114300" cy="114300"/>
    <xdr:sp macro="" textlink="">
      <xdr:nvSpPr>
        <xdr:cNvPr id="9" name="Shape 9">
          <a:extLst>
            <a:ext uri="{FF2B5EF4-FFF2-40B4-BE49-F238E27FC236}">
              <a16:creationId xmlns:a16="http://schemas.microsoft.com/office/drawing/2014/main" id="{00000000-0008-0000-0000-000009000000}"/>
            </a:ext>
          </a:extLst>
        </xdr:cNvPr>
        <xdr:cNvSpPr/>
      </xdr:nvSpPr>
      <xdr:spPr>
        <a:xfrm>
          <a:off x="0" y="0"/>
          <a:ext cx="114300" cy="114300"/>
        </a:xfrm>
        <a:custGeom>
          <a:avLst/>
          <a:gdLst/>
          <a:ahLst/>
          <a:cxnLst/>
          <a:rect l="0" t="0" r="0" b="0"/>
          <a:pathLst>
            <a:path w="114300" h="114300">
              <a:moveTo>
                <a:pt x="0" y="114300"/>
              </a:moveTo>
              <a:lnTo>
                <a:pt x="114300" y="114300"/>
              </a:lnTo>
              <a:lnTo>
                <a:pt x="114300" y="0"/>
              </a:lnTo>
              <a:lnTo>
                <a:pt x="0" y="0"/>
              </a:lnTo>
              <a:lnTo>
                <a:pt x="0" y="114300"/>
              </a:lnTo>
              <a:close/>
            </a:path>
          </a:pathLst>
        </a:custGeom>
        <a:ln w="6350">
          <a:solidFill>
            <a:srgbClr val="000000"/>
          </a:solidFill>
        </a:ln>
      </xdr:spPr>
    </xdr:sp>
    <xdr:clientData/>
  </xdr:oneCellAnchor>
  <xdr:oneCellAnchor>
    <xdr:from>
      <xdr:col>0</xdr:col>
      <xdr:colOff>460870</xdr:colOff>
      <xdr:row>21</xdr:row>
      <xdr:rowOff>3174</xdr:rowOff>
    </xdr:from>
    <xdr:ext cx="6857365" cy="0"/>
    <xdr:sp macro="" textlink="">
      <xdr:nvSpPr>
        <xdr:cNvPr id="10" name="Shape 10">
          <a:extLst>
            <a:ext uri="{FF2B5EF4-FFF2-40B4-BE49-F238E27FC236}">
              <a16:creationId xmlns:a16="http://schemas.microsoft.com/office/drawing/2014/main" id="{00000000-0008-0000-0000-00000A000000}"/>
            </a:ext>
          </a:extLst>
        </xdr:cNvPr>
        <xdr:cNvSpPr/>
      </xdr:nvSpPr>
      <xdr:spPr>
        <a:xfrm>
          <a:off x="0" y="0"/>
          <a:ext cx="6857365" cy="0"/>
        </a:xfrm>
        <a:custGeom>
          <a:avLst/>
          <a:gdLst/>
          <a:ahLst/>
          <a:cxnLst/>
          <a:rect l="0" t="0" r="0" b="0"/>
          <a:pathLst>
            <a:path w="6857365">
              <a:moveTo>
                <a:pt x="0" y="0"/>
              </a:moveTo>
              <a:lnTo>
                <a:pt x="6857085" y="0"/>
              </a:lnTo>
            </a:path>
          </a:pathLst>
        </a:custGeom>
        <a:ln w="6350">
          <a:solidFill>
            <a:srgbClr val="000000"/>
          </a:solidFill>
        </a:ln>
      </xdr:spPr>
    </xdr:sp>
    <xdr:clientData/>
  </xdr:oneCellAnchor>
  <xdr:oneCellAnchor>
    <xdr:from>
      <xdr:col>0</xdr:col>
      <xdr:colOff>457695</xdr:colOff>
      <xdr:row>22</xdr:row>
      <xdr:rowOff>1587</xdr:rowOff>
    </xdr:from>
    <xdr:ext cx="3283585" cy="0"/>
    <xdr:sp macro="" textlink="">
      <xdr:nvSpPr>
        <xdr:cNvPr id="11" name="Shape 11">
          <a:extLst>
            <a:ext uri="{FF2B5EF4-FFF2-40B4-BE49-F238E27FC236}">
              <a16:creationId xmlns:a16="http://schemas.microsoft.com/office/drawing/2014/main" id="{00000000-0008-0000-0000-00000B000000}"/>
            </a:ext>
          </a:extLst>
        </xdr:cNvPr>
        <xdr:cNvSpPr/>
      </xdr:nvSpPr>
      <xdr:spPr>
        <a:xfrm>
          <a:off x="0" y="0"/>
          <a:ext cx="3283585" cy="0"/>
        </a:xfrm>
        <a:custGeom>
          <a:avLst/>
          <a:gdLst/>
          <a:ahLst/>
          <a:cxnLst/>
          <a:rect l="0" t="0" r="0" b="0"/>
          <a:pathLst>
            <a:path w="3283585">
              <a:moveTo>
                <a:pt x="0" y="0"/>
              </a:moveTo>
              <a:lnTo>
                <a:pt x="3282962" y="0"/>
              </a:lnTo>
            </a:path>
          </a:pathLst>
        </a:custGeom>
        <a:ln w="3175">
          <a:solidFill>
            <a:srgbClr val="000000"/>
          </a:solidFill>
        </a:ln>
      </xdr:spPr>
    </xdr:sp>
    <xdr:clientData/>
  </xdr:oneCellAnchor>
  <xdr:oneCellAnchor>
    <xdr:from>
      <xdr:col>0</xdr:col>
      <xdr:colOff>457695</xdr:colOff>
      <xdr:row>23</xdr:row>
      <xdr:rowOff>1587</xdr:rowOff>
    </xdr:from>
    <xdr:ext cx="3283585" cy="0"/>
    <xdr:sp macro="" textlink="">
      <xdr:nvSpPr>
        <xdr:cNvPr id="12" name="Shape 12">
          <a:extLst>
            <a:ext uri="{FF2B5EF4-FFF2-40B4-BE49-F238E27FC236}">
              <a16:creationId xmlns:a16="http://schemas.microsoft.com/office/drawing/2014/main" id="{00000000-0008-0000-0000-00000C000000}"/>
            </a:ext>
          </a:extLst>
        </xdr:cNvPr>
        <xdr:cNvSpPr/>
      </xdr:nvSpPr>
      <xdr:spPr>
        <a:xfrm>
          <a:off x="0" y="0"/>
          <a:ext cx="3283585" cy="0"/>
        </a:xfrm>
        <a:custGeom>
          <a:avLst/>
          <a:gdLst/>
          <a:ahLst/>
          <a:cxnLst/>
          <a:rect l="0" t="0" r="0" b="0"/>
          <a:pathLst>
            <a:path w="3283585">
              <a:moveTo>
                <a:pt x="0" y="0"/>
              </a:moveTo>
              <a:lnTo>
                <a:pt x="3282962" y="0"/>
              </a:lnTo>
            </a:path>
          </a:pathLst>
        </a:custGeom>
        <a:ln w="3175">
          <a:solidFill>
            <a:srgbClr val="000000"/>
          </a:solidFill>
        </a:ln>
      </xdr:spPr>
    </xdr:sp>
    <xdr:clientData/>
  </xdr:oneCellAnchor>
  <xdr:oneCellAnchor>
    <xdr:from>
      <xdr:col>0</xdr:col>
      <xdr:colOff>457225</xdr:colOff>
      <xdr:row>24</xdr:row>
      <xdr:rowOff>1587</xdr:rowOff>
    </xdr:from>
    <xdr:ext cx="1603375" cy="0"/>
    <xdr:sp macro="" textlink="">
      <xdr:nvSpPr>
        <xdr:cNvPr id="13" name="Shape 13">
          <a:extLst>
            <a:ext uri="{FF2B5EF4-FFF2-40B4-BE49-F238E27FC236}">
              <a16:creationId xmlns:a16="http://schemas.microsoft.com/office/drawing/2014/main" id="{00000000-0008-0000-0000-00000D000000}"/>
            </a:ext>
          </a:extLst>
        </xdr:cNvPr>
        <xdr:cNvSpPr/>
      </xdr:nvSpPr>
      <xdr:spPr>
        <a:xfrm>
          <a:off x="0" y="0"/>
          <a:ext cx="1603375" cy="0"/>
        </a:xfrm>
        <a:custGeom>
          <a:avLst/>
          <a:gdLst/>
          <a:ahLst/>
          <a:cxnLst/>
          <a:rect l="0" t="0" r="0" b="0"/>
          <a:pathLst>
            <a:path w="1603375">
              <a:moveTo>
                <a:pt x="0" y="0"/>
              </a:moveTo>
              <a:lnTo>
                <a:pt x="1603349" y="0"/>
              </a:lnTo>
            </a:path>
          </a:pathLst>
        </a:custGeom>
        <a:ln w="3175">
          <a:solidFill>
            <a:srgbClr val="000000"/>
          </a:solidFill>
        </a:ln>
      </xdr:spPr>
    </xdr:sp>
    <xdr:clientData/>
  </xdr:oneCellAnchor>
  <xdr:oneCellAnchor>
    <xdr:from>
      <xdr:col>2</xdr:col>
      <xdr:colOff>189877</xdr:colOff>
      <xdr:row>25</xdr:row>
      <xdr:rowOff>1587</xdr:rowOff>
    </xdr:from>
    <xdr:ext cx="1610995" cy="0"/>
    <xdr:sp macro="" textlink="">
      <xdr:nvSpPr>
        <xdr:cNvPr id="14" name="Shape 14">
          <a:extLst>
            <a:ext uri="{FF2B5EF4-FFF2-40B4-BE49-F238E27FC236}">
              <a16:creationId xmlns:a16="http://schemas.microsoft.com/office/drawing/2014/main" id="{00000000-0008-0000-0000-00000E000000}"/>
            </a:ext>
          </a:extLst>
        </xdr:cNvPr>
        <xdr:cNvSpPr/>
      </xdr:nvSpPr>
      <xdr:spPr>
        <a:xfrm>
          <a:off x="0" y="0"/>
          <a:ext cx="1610995" cy="0"/>
        </a:xfrm>
        <a:custGeom>
          <a:avLst/>
          <a:gdLst/>
          <a:ahLst/>
          <a:cxnLst/>
          <a:rect l="0" t="0" r="0" b="0"/>
          <a:pathLst>
            <a:path w="1610995">
              <a:moveTo>
                <a:pt x="0" y="0"/>
              </a:moveTo>
              <a:lnTo>
                <a:pt x="1610652" y="0"/>
              </a:lnTo>
            </a:path>
          </a:pathLst>
        </a:custGeom>
        <a:ln w="3175">
          <a:solidFill>
            <a:srgbClr val="000000"/>
          </a:solidFill>
        </a:ln>
      </xdr:spPr>
    </xdr:sp>
    <xdr:clientData/>
  </xdr:oneCellAnchor>
  <xdr:oneCellAnchor>
    <xdr:from>
      <xdr:col>0</xdr:col>
      <xdr:colOff>457695</xdr:colOff>
      <xdr:row>26</xdr:row>
      <xdr:rowOff>1587</xdr:rowOff>
    </xdr:from>
    <xdr:ext cx="1603375" cy="0"/>
    <xdr:sp macro="" textlink="">
      <xdr:nvSpPr>
        <xdr:cNvPr id="15" name="Shape 15">
          <a:extLst>
            <a:ext uri="{FF2B5EF4-FFF2-40B4-BE49-F238E27FC236}">
              <a16:creationId xmlns:a16="http://schemas.microsoft.com/office/drawing/2014/main" id="{00000000-0008-0000-0000-00000F000000}"/>
            </a:ext>
          </a:extLst>
        </xdr:cNvPr>
        <xdr:cNvSpPr/>
      </xdr:nvSpPr>
      <xdr:spPr>
        <a:xfrm>
          <a:off x="0" y="0"/>
          <a:ext cx="1603375" cy="0"/>
        </a:xfrm>
        <a:custGeom>
          <a:avLst/>
          <a:gdLst/>
          <a:ahLst/>
          <a:cxnLst/>
          <a:rect l="0" t="0" r="0" b="0"/>
          <a:pathLst>
            <a:path w="1603375">
              <a:moveTo>
                <a:pt x="0" y="0"/>
              </a:moveTo>
              <a:lnTo>
                <a:pt x="1603349" y="0"/>
              </a:lnTo>
            </a:path>
          </a:pathLst>
        </a:custGeom>
        <a:ln w="3175">
          <a:solidFill>
            <a:srgbClr val="000000"/>
          </a:solidFill>
        </a:ln>
      </xdr:spPr>
    </xdr:sp>
    <xdr:clientData/>
  </xdr:oneCellAnchor>
  <xdr:oneCellAnchor>
    <xdr:from>
      <xdr:col>2</xdr:col>
      <xdr:colOff>189877</xdr:colOff>
      <xdr:row>27</xdr:row>
      <xdr:rowOff>1587</xdr:rowOff>
    </xdr:from>
    <xdr:ext cx="1610995" cy="0"/>
    <xdr:sp macro="" textlink="">
      <xdr:nvSpPr>
        <xdr:cNvPr id="16" name="Shape 16">
          <a:extLst>
            <a:ext uri="{FF2B5EF4-FFF2-40B4-BE49-F238E27FC236}">
              <a16:creationId xmlns:a16="http://schemas.microsoft.com/office/drawing/2014/main" id="{00000000-0008-0000-0000-000010000000}"/>
            </a:ext>
          </a:extLst>
        </xdr:cNvPr>
        <xdr:cNvSpPr/>
      </xdr:nvSpPr>
      <xdr:spPr>
        <a:xfrm>
          <a:off x="0" y="0"/>
          <a:ext cx="1610995" cy="0"/>
        </a:xfrm>
        <a:custGeom>
          <a:avLst/>
          <a:gdLst/>
          <a:ahLst/>
          <a:cxnLst/>
          <a:rect l="0" t="0" r="0" b="0"/>
          <a:pathLst>
            <a:path w="1610995">
              <a:moveTo>
                <a:pt x="0" y="0"/>
              </a:moveTo>
              <a:lnTo>
                <a:pt x="1610652" y="0"/>
              </a:lnTo>
            </a:path>
          </a:pathLst>
        </a:custGeom>
        <a:ln w="3175">
          <a:solidFill>
            <a:srgbClr val="000000"/>
          </a:solidFill>
        </a:ln>
      </xdr:spPr>
    </xdr:sp>
    <xdr:clientData/>
  </xdr:oneCellAnchor>
  <xdr:oneCellAnchor>
    <xdr:from>
      <xdr:col>0</xdr:col>
      <xdr:colOff>457695</xdr:colOff>
      <xdr:row>28</xdr:row>
      <xdr:rowOff>1587</xdr:rowOff>
    </xdr:from>
    <xdr:ext cx="3283585" cy="0"/>
    <xdr:sp macro="" textlink="">
      <xdr:nvSpPr>
        <xdr:cNvPr id="17" name="Shape 17">
          <a:extLst>
            <a:ext uri="{FF2B5EF4-FFF2-40B4-BE49-F238E27FC236}">
              <a16:creationId xmlns:a16="http://schemas.microsoft.com/office/drawing/2014/main" id="{00000000-0008-0000-0000-000011000000}"/>
            </a:ext>
          </a:extLst>
        </xdr:cNvPr>
        <xdr:cNvSpPr/>
      </xdr:nvSpPr>
      <xdr:spPr>
        <a:xfrm>
          <a:off x="0" y="0"/>
          <a:ext cx="3283585" cy="0"/>
        </a:xfrm>
        <a:custGeom>
          <a:avLst/>
          <a:gdLst/>
          <a:ahLst/>
          <a:cxnLst/>
          <a:rect l="0" t="0" r="0" b="0"/>
          <a:pathLst>
            <a:path w="3283585">
              <a:moveTo>
                <a:pt x="0" y="0"/>
              </a:moveTo>
              <a:lnTo>
                <a:pt x="3282962" y="0"/>
              </a:lnTo>
            </a:path>
          </a:pathLst>
        </a:custGeom>
        <a:ln w="3175">
          <a:solidFill>
            <a:srgbClr val="000000"/>
          </a:solidFill>
        </a:ln>
      </xdr:spPr>
    </xdr:sp>
    <xdr:clientData/>
  </xdr:oneCellAnchor>
  <xdr:oneCellAnchor>
    <xdr:from>
      <xdr:col>0</xdr:col>
      <xdr:colOff>457695</xdr:colOff>
      <xdr:row>29</xdr:row>
      <xdr:rowOff>1587</xdr:rowOff>
    </xdr:from>
    <xdr:ext cx="3283585" cy="0"/>
    <xdr:sp macro="" textlink="">
      <xdr:nvSpPr>
        <xdr:cNvPr id="18" name="Shape 18">
          <a:extLst>
            <a:ext uri="{FF2B5EF4-FFF2-40B4-BE49-F238E27FC236}">
              <a16:creationId xmlns:a16="http://schemas.microsoft.com/office/drawing/2014/main" id="{00000000-0008-0000-0000-000012000000}"/>
            </a:ext>
          </a:extLst>
        </xdr:cNvPr>
        <xdr:cNvSpPr/>
      </xdr:nvSpPr>
      <xdr:spPr>
        <a:xfrm>
          <a:off x="0" y="0"/>
          <a:ext cx="3283585" cy="0"/>
        </a:xfrm>
        <a:custGeom>
          <a:avLst/>
          <a:gdLst/>
          <a:ahLst/>
          <a:cxnLst/>
          <a:rect l="0" t="0" r="0" b="0"/>
          <a:pathLst>
            <a:path w="3283585">
              <a:moveTo>
                <a:pt x="0" y="0"/>
              </a:moveTo>
              <a:lnTo>
                <a:pt x="3282962" y="0"/>
              </a:lnTo>
            </a:path>
          </a:pathLst>
        </a:custGeom>
        <a:ln w="3175">
          <a:solidFill>
            <a:srgbClr val="000000"/>
          </a:solidFill>
        </a:ln>
      </xdr:spPr>
    </xdr:sp>
    <xdr:clientData/>
  </xdr:oneCellAnchor>
  <xdr:oneCellAnchor>
    <xdr:from>
      <xdr:col>0</xdr:col>
      <xdr:colOff>457695</xdr:colOff>
      <xdr:row>30</xdr:row>
      <xdr:rowOff>1587</xdr:rowOff>
    </xdr:from>
    <xdr:ext cx="1603375" cy="0"/>
    <xdr:sp macro="" textlink="">
      <xdr:nvSpPr>
        <xdr:cNvPr id="19" name="Shape 19">
          <a:extLst>
            <a:ext uri="{FF2B5EF4-FFF2-40B4-BE49-F238E27FC236}">
              <a16:creationId xmlns:a16="http://schemas.microsoft.com/office/drawing/2014/main" id="{00000000-0008-0000-0000-000013000000}"/>
            </a:ext>
          </a:extLst>
        </xdr:cNvPr>
        <xdr:cNvSpPr/>
      </xdr:nvSpPr>
      <xdr:spPr>
        <a:xfrm>
          <a:off x="0" y="0"/>
          <a:ext cx="1603375" cy="0"/>
        </a:xfrm>
        <a:custGeom>
          <a:avLst/>
          <a:gdLst/>
          <a:ahLst/>
          <a:cxnLst/>
          <a:rect l="0" t="0" r="0" b="0"/>
          <a:pathLst>
            <a:path w="1603375">
              <a:moveTo>
                <a:pt x="0" y="0"/>
              </a:moveTo>
              <a:lnTo>
                <a:pt x="1603349" y="0"/>
              </a:lnTo>
            </a:path>
          </a:pathLst>
        </a:custGeom>
        <a:ln w="3175">
          <a:solidFill>
            <a:srgbClr val="000000"/>
          </a:solidFill>
        </a:ln>
      </xdr:spPr>
    </xdr:sp>
    <xdr:clientData/>
  </xdr:oneCellAnchor>
  <xdr:oneCellAnchor>
    <xdr:from>
      <xdr:col>2</xdr:col>
      <xdr:colOff>189877</xdr:colOff>
      <xdr:row>31</xdr:row>
      <xdr:rowOff>1587</xdr:rowOff>
    </xdr:from>
    <xdr:ext cx="1610995" cy="0"/>
    <xdr:sp macro="" textlink="">
      <xdr:nvSpPr>
        <xdr:cNvPr id="20" name="Shape 20">
          <a:extLst>
            <a:ext uri="{FF2B5EF4-FFF2-40B4-BE49-F238E27FC236}">
              <a16:creationId xmlns:a16="http://schemas.microsoft.com/office/drawing/2014/main" id="{00000000-0008-0000-0000-000014000000}"/>
            </a:ext>
          </a:extLst>
        </xdr:cNvPr>
        <xdr:cNvSpPr/>
      </xdr:nvSpPr>
      <xdr:spPr>
        <a:xfrm>
          <a:off x="0" y="0"/>
          <a:ext cx="1610995" cy="0"/>
        </a:xfrm>
        <a:custGeom>
          <a:avLst/>
          <a:gdLst/>
          <a:ahLst/>
          <a:cxnLst/>
          <a:rect l="0" t="0" r="0" b="0"/>
          <a:pathLst>
            <a:path w="1610995">
              <a:moveTo>
                <a:pt x="0" y="0"/>
              </a:moveTo>
              <a:lnTo>
                <a:pt x="1610652" y="0"/>
              </a:lnTo>
            </a:path>
          </a:pathLst>
        </a:custGeom>
        <a:ln w="3175">
          <a:solidFill>
            <a:srgbClr val="000000"/>
          </a:solidFill>
        </a:ln>
      </xdr:spPr>
    </xdr:sp>
    <xdr:clientData/>
  </xdr:oneCellAnchor>
  <xdr:oneCellAnchor>
    <xdr:from>
      <xdr:col>0</xdr:col>
      <xdr:colOff>457695</xdr:colOff>
      <xdr:row>32</xdr:row>
      <xdr:rowOff>1587</xdr:rowOff>
    </xdr:from>
    <xdr:ext cx="1603375" cy="0"/>
    <xdr:sp macro="" textlink="">
      <xdr:nvSpPr>
        <xdr:cNvPr id="21" name="Shape 21">
          <a:extLst>
            <a:ext uri="{FF2B5EF4-FFF2-40B4-BE49-F238E27FC236}">
              <a16:creationId xmlns:a16="http://schemas.microsoft.com/office/drawing/2014/main" id="{00000000-0008-0000-0000-000015000000}"/>
            </a:ext>
          </a:extLst>
        </xdr:cNvPr>
        <xdr:cNvSpPr/>
      </xdr:nvSpPr>
      <xdr:spPr>
        <a:xfrm>
          <a:off x="0" y="0"/>
          <a:ext cx="1603375" cy="0"/>
        </a:xfrm>
        <a:custGeom>
          <a:avLst/>
          <a:gdLst/>
          <a:ahLst/>
          <a:cxnLst/>
          <a:rect l="0" t="0" r="0" b="0"/>
          <a:pathLst>
            <a:path w="1603375">
              <a:moveTo>
                <a:pt x="0" y="0"/>
              </a:moveTo>
              <a:lnTo>
                <a:pt x="1603349" y="0"/>
              </a:lnTo>
            </a:path>
          </a:pathLst>
        </a:custGeom>
        <a:ln w="3175">
          <a:solidFill>
            <a:srgbClr val="000000"/>
          </a:solidFill>
        </a:ln>
      </xdr:spPr>
    </xdr:sp>
    <xdr:clientData/>
  </xdr:oneCellAnchor>
  <xdr:oneCellAnchor>
    <xdr:from>
      <xdr:col>2</xdr:col>
      <xdr:colOff>189877</xdr:colOff>
      <xdr:row>33</xdr:row>
      <xdr:rowOff>1587</xdr:rowOff>
    </xdr:from>
    <xdr:ext cx="1610995" cy="0"/>
    <xdr:sp macro="" textlink="">
      <xdr:nvSpPr>
        <xdr:cNvPr id="22" name="Shape 22">
          <a:extLst>
            <a:ext uri="{FF2B5EF4-FFF2-40B4-BE49-F238E27FC236}">
              <a16:creationId xmlns:a16="http://schemas.microsoft.com/office/drawing/2014/main" id="{00000000-0008-0000-0000-000016000000}"/>
            </a:ext>
          </a:extLst>
        </xdr:cNvPr>
        <xdr:cNvSpPr/>
      </xdr:nvSpPr>
      <xdr:spPr>
        <a:xfrm>
          <a:off x="0" y="0"/>
          <a:ext cx="1610995" cy="0"/>
        </a:xfrm>
        <a:custGeom>
          <a:avLst/>
          <a:gdLst/>
          <a:ahLst/>
          <a:cxnLst/>
          <a:rect l="0" t="0" r="0" b="0"/>
          <a:pathLst>
            <a:path w="1610995">
              <a:moveTo>
                <a:pt x="0" y="0"/>
              </a:moveTo>
              <a:lnTo>
                <a:pt x="1610652" y="0"/>
              </a:lnTo>
            </a:path>
          </a:pathLst>
        </a:custGeom>
        <a:ln w="3175">
          <a:solidFill>
            <a:srgbClr val="000000"/>
          </a:solidFill>
        </a:ln>
      </xdr:spPr>
    </xdr:sp>
    <xdr:clientData/>
  </xdr:oneCellAnchor>
  <xdr:oneCellAnchor>
    <xdr:from>
      <xdr:col>6</xdr:col>
      <xdr:colOff>477900</xdr:colOff>
      <xdr:row>34</xdr:row>
      <xdr:rowOff>1587</xdr:rowOff>
    </xdr:from>
    <xdr:ext cx="3359785" cy="0"/>
    <xdr:sp macro="" textlink="">
      <xdr:nvSpPr>
        <xdr:cNvPr id="23" name="Shape 23">
          <a:extLst>
            <a:ext uri="{FF2B5EF4-FFF2-40B4-BE49-F238E27FC236}">
              <a16:creationId xmlns:a16="http://schemas.microsoft.com/office/drawing/2014/main" id="{00000000-0008-0000-0000-000017000000}"/>
            </a:ext>
          </a:extLst>
        </xdr:cNvPr>
        <xdr:cNvSpPr/>
      </xdr:nvSpPr>
      <xdr:spPr>
        <a:xfrm>
          <a:off x="0" y="0"/>
          <a:ext cx="3359785" cy="0"/>
        </a:xfrm>
        <a:custGeom>
          <a:avLst/>
          <a:gdLst/>
          <a:ahLst/>
          <a:cxnLst/>
          <a:rect l="0" t="0" r="0" b="0"/>
          <a:pathLst>
            <a:path w="3359785">
              <a:moveTo>
                <a:pt x="0" y="0"/>
              </a:moveTo>
              <a:lnTo>
                <a:pt x="3359277" y="0"/>
              </a:lnTo>
            </a:path>
          </a:pathLst>
        </a:custGeom>
        <a:ln w="3175">
          <a:solidFill>
            <a:srgbClr val="000000"/>
          </a:solidFill>
        </a:ln>
      </xdr:spPr>
    </xdr:sp>
    <xdr:clientData/>
  </xdr:oneCellAnchor>
  <xdr:oneCellAnchor>
    <xdr:from>
      <xdr:col>6</xdr:col>
      <xdr:colOff>477900</xdr:colOff>
      <xdr:row>35</xdr:row>
      <xdr:rowOff>1587</xdr:rowOff>
    </xdr:from>
    <xdr:ext cx="3359785" cy="0"/>
    <xdr:sp macro="" textlink="">
      <xdr:nvSpPr>
        <xdr:cNvPr id="24" name="Shape 24">
          <a:extLst>
            <a:ext uri="{FF2B5EF4-FFF2-40B4-BE49-F238E27FC236}">
              <a16:creationId xmlns:a16="http://schemas.microsoft.com/office/drawing/2014/main" id="{00000000-0008-0000-0000-000018000000}"/>
            </a:ext>
          </a:extLst>
        </xdr:cNvPr>
        <xdr:cNvSpPr/>
      </xdr:nvSpPr>
      <xdr:spPr>
        <a:xfrm>
          <a:off x="0" y="0"/>
          <a:ext cx="3359785" cy="0"/>
        </a:xfrm>
        <a:custGeom>
          <a:avLst/>
          <a:gdLst/>
          <a:ahLst/>
          <a:cxnLst/>
          <a:rect l="0" t="0" r="0" b="0"/>
          <a:pathLst>
            <a:path w="3359785">
              <a:moveTo>
                <a:pt x="0" y="0"/>
              </a:moveTo>
              <a:lnTo>
                <a:pt x="3359277" y="0"/>
              </a:lnTo>
            </a:path>
          </a:pathLst>
        </a:custGeom>
        <a:ln w="3175">
          <a:solidFill>
            <a:srgbClr val="000000"/>
          </a:solidFill>
        </a:ln>
      </xdr:spPr>
    </xdr:sp>
    <xdr:clientData/>
  </xdr:oneCellAnchor>
  <xdr:oneCellAnchor>
    <xdr:from>
      <xdr:col>6</xdr:col>
      <xdr:colOff>477900</xdr:colOff>
      <xdr:row>36</xdr:row>
      <xdr:rowOff>1587</xdr:rowOff>
    </xdr:from>
    <xdr:ext cx="1644014" cy="0"/>
    <xdr:sp macro="" textlink="">
      <xdr:nvSpPr>
        <xdr:cNvPr id="25" name="Shape 25">
          <a:extLst>
            <a:ext uri="{FF2B5EF4-FFF2-40B4-BE49-F238E27FC236}">
              <a16:creationId xmlns:a16="http://schemas.microsoft.com/office/drawing/2014/main" id="{00000000-0008-0000-0000-000019000000}"/>
            </a:ext>
          </a:extLst>
        </xdr:cNvPr>
        <xdr:cNvSpPr/>
      </xdr:nvSpPr>
      <xdr:spPr>
        <a:xfrm>
          <a:off x="0" y="0"/>
          <a:ext cx="1644014" cy="0"/>
        </a:xfrm>
        <a:custGeom>
          <a:avLst/>
          <a:gdLst/>
          <a:ahLst/>
          <a:cxnLst/>
          <a:rect l="0" t="0" r="0" b="0"/>
          <a:pathLst>
            <a:path w="1644014">
              <a:moveTo>
                <a:pt x="0" y="0"/>
              </a:moveTo>
              <a:lnTo>
                <a:pt x="1643913" y="0"/>
              </a:lnTo>
            </a:path>
          </a:pathLst>
        </a:custGeom>
        <a:ln w="3175">
          <a:solidFill>
            <a:srgbClr val="000000"/>
          </a:solidFill>
        </a:ln>
      </xdr:spPr>
    </xdr:sp>
    <xdr:clientData/>
  </xdr:oneCellAnchor>
  <xdr:oneCellAnchor>
    <xdr:from>
      <xdr:col>6</xdr:col>
      <xdr:colOff>2192756</xdr:colOff>
      <xdr:row>37</xdr:row>
      <xdr:rowOff>1587</xdr:rowOff>
    </xdr:from>
    <xdr:ext cx="1644014" cy="0"/>
    <xdr:sp macro="" textlink="">
      <xdr:nvSpPr>
        <xdr:cNvPr id="26" name="Shape 26">
          <a:extLst>
            <a:ext uri="{FF2B5EF4-FFF2-40B4-BE49-F238E27FC236}">
              <a16:creationId xmlns:a16="http://schemas.microsoft.com/office/drawing/2014/main" id="{00000000-0008-0000-0000-00001A000000}"/>
            </a:ext>
          </a:extLst>
        </xdr:cNvPr>
        <xdr:cNvSpPr/>
      </xdr:nvSpPr>
      <xdr:spPr>
        <a:xfrm>
          <a:off x="0" y="0"/>
          <a:ext cx="1644014" cy="0"/>
        </a:xfrm>
        <a:custGeom>
          <a:avLst/>
          <a:gdLst/>
          <a:ahLst/>
          <a:cxnLst/>
          <a:rect l="0" t="0" r="0" b="0"/>
          <a:pathLst>
            <a:path w="1644014">
              <a:moveTo>
                <a:pt x="0" y="0"/>
              </a:moveTo>
              <a:lnTo>
                <a:pt x="1643913" y="0"/>
              </a:lnTo>
            </a:path>
          </a:pathLst>
        </a:custGeom>
        <a:ln w="3175">
          <a:solidFill>
            <a:srgbClr val="000000"/>
          </a:solidFill>
        </a:ln>
      </xdr:spPr>
    </xdr:sp>
    <xdr:clientData/>
  </xdr:oneCellAnchor>
  <xdr:oneCellAnchor>
    <xdr:from>
      <xdr:col>6</xdr:col>
      <xdr:colOff>477900</xdr:colOff>
      <xdr:row>38</xdr:row>
      <xdr:rowOff>1587</xdr:rowOff>
    </xdr:from>
    <xdr:ext cx="1644014" cy="0"/>
    <xdr:sp macro="" textlink="">
      <xdr:nvSpPr>
        <xdr:cNvPr id="27" name="Shape 27">
          <a:extLst>
            <a:ext uri="{FF2B5EF4-FFF2-40B4-BE49-F238E27FC236}">
              <a16:creationId xmlns:a16="http://schemas.microsoft.com/office/drawing/2014/main" id="{00000000-0008-0000-0000-00001B000000}"/>
            </a:ext>
          </a:extLst>
        </xdr:cNvPr>
        <xdr:cNvSpPr/>
      </xdr:nvSpPr>
      <xdr:spPr>
        <a:xfrm>
          <a:off x="0" y="0"/>
          <a:ext cx="1644014" cy="0"/>
        </a:xfrm>
        <a:custGeom>
          <a:avLst/>
          <a:gdLst/>
          <a:ahLst/>
          <a:cxnLst/>
          <a:rect l="0" t="0" r="0" b="0"/>
          <a:pathLst>
            <a:path w="1644014">
              <a:moveTo>
                <a:pt x="0" y="0"/>
              </a:moveTo>
              <a:lnTo>
                <a:pt x="1643913" y="0"/>
              </a:lnTo>
            </a:path>
          </a:pathLst>
        </a:custGeom>
        <a:ln w="3175">
          <a:solidFill>
            <a:srgbClr val="000000"/>
          </a:solidFill>
        </a:ln>
      </xdr:spPr>
    </xdr:sp>
    <xdr:clientData/>
  </xdr:oneCellAnchor>
  <xdr:oneCellAnchor>
    <xdr:from>
      <xdr:col>6</xdr:col>
      <xdr:colOff>2192756</xdr:colOff>
      <xdr:row>39</xdr:row>
      <xdr:rowOff>1587</xdr:rowOff>
    </xdr:from>
    <xdr:ext cx="1644014" cy="0"/>
    <xdr:sp macro="" textlink="">
      <xdr:nvSpPr>
        <xdr:cNvPr id="28" name="Shape 28">
          <a:extLst>
            <a:ext uri="{FF2B5EF4-FFF2-40B4-BE49-F238E27FC236}">
              <a16:creationId xmlns:a16="http://schemas.microsoft.com/office/drawing/2014/main" id="{00000000-0008-0000-0000-00001C000000}"/>
            </a:ext>
          </a:extLst>
        </xdr:cNvPr>
        <xdr:cNvSpPr/>
      </xdr:nvSpPr>
      <xdr:spPr>
        <a:xfrm>
          <a:off x="0" y="0"/>
          <a:ext cx="1644014" cy="0"/>
        </a:xfrm>
        <a:custGeom>
          <a:avLst/>
          <a:gdLst/>
          <a:ahLst/>
          <a:cxnLst/>
          <a:rect l="0" t="0" r="0" b="0"/>
          <a:pathLst>
            <a:path w="1644014">
              <a:moveTo>
                <a:pt x="0" y="0"/>
              </a:moveTo>
              <a:lnTo>
                <a:pt x="1643913" y="0"/>
              </a:lnTo>
            </a:path>
          </a:pathLst>
        </a:custGeom>
        <a:ln w="3175">
          <a:solidFill>
            <a:srgbClr val="000000"/>
          </a:solidFill>
        </a:ln>
      </xdr:spPr>
    </xdr:sp>
    <xdr:clientData/>
  </xdr:oneCellAnchor>
  <xdr:oneCellAnchor>
    <xdr:from>
      <xdr:col>6</xdr:col>
      <xdr:colOff>477900</xdr:colOff>
      <xdr:row>40</xdr:row>
      <xdr:rowOff>1587</xdr:rowOff>
    </xdr:from>
    <xdr:ext cx="3359785" cy="0"/>
    <xdr:sp macro="" textlink="">
      <xdr:nvSpPr>
        <xdr:cNvPr id="29" name="Shape 29">
          <a:extLst>
            <a:ext uri="{FF2B5EF4-FFF2-40B4-BE49-F238E27FC236}">
              <a16:creationId xmlns:a16="http://schemas.microsoft.com/office/drawing/2014/main" id="{00000000-0008-0000-0000-00001D000000}"/>
            </a:ext>
          </a:extLst>
        </xdr:cNvPr>
        <xdr:cNvSpPr/>
      </xdr:nvSpPr>
      <xdr:spPr>
        <a:xfrm>
          <a:off x="0" y="0"/>
          <a:ext cx="3359785" cy="0"/>
        </a:xfrm>
        <a:custGeom>
          <a:avLst/>
          <a:gdLst/>
          <a:ahLst/>
          <a:cxnLst/>
          <a:rect l="0" t="0" r="0" b="0"/>
          <a:pathLst>
            <a:path w="3359785">
              <a:moveTo>
                <a:pt x="0" y="0"/>
              </a:moveTo>
              <a:lnTo>
                <a:pt x="3359277" y="0"/>
              </a:lnTo>
            </a:path>
          </a:pathLst>
        </a:custGeom>
        <a:ln w="3175">
          <a:solidFill>
            <a:srgbClr val="000000"/>
          </a:solidFill>
        </a:ln>
      </xdr:spPr>
    </xdr:sp>
    <xdr:clientData/>
  </xdr:oneCellAnchor>
  <xdr:oneCellAnchor>
    <xdr:from>
      <xdr:col>6</xdr:col>
      <xdr:colOff>477900</xdr:colOff>
      <xdr:row>41</xdr:row>
      <xdr:rowOff>1587</xdr:rowOff>
    </xdr:from>
    <xdr:ext cx="1644014" cy="0"/>
    <xdr:sp macro="" textlink="">
      <xdr:nvSpPr>
        <xdr:cNvPr id="30" name="Shape 30">
          <a:extLst>
            <a:ext uri="{FF2B5EF4-FFF2-40B4-BE49-F238E27FC236}">
              <a16:creationId xmlns:a16="http://schemas.microsoft.com/office/drawing/2014/main" id="{00000000-0008-0000-0000-00001E000000}"/>
            </a:ext>
          </a:extLst>
        </xdr:cNvPr>
        <xdr:cNvSpPr/>
      </xdr:nvSpPr>
      <xdr:spPr>
        <a:xfrm>
          <a:off x="0" y="0"/>
          <a:ext cx="1644014" cy="0"/>
        </a:xfrm>
        <a:custGeom>
          <a:avLst/>
          <a:gdLst/>
          <a:ahLst/>
          <a:cxnLst/>
          <a:rect l="0" t="0" r="0" b="0"/>
          <a:pathLst>
            <a:path w="1644014">
              <a:moveTo>
                <a:pt x="0" y="0"/>
              </a:moveTo>
              <a:lnTo>
                <a:pt x="1643913" y="0"/>
              </a:lnTo>
            </a:path>
          </a:pathLst>
        </a:custGeom>
        <a:ln w="3175">
          <a:solidFill>
            <a:srgbClr val="000000"/>
          </a:solidFill>
        </a:ln>
      </xdr:spPr>
    </xdr:sp>
    <xdr:clientData/>
  </xdr:oneCellAnchor>
  <xdr:oneCellAnchor>
    <xdr:from>
      <xdr:col>6</xdr:col>
      <xdr:colOff>2192756</xdr:colOff>
      <xdr:row>42</xdr:row>
      <xdr:rowOff>1587</xdr:rowOff>
    </xdr:from>
    <xdr:ext cx="1644014" cy="0"/>
    <xdr:sp macro="" textlink="">
      <xdr:nvSpPr>
        <xdr:cNvPr id="31" name="Shape 31">
          <a:extLst>
            <a:ext uri="{FF2B5EF4-FFF2-40B4-BE49-F238E27FC236}">
              <a16:creationId xmlns:a16="http://schemas.microsoft.com/office/drawing/2014/main" id="{00000000-0008-0000-0000-00001F000000}"/>
            </a:ext>
          </a:extLst>
        </xdr:cNvPr>
        <xdr:cNvSpPr/>
      </xdr:nvSpPr>
      <xdr:spPr>
        <a:xfrm>
          <a:off x="0" y="0"/>
          <a:ext cx="1644014" cy="0"/>
        </a:xfrm>
        <a:custGeom>
          <a:avLst/>
          <a:gdLst/>
          <a:ahLst/>
          <a:cxnLst/>
          <a:rect l="0" t="0" r="0" b="0"/>
          <a:pathLst>
            <a:path w="1644014">
              <a:moveTo>
                <a:pt x="0" y="0"/>
              </a:moveTo>
              <a:lnTo>
                <a:pt x="1643913" y="0"/>
              </a:lnTo>
            </a:path>
          </a:pathLst>
        </a:custGeom>
        <a:ln w="3175">
          <a:solidFill>
            <a:srgbClr val="000000"/>
          </a:solidFill>
        </a:ln>
      </xdr:spPr>
    </xdr:sp>
    <xdr:clientData/>
  </xdr:oneCellAnchor>
  <xdr:oneCellAnchor>
    <xdr:from>
      <xdr:col>0</xdr:col>
      <xdr:colOff>457695</xdr:colOff>
      <xdr:row>43</xdr:row>
      <xdr:rowOff>0</xdr:rowOff>
    </xdr:from>
    <xdr:ext cx="6867525" cy="6350"/>
    <xdr:grpSp>
      <xdr:nvGrpSpPr>
        <xdr:cNvPr id="32" name="Group 32">
          <a:extLst>
            <a:ext uri="{FF2B5EF4-FFF2-40B4-BE49-F238E27FC236}">
              <a16:creationId xmlns:a16="http://schemas.microsoft.com/office/drawing/2014/main" id="{00000000-0008-0000-0000-000020000000}"/>
            </a:ext>
          </a:extLst>
        </xdr:cNvPr>
        <xdr:cNvGrpSpPr/>
      </xdr:nvGrpSpPr>
      <xdr:grpSpPr>
        <a:xfrm>
          <a:off x="457695" y="6013938"/>
          <a:ext cx="6867525" cy="6350"/>
          <a:chOff x="0" y="0"/>
          <a:chExt cx="6867525" cy="6350"/>
        </a:xfrm>
      </xdr:grpSpPr>
      <xdr:sp macro="" textlink="">
        <xdr:nvSpPr>
          <xdr:cNvPr id="33" name="Shape 33">
            <a:extLst>
              <a:ext uri="{FF2B5EF4-FFF2-40B4-BE49-F238E27FC236}">
                <a16:creationId xmlns:a16="http://schemas.microsoft.com/office/drawing/2014/main" id="{00000000-0008-0000-0000-000021000000}"/>
              </a:ext>
            </a:extLst>
          </xdr:cNvPr>
          <xdr:cNvSpPr/>
        </xdr:nvSpPr>
        <xdr:spPr>
          <a:xfrm>
            <a:off x="5727" y="3175"/>
            <a:ext cx="6861809" cy="0"/>
          </a:xfrm>
          <a:custGeom>
            <a:avLst/>
            <a:gdLst/>
            <a:ahLst/>
            <a:cxnLst/>
            <a:rect l="0" t="0" r="0" b="0"/>
            <a:pathLst>
              <a:path w="6861809">
                <a:moveTo>
                  <a:pt x="6861670" y="0"/>
                </a:moveTo>
                <a:lnTo>
                  <a:pt x="0" y="0"/>
                </a:lnTo>
              </a:path>
            </a:pathLst>
          </a:custGeom>
          <a:ln w="6350">
            <a:solidFill>
              <a:srgbClr val="000000"/>
            </a:solidFill>
          </a:ln>
        </xdr:spPr>
      </xdr:sp>
      <xdr:sp macro="" textlink="">
        <xdr:nvSpPr>
          <xdr:cNvPr id="34" name="Shape 34">
            <a:extLst>
              <a:ext uri="{FF2B5EF4-FFF2-40B4-BE49-F238E27FC236}">
                <a16:creationId xmlns:a16="http://schemas.microsoft.com/office/drawing/2014/main" id="{00000000-0008-0000-0000-000022000000}"/>
              </a:ext>
            </a:extLst>
          </xdr:cNvPr>
          <xdr:cNvSpPr/>
        </xdr:nvSpPr>
        <xdr:spPr>
          <a:xfrm>
            <a:off x="0" y="4368"/>
            <a:ext cx="6861175" cy="0"/>
          </a:xfrm>
          <a:custGeom>
            <a:avLst/>
            <a:gdLst/>
            <a:ahLst/>
            <a:cxnLst/>
            <a:rect l="0" t="0" r="0" b="0"/>
            <a:pathLst>
              <a:path w="6861175">
                <a:moveTo>
                  <a:pt x="0" y="0"/>
                </a:moveTo>
                <a:lnTo>
                  <a:pt x="6860679" y="0"/>
                </a:lnTo>
              </a:path>
            </a:pathLst>
          </a:custGeom>
          <a:ln w="3175">
            <a:solidFill>
              <a:srgbClr val="000000"/>
            </a:solidFill>
          </a:ln>
        </xdr:spPr>
      </xdr:sp>
    </xdr:grpSp>
    <xdr:clientData/>
  </xdr:oneCellAnchor>
  <xdr:oneCellAnchor>
    <xdr:from>
      <xdr:col>0</xdr:col>
      <xdr:colOff>457695</xdr:colOff>
      <xdr:row>44</xdr:row>
      <xdr:rowOff>1587</xdr:rowOff>
    </xdr:from>
    <xdr:ext cx="3283585" cy="0"/>
    <xdr:sp macro="" textlink="">
      <xdr:nvSpPr>
        <xdr:cNvPr id="35" name="Shape 35">
          <a:extLst>
            <a:ext uri="{FF2B5EF4-FFF2-40B4-BE49-F238E27FC236}">
              <a16:creationId xmlns:a16="http://schemas.microsoft.com/office/drawing/2014/main" id="{00000000-0008-0000-0000-000023000000}"/>
            </a:ext>
          </a:extLst>
        </xdr:cNvPr>
        <xdr:cNvSpPr/>
      </xdr:nvSpPr>
      <xdr:spPr>
        <a:xfrm>
          <a:off x="0" y="0"/>
          <a:ext cx="3283585" cy="0"/>
        </a:xfrm>
        <a:custGeom>
          <a:avLst/>
          <a:gdLst/>
          <a:ahLst/>
          <a:cxnLst/>
          <a:rect l="0" t="0" r="0" b="0"/>
          <a:pathLst>
            <a:path w="3283585">
              <a:moveTo>
                <a:pt x="0" y="0"/>
              </a:moveTo>
              <a:lnTo>
                <a:pt x="3282962" y="0"/>
              </a:lnTo>
            </a:path>
          </a:pathLst>
        </a:custGeom>
        <a:ln w="3175">
          <a:solidFill>
            <a:srgbClr val="000000"/>
          </a:solidFill>
        </a:ln>
      </xdr:spPr>
    </xdr:sp>
    <xdr:clientData/>
  </xdr:oneCellAnchor>
  <xdr:oneCellAnchor>
    <xdr:from>
      <xdr:col>6</xdr:col>
      <xdr:colOff>120936</xdr:colOff>
      <xdr:row>14</xdr:row>
      <xdr:rowOff>461530</xdr:rowOff>
    </xdr:from>
    <xdr:ext cx="3359785" cy="0"/>
    <xdr:sp macro="" textlink="">
      <xdr:nvSpPr>
        <xdr:cNvPr id="36" name="Shape 36">
          <a:extLst>
            <a:ext uri="{FF2B5EF4-FFF2-40B4-BE49-F238E27FC236}">
              <a16:creationId xmlns:a16="http://schemas.microsoft.com/office/drawing/2014/main" id="{00000000-0008-0000-0000-000024000000}"/>
            </a:ext>
          </a:extLst>
        </xdr:cNvPr>
        <xdr:cNvSpPr/>
      </xdr:nvSpPr>
      <xdr:spPr>
        <a:xfrm>
          <a:off x="0" y="0"/>
          <a:ext cx="3359785" cy="0"/>
        </a:xfrm>
        <a:custGeom>
          <a:avLst/>
          <a:gdLst/>
          <a:ahLst/>
          <a:cxnLst/>
          <a:rect l="0" t="0" r="0" b="0"/>
          <a:pathLst>
            <a:path w="3359785">
              <a:moveTo>
                <a:pt x="0" y="0"/>
              </a:moveTo>
              <a:lnTo>
                <a:pt x="3359277" y="0"/>
              </a:lnTo>
            </a:path>
          </a:pathLst>
        </a:custGeom>
        <a:ln w="3175">
          <a:solidFill>
            <a:srgbClr val="000000"/>
          </a:solidFill>
        </a:ln>
      </xdr:spPr>
    </xdr:sp>
    <xdr:clientData/>
  </xdr:oneCellAnchor>
  <xdr:oneCellAnchor>
    <xdr:from>
      <xdr:col>6</xdr:col>
      <xdr:colOff>477900</xdr:colOff>
      <xdr:row>45</xdr:row>
      <xdr:rowOff>1587</xdr:rowOff>
    </xdr:from>
    <xdr:ext cx="3359785" cy="0"/>
    <xdr:sp macro="" textlink="">
      <xdr:nvSpPr>
        <xdr:cNvPr id="37" name="Shape 37">
          <a:extLst>
            <a:ext uri="{FF2B5EF4-FFF2-40B4-BE49-F238E27FC236}">
              <a16:creationId xmlns:a16="http://schemas.microsoft.com/office/drawing/2014/main" id="{00000000-0008-0000-0000-000025000000}"/>
            </a:ext>
          </a:extLst>
        </xdr:cNvPr>
        <xdr:cNvSpPr/>
      </xdr:nvSpPr>
      <xdr:spPr>
        <a:xfrm>
          <a:off x="0" y="0"/>
          <a:ext cx="3359785" cy="0"/>
        </a:xfrm>
        <a:custGeom>
          <a:avLst/>
          <a:gdLst/>
          <a:ahLst/>
          <a:cxnLst/>
          <a:rect l="0" t="0" r="0" b="0"/>
          <a:pathLst>
            <a:path w="3359785">
              <a:moveTo>
                <a:pt x="0" y="0"/>
              </a:moveTo>
              <a:lnTo>
                <a:pt x="3359277" y="0"/>
              </a:lnTo>
            </a:path>
          </a:pathLst>
        </a:custGeom>
        <a:ln w="3175">
          <a:solidFill>
            <a:srgbClr val="000000"/>
          </a:solidFill>
        </a:ln>
      </xdr:spPr>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454025</xdr:colOff>
      <xdr:row>12</xdr:row>
      <xdr:rowOff>100943</xdr:rowOff>
    </xdr:from>
    <xdr:ext cx="3283585" cy="0"/>
    <xdr:sp macro="" textlink="">
      <xdr:nvSpPr>
        <xdr:cNvPr id="38" name="Shape 38">
          <a:extLst>
            <a:ext uri="{FF2B5EF4-FFF2-40B4-BE49-F238E27FC236}">
              <a16:creationId xmlns:a16="http://schemas.microsoft.com/office/drawing/2014/main" id="{00000000-0008-0000-0100-000026000000}"/>
            </a:ext>
          </a:extLst>
        </xdr:cNvPr>
        <xdr:cNvSpPr/>
      </xdr:nvSpPr>
      <xdr:spPr>
        <a:xfrm>
          <a:off x="0" y="0"/>
          <a:ext cx="3283585" cy="0"/>
        </a:xfrm>
        <a:custGeom>
          <a:avLst/>
          <a:gdLst/>
          <a:ahLst/>
          <a:cxnLst/>
          <a:rect l="0" t="0" r="0" b="0"/>
          <a:pathLst>
            <a:path w="3283585">
              <a:moveTo>
                <a:pt x="0" y="0"/>
              </a:moveTo>
              <a:lnTo>
                <a:pt x="3282962" y="0"/>
              </a:lnTo>
            </a:path>
          </a:pathLst>
        </a:custGeom>
        <a:ln w="3175">
          <a:solidFill>
            <a:srgbClr val="000000"/>
          </a:solidFill>
        </a:ln>
      </xdr:spPr>
    </xdr:sp>
    <xdr:clientData/>
  </xdr:oneCellAnchor>
  <xdr:oneCellAnchor>
    <xdr:from>
      <xdr:col>0</xdr:col>
      <xdr:colOff>454025</xdr:colOff>
      <xdr:row>12</xdr:row>
      <xdr:rowOff>113643</xdr:rowOff>
    </xdr:from>
    <xdr:ext cx="3283585" cy="0"/>
    <xdr:sp macro="" textlink="">
      <xdr:nvSpPr>
        <xdr:cNvPr id="39" name="Shape 39">
          <a:extLst>
            <a:ext uri="{FF2B5EF4-FFF2-40B4-BE49-F238E27FC236}">
              <a16:creationId xmlns:a16="http://schemas.microsoft.com/office/drawing/2014/main" id="{00000000-0008-0000-0100-000027000000}"/>
            </a:ext>
          </a:extLst>
        </xdr:cNvPr>
        <xdr:cNvSpPr/>
      </xdr:nvSpPr>
      <xdr:spPr>
        <a:xfrm>
          <a:off x="0" y="0"/>
          <a:ext cx="3283585" cy="0"/>
        </a:xfrm>
        <a:custGeom>
          <a:avLst/>
          <a:gdLst/>
          <a:ahLst/>
          <a:cxnLst/>
          <a:rect l="0" t="0" r="0" b="0"/>
          <a:pathLst>
            <a:path w="3283585">
              <a:moveTo>
                <a:pt x="0" y="0"/>
              </a:moveTo>
              <a:lnTo>
                <a:pt x="3282962" y="0"/>
              </a:lnTo>
            </a:path>
          </a:pathLst>
        </a:custGeom>
        <a:ln w="3175">
          <a:solidFill>
            <a:srgbClr val="000000"/>
          </a:solidFill>
        </a:ln>
      </xdr:spPr>
    </xdr:sp>
    <xdr:clientData/>
  </xdr:oneCellAnchor>
  <xdr:oneCellAnchor>
    <xdr:from>
      <xdr:col>0</xdr:col>
      <xdr:colOff>454025</xdr:colOff>
      <xdr:row>15</xdr:row>
      <xdr:rowOff>1587</xdr:rowOff>
    </xdr:from>
    <xdr:ext cx="3283585" cy="0"/>
    <xdr:sp macro="" textlink="">
      <xdr:nvSpPr>
        <xdr:cNvPr id="40" name="Shape 40">
          <a:extLst>
            <a:ext uri="{FF2B5EF4-FFF2-40B4-BE49-F238E27FC236}">
              <a16:creationId xmlns:a16="http://schemas.microsoft.com/office/drawing/2014/main" id="{00000000-0008-0000-0100-000028000000}"/>
            </a:ext>
          </a:extLst>
        </xdr:cNvPr>
        <xdr:cNvSpPr/>
      </xdr:nvSpPr>
      <xdr:spPr>
        <a:xfrm>
          <a:off x="0" y="0"/>
          <a:ext cx="3283585" cy="0"/>
        </a:xfrm>
        <a:custGeom>
          <a:avLst/>
          <a:gdLst/>
          <a:ahLst/>
          <a:cxnLst/>
          <a:rect l="0" t="0" r="0" b="0"/>
          <a:pathLst>
            <a:path w="3283585">
              <a:moveTo>
                <a:pt x="0" y="0"/>
              </a:moveTo>
              <a:lnTo>
                <a:pt x="3282962" y="0"/>
              </a:lnTo>
            </a:path>
          </a:pathLst>
        </a:custGeom>
        <a:ln w="3175">
          <a:solidFill>
            <a:srgbClr val="000000"/>
          </a:solidFill>
        </a:ln>
      </xdr:spPr>
    </xdr:sp>
    <xdr:clientData/>
  </xdr:oneCellAnchor>
  <xdr:oneCellAnchor>
    <xdr:from>
      <xdr:col>0</xdr:col>
      <xdr:colOff>454025</xdr:colOff>
      <xdr:row>16</xdr:row>
      <xdr:rowOff>1587</xdr:rowOff>
    </xdr:from>
    <xdr:ext cx="3283585" cy="0"/>
    <xdr:sp macro="" textlink="">
      <xdr:nvSpPr>
        <xdr:cNvPr id="41" name="Shape 41">
          <a:extLst>
            <a:ext uri="{FF2B5EF4-FFF2-40B4-BE49-F238E27FC236}">
              <a16:creationId xmlns:a16="http://schemas.microsoft.com/office/drawing/2014/main" id="{00000000-0008-0000-0100-000029000000}"/>
            </a:ext>
          </a:extLst>
        </xdr:cNvPr>
        <xdr:cNvSpPr/>
      </xdr:nvSpPr>
      <xdr:spPr>
        <a:xfrm>
          <a:off x="0" y="0"/>
          <a:ext cx="3283585" cy="0"/>
        </a:xfrm>
        <a:custGeom>
          <a:avLst/>
          <a:gdLst/>
          <a:ahLst/>
          <a:cxnLst/>
          <a:rect l="0" t="0" r="0" b="0"/>
          <a:pathLst>
            <a:path w="3283585">
              <a:moveTo>
                <a:pt x="0" y="0"/>
              </a:moveTo>
              <a:lnTo>
                <a:pt x="3282962" y="0"/>
              </a:lnTo>
            </a:path>
          </a:pathLst>
        </a:custGeom>
        <a:ln w="3175">
          <a:solidFill>
            <a:srgbClr val="000000"/>
          </a:solidFill>
        </a:ln>
      </xdr:spPr>
    </xdr:sp>
    <xdr:clientData/>
  </xdr:oneCellAnchor>
  <xdr:oneCellAnchor>
    <xdr:from>
      <xdr:col>0</xdr:col>
      <xdr:colOff>454025</xdr:colOff>
      <xdr:row>17</xdr:row>
      <xdr:rowOff>1587</xdr:rowOff>
    </xdr:from>
    <xdr:ext cx="3283585" cy="0"/>
    <xdr:sp macro="" textlink="">
      <xdr:nvSpPr>
        <xdr:cNvPr id="42" name="Shape 42">
          <a:extLst>
            <a:ext uri="{FF2B5EF4-FFF2-40B4-BE49-F238E27FC236}">
              <a16:creationId xmlns:a16="http://schemas.microsoft.com/office/drawing/2014/main" id="{00000000-0008-0000-0100-00002A000000}"/>
            </a:ext>
          </a:extLst>
        </xdr:cNvPr>
        <xdr:cNvSpPr/>
      </xdr:nvSpPr>
      <xdr:spPr>
        <a:xfrm>
          <a:off x="0" y="0"/>
          <a:ext cx="3283585" cy="0"/>
        </a:xfrm>
        <a:custGeom>
          <a:avLst/>
          <a:gdLst/>
          <a:ahLst/>
          <a:cxnLst/>
          <a:rect l="0" t="0" r="0" b="0"/>
          <a:pathLst>
            <a:path w="3283585">
              <a:moveTo>
                <a:pt x="0" y="0"/>
              </a:moveTo>
              <a:lnTo>
                <a:pt x="3282962" y="0"/>
              </a:lnTo>
            </a:path>
          </a:pathLst>
        </a:custGeom>
        <a:ln w="3175">
          <a:solidFill>
            <a:srgbClr val="000000"/>
          </a:solidFill>
        </a:ln>
      </xdr:spPr>
    </xdr:sp>
    <xdr:clientData/>
  </xdr:oneCellAnchor>
  <xdr:oneCellAnchor>
    <xdr:from>
      <xdr:col>1</xdr:col>
      <xdr:colOff>751509</xdr:colOff>
      <xdr:row>18</xdr:row>
      <xdr:rowOff>1587</xdr:rowOff>
    </xdr:from>
    <xdr:ext cx="3330575" cy="0"/>
    <xdr:sp macro="" textlink="">
      <xdr:nvSpPr>
        <xdr:cNvPr id="43" name="Shape 43">
          <a:extLst>
            <a:ext uri="{FF2B5EF4-FFF2-40B4-BE49-F238E27FC236}">
              <a16:creationId xmlns:a16="http://schemas.microsoft.com/office/drawing/2014/main" id="{00000000-0008-0000-0100-00002B000000}"/>
            </a:ext>
          </a:extLst>
        </xdr:cNvPr>
        <xdr:cNvSpPr/>
      </xdr:nvSpPr>
      <xdr:spPr>
        <a:xfrm>
          <a:off x="0" y="0"/>
          <a:ext cx="3330575" cy="0"/>
        </a:xfrm>
        <a:custGeom>
          <a:avLst/>
          <a:gdLst/>
          <a:ahLst/>
          <a:cxnLst/>
          <a:rect l="0" t="0" r="0" b="0"/>
          <a:pathLst>
            <a:path w="3330575">
              <a:moveTo>
                <a:pt x="0" y="0"/>
              </a:moveTo>
              <a:lnTo>
                <a:pt x="3330486" y="0"/>
              </a:lnTo>
            </a:path>
          </a:pathLst>
        </a:custGeom>
        <a:ln w="3175">
          <a:solidFill>
            <a:srgbClr val="000000"/>
          </a:solidFill>
        </a:ln>
      </xdr:spPr>
    </xdr:sp>
    <xdr:clientData/>
  </xdr:oneCellAnchor>
  <xdr:oneCellAnchor>
    <xdr:from>
      <xdr:col>1</xdr:col>
      <xdr:colOff>751509</xdr:colOff>
      <xdr:row>19</xdr:row>
      <xdr:rowOff>1587</xdr:rowOff>
    </xdr:from>
    <xdr:ext cx="3330575" cy="0"/>
    <xdr:sp macro="" textlink="">
      <xdr:nvSpPr>
        <xdr:cNvPr id="44" name="Shape 44">
          <a:extLst>
            <a:ext uri="{FF2B5EF4-FFF2-40B4-BE49-F238E27FC236}">
              <a16:creationId xmlns:a16="http://schemas.microsoft.com/office/drawing/2014/main" id="{00000000-0008-0000-0100-00002C000000}"/>
            </a:ext>
          </a:extLst>
        </xdr:cNvPr>
        <xdr:cNvSpPr/>
      </xdr:nvSpPr>
      <xdr:spPr>
        <a:xfrm>
          <a:off x="0" y="0"/>
          <a:ext cx="3330575" cy="0"/>
        </a:xfrm>
        <a:custGeom>
          <a:avLst/>
          <a:gdLst/>
          <a:ahLst/>
          <a:cxnLst/>
          <a:rect l="0" t="0" r="0" b="0"/>
          <a:pathLst>
            <a:path w="3330575">
              <a:moveTo>
                <a:pt x="0" y="0"/>
              </a:moveTo>
              <a:lnTo>
                <a:pt x="3330486" y="0"/>
              </a:lnTo>
            </a:path>
          </a:pathLst>
        </a:custGeom>
        <a:ln w="3175">
          <a:solidFill>
            <a:srgbClr val="000000"/>
          </a:solidFill>
        </a:ln>
      </xdr:spPr>
    </xdr:sp>
    <xdr:clientData/>
  </xdr:oneCellAnchor>
  <xdr:oneCellAnchor>
    <xdr:from>
      <xdr:col>1</xdr:col>
      <xdr:colOff>751509</xdr:colOff>
      <xdr:row>20</xdr:row>
      <xdr:rowOff>1587</xdr:rowOff>
    </xdr:from>
    <xdr:ext cx="3330575" cy="0"/>
    <xdr:sp macro="" textlink="">
      <xdr:nvSpPr>
        <xdr:cNvPr id="45" name="Shape 45">
          <a:extLst>
            <a:ext uri="{FF2B5EF4-FFF2-40B4-BE49-F238E27FC236}">
              <a16:creationId xmlns:a16="http://schemas.microsoft.com/office/drawing/2014/main" id="{00000000-0008-0000-0100-00002D000000}"/>
            </a:ext>
          </a:extLst>
        </xdr:cNvPr>
        <xdr:cNvSpPr/>
      </xdr:nvSpPr>
      <xdr:spPr>
        <a:xfrm>
          <a:off x="0" y="0"/>
          <a:ext cx="3330575" cy="0"/>
        </a:xfrm>
        <a:custGeom>
          <a:avLst/>
          <a:gdLst/>
          <a:ahLst/>
          <a:cxnLst/>
          <a:rect l="0" t="0" r="0" b="0"/>
          <a:pathLst>
            <a:path w="3330575">
              <a:moveTo>
                <a:pt x="0" y="0"/>
              </a:moveTo>
              <a:lnTo>
                <a:pt x="3330486" y="0"/>
              </a:lnTo>
            </a:path>
          </a:pathLst>
        </a:custGeom>
        <a:ln w="3175">
          <a:solidFill>
            <a:srgbClr val="000000"/>
          </a:solidFill>
        </a:ln>
      </xdr:spPr>
    </xdr:sp>
    <xdr:clientData/>
  </xdr:oneCellAnchor>
  <xdr:oneCellAnchor>
    <xdr:from>
      <xdr:col>1</xdr:col>
      <xdr:colOff>751509</xdr:colOff>
      <xdr:row>21</xdr:row>
      <xdr:rowOff>1587</xdr:rowOff>
    </xdr:from>
    <xdr:ext cx="3330575" cy="0"/>
    <xdr:sp macro="" textlink="">
      <xdr:nvSpPr>
        <xdr:cNvPr id="46" name="Shape 46">
          <a:extLst>
            <a:ext uri="{FF2B5EF4-FFF2-40B4-BE49-F238E27FC236}">
              <a16:creationId xmlns:a16="http://schemas.microsoft.com/office/drawing/2014/main" id="{00000000-0008-0000-0100-00002E000000}"/>
            </a:ext>
          </a:extLst>
        </xdr:cNvPr>
        <xdr:cNvSpPr/>
      </xdr:nvSpPr>
      <xdr:spPr>
        <a:xfrm>
          <a:off x="0" y="0"/>
          <a:ext cx="3330575" cy="0"/>
        </a:xfrm>
        <a:custGeom>
          <a:avLst/>
          <a:gdLst/>
          <a:ahLst/>
          <a:cxnLst/>
          <a:rect l="0" t="0" r="0" b="0"/>
          <a:pathLst>
            <a:path w="3330575">
              <a:moveTo>
                <a:pt x="0" y="0"/>
              </a:moveTo>
              <a:lnTo>
                <a:pt x="3330486" y="0"/>
              </a:lnTo>
            </a:path>
          </a:pathLst>
        </a:custGeom>
        <a:ln w="3175">
          <a:solidFill>
            <a:srgbClr val="000000"/>
          </a:solidFill>
        </a:ln>
      </xdr:spPr>
    </xdr:sp>
    <xdr:clientData/>
  </xdr:oneCellAnchor>
  <xdr:oneCellAnchor>
    <xdr:from>
      <xdr:col>1</xdr:col>
      <xdr:colOff>751509</xdr:colOff>
      <xdr:row>22</xdr:row>
      <xdr:rowOff>1587</xdr:rowOff>
    </xdr:from>
    <xdr:ext cx="3330575" cy="0"/>
    <xdr:sp macro="" textlink="">
      <xdr:nvSpPr>
        <xdr:cNvPr id="47" name="Shape 47">
          <a:extLst>
            <a:ext uri="{FF2B5EF4-FFF2-40B4-BE49-F238E27FC236}">
              <a16:creationId xmlns:a16="http://schemas.microsoft.com/office/drawing/2014/main" id="{00000000-0008-0000-0100-00002F000000}"/>
            </a:ext>
          </a:extLst>
        </xdr:cNvPr>
        <xdr:cNvSpPr/>
      </xdr:nvSpPr>
      <xdr:spPr>
        <a:xfrm>
          <a:off x="0" y="0"/>
          <a:ext cx="3330575" cy="0"/>
        </a:xfrm>
        <a:custGeom>
          <a:avLst/>
          <a:gdLst/>
          <a:ahLst/>
          <a:cxnLst/>
          <a:rect l="0" t="0" r="0" b="0"/>
          <a:pathLst>
            <a:path w="3330575">
              <a:moveTo>
                <a:pt x="0" y="0"/>
              </a:moveTo>
              <a:lnTo>
                <a:pt x="3330486" y="0"/>
              </a:lnTo>
            </a:path>
          </a:pathLst>
        </a:custGeom>
        <a:ln w="3175">
          <a:solidFill>
            <a:srgbClr val="000000"/>
          </a:solidFill>
        </a:ln>
      </xdr:spPr>
    </xdr:sp>
    <xdr:clientData/>
  </xdr:oneCellAnchor>
  <xdr:oneCellAnchor>
    <xdr:from>
      <xdr:col>0</xdr:col>
      <xdr:colOff>101600</xdr:colOff>
      <xdr:row>5</xdr:row>
      <xdr:rowOff>99356</xdr:rowOff>
    </xdr:from>
    <xdr:ext cx="6858000" cy="0"/>
    <xdr:sp macro="" textlink="">
      <xdr:nvSpPr>
        <xdr:cNvPr id="48" name="Shape 48">
          <a:extLst>
            <a:ext uri="{FF2B5EF4-FFF2-40B4-BE49-F238E27FC236}">
              <a16:creationId xmlns:a16="http://schemas.microsoft.com/office/drawing/2014/main" id="{00000000-0008-0000-0100-000030000000}"/>
            </a:ext>
          </a:extLst>
        </xdr:cNvPr>
        <xdr:cNvSpPr/>
      </xdr:nvSpPr>
      <xdr:spPr>
        <a:xfrm>
          <a:off x="0" y="0"/>
          <a:ext cx="6858000" cy="0"/>
        </a:xfrm>
        <a:custGeom>
          <a:avLst/>
          <a:gdLst/>
          <a:ahLst/>
          <a:cxnLst/>
          <a:rect l="0" t="0" r="0" b="0"/>
          <a:pathLst>
            <a:path w="6858000">
              <a:moveTo>
                <a:pt x="6858000" y="0"/>
              </a:moveTo>
              <a:lnTo>
                <a:pt x="0" y="0"/>
              </a:lnTo>
            </a:path>
          </a:pathLst>
        </a:custGeom>
        <a:ln w="6350">
          <a:solidFill>
            <a:srgbClr val="000000"/>
          </a:solidFill>
        </a:ln>
      </xdr:spPr>
    </xdr:sp>
    <xdr:clientData/>
  </xdr:oneCellAnchor>
  <xdr:oneCellAnchor>
    <xdr:from>
      <xdr:col>0</xdr:col>
      <xdr:colOff>454025</xdr:colOff>
      <xdr:row>23</xdr:row>
      <xdr:rowOff>1587</xdr:rowOff>
    </xdr:from>
    <xdr:ext cx="3283585" cy="0"/>
    <xdr:sp macro="" textlink="">
      <xdr:nvSpPr>
        <xdr:cNvPr id="49" name="Shape 49">
          <a:extLst>
            <a:ext uri="{FF2B5EF4-FFF2-40B4-BE49-F238E27FC236}">
              <a16:creationId xmlns:a16="http://schemas.microsoft.com/office/drawing/2014/main" id="{00000000-0008-0000-0100-000031000000}"/>
            </a:ext>
          </a:extLst>
        </xdr:cNvPr>
        <xdr:cNvSpPr/>
      </xdr:nvSpPr>
      <xdr:spPr>
        <a:xfrm>
          <a:off x="0" y="0"/>
          <a:ext cx="3283585" cy="0"/>
        </a:xfrm>
        <a:custGeom>
          <a:avLst/>
          <a:gdLst/>
          <a:ahLst/>
          <a:cxnLst/>
          <a:rect l="0" t="0" r="0" b="0"/>
          <a:pathLst>
            <a:path w="3283585">
              <a:moveTo>
                <a:pt x="0" y="0"/>
              </a:moveTo>
              <a:lnTo>
                <a:pt x="3282962" y="0"/>
              </a:lnTo>
            </a:path>
          </a:pathLst>
        </a:custGeom>
        <a:ln w="3175">
          <a:solidFill>
            <a:srgbClr val="000000"/>
          </a:solidFill>
        </a:ln>
      </xdr:spPr>
    </xdr:sp>
    <xdr:clientData/>
  </xdr:oneCellAnchor>
  <xdr:oneCellAnchor>
    <xdr:from>
      <xdr:col>0</xdr:col>
      <xdr:colOff>454025</xdr:colOff>
      <xdr:row>24</xdr:row>
      <xdr:rowOff>1587</xdr:rowOff>
    </xdr:from>
    <xdr:ext cx="3283585" cy="0"/>
    <xdr:sp macro="" textlink="">
      <xdr:nvSpPr>
        <xdr:cNvPr id="50" name="Shape 50">
          <a:extLst>
            <a:ext uri="{FF2B5EF4-FFF2-40B4-BE49-F238E27FC236}">
              <a16:creationId xmlns:a16="http://schemas.microsoft.com/office/drawing/2014/main" id="{00000000-0008-0000-0100-000032000000}"/>
            </a:ext>
          </a:extLst>
        </xdr:cNvPr>
        <xdr:cNvSpPr/>
      </xdr:nvSpPr>
      <xdr:spPr>
        <a:xfrm>
          <a:off x="0" y="0"/>
          <a:ext cx="3283585" cy="0"/>
        </a:xfrm>
        <a:custGeom>
          <a:avLst/>
          <a:gdLst/>
          <a:ahLst/>
          <a:cxnLst/>
          <a:rect l="0" t="0" r="0" b="0"/>
          <a:pathLst>
            <a:path w="3283585">
              <a:moveTo>
                <a:pt x="0" y="0"/>
              </a:moveTo>
              <a:lnTo>
                <a:pt x="3282962" y="0"/>
              </a:lnTo>
            </a:path>
          </a:pathLst>
        </a:custGeom>
        <a:ln w="3175">
          <a:solidFill>
            <a:srgbClr val="000000"/>
          </a:solidFill>
        </a:ln>
      </xdr:spPr>
    </xdr:sp>
    <xdr:clientData/>
  </xdr:oneCellAnchor>
  <xdr:oneCellAnchor>
    <xdr:from>
      <xdr:col>0</xdr:col>
      <xdr:colOff>454025</xdr:colOff>
      <xdr:row>25</xdr:row>
      <xdr:rowOff>1587</xdr:rowOff>
    </xdr:from>
    <xdr:ext cx="3283585" cy="0"/>
    <xdr:sp macro="" textlink="">
      <xdr:nvSpPr>
        <xdr:cNvPr id="51" name="Shape 51">
          <a:extLst>
            <a:ext uri="{FF2B5EF4-FFF2-40B4-BE49-F238E27FC236}">
              <a16:creationId xmlns:a16="http://schemas.microsoft.com/office/drawing/2014/main" id="{00000000-0008-0000-0100-000033000000}"/>
            </a:ext>
          </a:extLst>
        </xdr:cNvPr>
        <xdr:cNvSpPr/>
      </xdr:nvSpPr>
      <xdr:spPr>
        <a:xfrm>
          <a:off x="0" y="0"/>
          <a:ext cx="3283585" cy="0"/>
        </a:xfrm>
        <a:custGeom>
          <a:avLst/>
          <a:gdLst/>
          <a:ahLst/>
          <a:cxnLst/>
          <a:rect l="0" t="0" r="0" b="0"/>
          <a:pathLst>
            <a:path w="3283585">
              <a:moveTo>
                <a:pt x="0" y="0"/>
              </a:moveTo>
              <a:lnTo>
                <a:pt x="3282962" y="0"/>
              </a:lnTo>
            </a:path>
          </a:pathLst>
        </a:custGeom>
        <a:ln w="3175">
          <a:solidFill>
            <a:srgbClr val="000000"/>
          </a:solidFill>
        </a:ln>
      </xdr:spPr>
    </xdr:sp>
    <xdr:clientData/>
  </xdr:oneCellAnchor>
  <xdr:oneCellAnchor>
    <xdr:from>
      <xdr:col>0</xdr:col>
      <xdr:colOff>454025</xdr:colOff>
      <xdr:row>26</xdr:row>
      <xdr:rowOff>1587</xdr:rowOff>
    </xdr:from>
    <xdr:ext cx="3283585" cy="0"/>
    <xdr:sp macro="" textlink="">
      <xdr:nvSpPr>
        <xdr:cNvPr id="52" name="Shape 52">
          <a:extLst>
            <a:ext uri="{FF2B5EF4-FFF2-40B4-BE49-F238E27FC236}">
              <a16:creationId xmlns:a16="http://schemas.microsoft.com/office/drawing/2014/main" id="{00000000-0008-0000-0100-000034000000}"/>
            </a:ext>
          </a:extLst>
        </xdr:cNvPr>
        <xdr:cNvSpPr/>
      </xdr:nvSpPr>
      <xdr:spPr>
        <a:xfrm>
          <a:off x="0" y="0"/>
          <a:ext cx="3283585" cy="0"/>
        </a:xfrm>
        <a:custGeom>
          <a:avLst/>
          <a:gdLst/>
          <a:ahLst/>
          <a:cxnLst/>
          <a:rect l="0" t="0" r="0" b="0"/>
          <a:pathLst>
            <a:path w="3283585">
              <a:moveTo>
                <a:pt x="0" y="0"/>
              </a:moveTo>
              <a:lnTo>
                <a:pt x="3282962" y="0"/>
              </a:lnTo>
            </a:path>
          </a:pathLst>
        </a:custGeom>
        <a:ln w="3175">
          <a:solidFill>
            <a:srgbClr val="000000"/>
          </a:solidFill>
        </a:ln>
      </xdr:spPr>
    </xdr:sp>
    <xdr:clientData/>
  </xdr:oneCellAnchor>
  <xdr:oneCellAnchor>
    <xdr:from>
      <xdr:col>0</xdr:col>
      <xdr:colOff>454025</xdr:colOff>
      <xdr:row>27</xdr:row>
      <xdr:rowOff>1587</xdr:rowOff>
    </xdr:from>
    <xdr:ext cx="3283585" cy="0"/>
    <xdr:sp macro="" textlink="">
      <xdr:nvSpPr>
        <xdr:cNvPr id="53" name="Shape 53">
          <a:extLst>
            <a:ext uri="{FF2B5EF4-FFF2-40B4-BE49-F238E27FC236}">
              <a16:creationId xmlns:a16="http://schemas.microsoft.com/office/drawing/2014/main" id="{00000000-0008-0000-0100-000035000000}"/>
            </a:ext>
          </a:extLst>
        </xdr:cNvPr>
        <xdr:cNvSpPr/>
      </xdr:nvSpPr>
      <xdr:spPr>
        <a:xfrm>
          <a:off x="0" y="0"/>
          <a:ext cx="3283585" cy="0"/>
        </a:xfrm>
        <a:custGeom>
          <a:avLst/>
          <a:gdLst/>
          <a:ahLst/>
          <a:cxnLst/>
          <a:rect l="0" t="0" r="0" b="0"/>
          <a:pathLst>
            <a:path w="3283585">
              <a:moveTo>
                <a:pt x="0" y="0"/>
              </a:moveTo>
              <a:lnTo>
                <a:pt x="3282962" y="0"/>
              </a:lnTo>
            </a:path>
          </a:pathLst>
        </a:custGeom>
        <a:ln w="3175">
          <a:solidFill>
            <a:srgbClr val="000000"/>
          </a:solidFill>
        </a:ln>
      </xdr:spPr>
    </xdr:sp>
    <xdr:clientData/>
  </xdr:oneCellAnchor>
  <xdr:oneCellAnchor>
    <xdr:from>
      <xdr:col>1</xdr:col>
      <xdr:colOff>751509</xdr:colOff>
      <xdr:row>28</xdr:row>
      <xdr:rowOff>1587</xdr:rowOff>
    </xdr:from>
    <xdr:ext cx="3330575" cy="0"/>
    <xdr:sp macro="" textlink="">
      <xdr:nvSpPr>
        <xdr:cNvPr id="54" name="Shape 54">
          <a:extLst>
            <a:ext uri="{FF2B5EF4-FFF2-40B4-BE49-F238E27FC236}">
              <a16:creationId xmlns:a16="http://schemas.microsoft.com/office/drawing/2014/main" id="{00000000-0008-0000-0100-000036000000}"/>
            </a:ext>
          </a:extLst>
        </xdr:cNvPr>
        <xdr:cNvSpPr/>
      </xdr:nvSpPr>
      <xdr:spPr>
        <a:xfrm>
          <a:off x="0" y="0"/>
          <a:ext cx="3330575" cy="0"/>
        </a:xfrm>
        <a:custGeom>
          <a:avLst/>
          <a:gdLst/>
          <a:ahLst/>
          <a:cxnLst/>
          <a:rect l="0" t="0" r="0" b="0"/>
          <a:pathLst>
            <a:path w="3330575">
              <a:moveTo>
                <a:pt x="0" y="0"/>
              </a:moveTo>
              <a:lnTo>
                <a:pt x="3330486" y="0"/>
              </a:lnTo>
            </a:path>
          </a:pathLst>
        </a:custGeom>
        <a:ln w="3175">
          <a:solidFill>
            <a:srgbClr val="000000"/>
          </a:solidFill>
        </a:ln>
      </xdr:spPr>
    </xdr:sp>
    <xdr:clientData/>
  </xdr:oneCellAnchor>
  <xdr:oneCellAnchor>
    <xdr:from>
      <xdr:col>1</xdr:col>
      <xdr:colOff>751509</xdr:colOff>
      <xdr:row>29</xdr:row>
      <xdr:rowOff>1587</xdr:rowOff>
    </xdr:from>
    <xdr:ext cx="3330575" cy="0"/>
    <xdr:sp macro="" textlink="">
      <xdr:nvSpPr>
        <xdr:cNvPr id="55" name="Shape 55">
          <a:extLst>
            <a:ext uri="{FF2B5EF4-FFF2-40B4-BE49-F238E27FC236}">
              <a16:creationId xmlns:a16="http://schemas.microsoft.com/office/drawing/2014/main" id="{00000000-0008-0000-0100-000037000000}"/>
            </a:ext>
          </a:extLst>
        </xdr:cNvPr>
        <xdr:cNvSpPr/>
      </xdr:nvSpPr>
      <xdr:spPr>
        <a:xfrm>
          <a:off x="0" y="0"/>
          <a:ext cx="3330575" cy="0"/>
        </a:xfrm>
        <a:custGeom>
          <a:avLst/>
          <a:gdLst/>
          <a:ahLst/>
          <a:cxnLst/>
          <a:rect l="0" t="0" r="0" b="0"/>
          <a:pathLst>
            <a:path w="3330575">
              <a:moveTo>
                <a:pt x="0" y="0"/>
              </a:moveTo>
              <a:lnTo>
                <a:pt x="3330486" y="0"/>
              </a:lnTo>
            </a:path>
          </a:pathLst>
        </a:custGeom>
        <a:ln w="3175">
          <a:solidFill>
            <a:srgbClr val="000000"/>
          </a:solidFill>
        </a:ln>
      </xdr:spPr>
    </xdr:sp>
    <xdr:clientData/>
  </xdr:oneCellAnchor>
  <xdr:oneCellAnchor>
    <xdr:from>
      <xdr:col>1</xdr:col>
      <xdr:colOff>751509</xdr:colOff>
      <xdr:row>30</xdr:row>
      <xdr:rowOff>1587</xdr:rowOff>
    </xdr:from>
    <xdr:ext cx="3330575" cy="0"/>
    <xdr:sp macro="" textlink="">
      <xdr:nvSpPr>
        <xdr:cNvPr id="56" name="Shape 56">
          <a:extLst>
            <a:ext uri="{FF2B5EF4-FFF2-40B4-BE49-F238E27FC236}">
              <a16:creationId xmlns:a16="http://schemas.microsoft.com/office/drawing/2014/main" id="{00000000-0008-0000-0100-000038000000}"/>
            </a:ext>
          </a:extLst>
        </xdr:cNvPr>
        <xdr:cNvSpPr/>
      </xdr:nvSpPr>
      <xdr:spPr>
        <a:xfrm>
          <a:off x="0" y="0"/>
          <a:ext cx="3330575" cy="0"/>
        </a:xfrm>
        <a:custGeom>
          <a:avLst/>
          <a:gdLst/>
          <a:ahLst/>
          <a:cxnLst/>
          <a:rect l="0" t="0" r="0" b="0"/>
          <a:pathLst>
            <a:path w="3330575">
              <a:moveTo>
                <a:pt x="0" y="0"/>
              </a:moveTo>
              <a:lnTo>
                <a:pt x="3330486" y="0"/>
              </a:lnTo>
            </a:path>
          </a:pathLst>
        </a:custGeom>
        <a:ln w="3175">
          <a:solidFill>
            <a:srgbClr val="000000"/>
          </a:solidFill>
        </a:ln>
      </xdr:spPr>
    </xdr:sp>
    <xdr:clientData/>
  </xdr:oneCellAnchor>
  <xdr:oneCellAnchor>
    <xdr:from>
      <xdr:col>1</xdr:col>
      <xdr:colOff>751509</xdr:colOff>
      <xdr:row>31</xdr:row>
      <xdr:rowOff>1587</xdr:rowOff>
    </xdr:from>
    <xdr:ext cx="3330575" cy="0"/>
    <xdr:sp macro="" textlink="">
      <xdr:nvSpPr>
        <xdr:cNvPr id="57" name="Shape 57">
          <a:extLst>
            <a:ext uri="{FF2B5EF4-FFF2-40B4-BE49-F238E27FC236}">
              <a16:creationId xmlns:a16="http://schemas.microsoft.com/office/drawing/2014/main" id="{00000000-0008-0000-0100-000039000000}"/>
            </a:ext>
          </a:extLst>
        </xdr:cNvPr>
        <xdr:cNvSpPr/>
      </xdr:nvSpPr>
      <xdr:spPr>
        <a:xfrm>
          <a:off x="0" y="0"/>
          <a:ext cx="3330575" cy="0"/>
        </a:xfrm>
        <a:custGeom>
          <a:avLst/>
          <a:gdLst/>
          <a:ahLst/>
          <a:cxnLst/>
          <a:rect l="0" t="0" r="0" b="0"/>
          <a:pathLst>
            <a:path w="3330575">
              <a:moveTo>
                <a:pt x="0" y="0"/>
              </a:moveTo>
              <a:lnTo>
                <a:pt x="3330486" y="0"/>
              </a:lnTo>
            </a:path>
          </a:pathLst>
        </a:custGeom>
        <a:ln w="3175">
          <a:solidFill>
            <a:srgbClr val="000000"/>
          </a:solidFill>
        </a:ln>
      </xdr:spPr>
    </xdr:sp>
    <xdr:clientData/>
  </xdr:oneCellAnchor>
  <xdr:oneCellAnchor>
    <xdr:from>
      <xdr:col>1</xdr:col>
      <xdr:colOff>751509</xdr:colOff>
      <xdr:row>32</xdr:row>
      <xdr:rowOff>1587</xdr:rowOff>
    </xdr:from>
    <xdr:ext cx="3330575" cy="0"/>
    <xdr:sp macro="" textlink="">
      <xdr:nvSpPr>
        <xdr:cNvPr id="58" name="Shape 58">
          <a:extLst>
            <a:ext uri="{FF2B5EF4-FFF2-40B4-BE49-F238E27FC236}">
              <a16:creationId xmlns:a16="http://schemas.microsoft.com/office/drawing/2014/main" id="{00000000-0008-0000-0100-00003A000000}"/>
            </a:ext>
          </a:extLst>
        </xdr:cNvPr>
        <xdr:cNvSpPr/>
      </xdr:nvSpPr>
      <xdr:spPr>
        <a:xfrm>
          <a:off x="0" y="0"/>
          <a:ext cx="3330575" cy="0"/>
        </a:xfrm>
        <a:custGeom>
          <a:avLst/>
          <a:gdLst/>
          <a:ahLst/>
          <a:cxnLst/>
          <a:rect l="0" t="0" r="0" b="0"/>
          <a:pathLst>
            <a:path w="3330575">
              <a:moveTo>
                <a:pt x="0" y="0"/>
              </a:moveTo>
              <a:lnTo>
                <a:pt x="3330486" y="0"/>
              </a:lnTo>
            </a:path>
          </a:pathLst>
        </a:custGeom>
        <a:ln w="3175">
          <a:solidFill>
            <a:srgbClr val="000000"/>
          </a:solidFill>
        </a:ln>
      </xdr:spPr>
    </xdr:sp>
    <xdr:clientData/>
  </xdr:oneCellAnchor>
  <xdr:oneCellAnchor>
    <xdr:from>
      <xdr:col>0</xdr:col>
      <xdr:colOff>454025</xdr:colOff>
      <xdr:row>44</xdr:row>
      <xdr:rowOff>100905</xdr:rowOff>
    </xdr:from>
    <xdr:ext cx="3282950" cy="0"/>
    <xdr:sp macro="" textlink="">
      <xdr:nvSpPr>
        <xdr:cNvPr id="59" name="Shape 59">
          <a:extLst>
            <a:ext uri="{FF2B5EF4-FFF2-40B4-BE49-F238E27FC236}">
              <a16:creationId xmlns:a16="http://schemas.microsoft.com/office/drawing/2014/main" id="{00000000-0008-0000-0100-00003B000000}"/>
            </a:ext>
          </a:extLst>
        </xdr:cNvPr>
        <xdr:cNvSpPr/>
      </xdr:nvSpPr>
      <xdr:spPr>
        <a:xfrm>
          <a:off x="0" y="0"/>
          <a:ext cx="3282950" cy="0"/>
        </a:xfrm>
        <a:custGeom>
          <a:avLst/>
          <a:gdLst/>
          <a:ahLst/>
          <a:cxnLst/>
          <a:rect l="0" t="0" r="0" b="0"/>
          <a:pathLst>
            <a:path w="3282950">
              <a:moveTo>
                <a:pt x="0" y="0"/>
              </a:moveTo>
              <a:lnTo>
                <a:pt x="3282924" y="0"/>
              </a:lnTo>
            </a:path>
          </a:pathLst>
        </a:custGeom>
        <a:ln w="3175">
          <a:solidFill>
            <a:srgbClr val="000000"/>
          </a:solidFill>
        </a:ln>
      </xdr:spPr>
    </xdr:sp>
    <xdr:clientData/>
  </xdr:oneCellAnchor>
  <xdr:oneCellAnchor>
    <xdr:from>
      <xdr:col>0</xdr:col>
      <xdr:colOff>454025</xdr:colOff>
      <xdr:row>44</xdr:row>
      <xdr:rowOff>113605</xdr:rowOff>
    </xdr:from>
    <xdr:ext cx="3282950" cy="0"/>
    <xdr:sp macro="" textlink="">
      <xdr:nvSpPr>
        <xdr:cNvPr id="60" name="Shape 60">
          <a:extLst>
            <a:ext uri="{FF2B5EF4-FFF2-40B4-BE49-F238E27FC236}">
              <a16:creationId xmlns:a16="http://schemas.microsoft.com/office/drawing/2014/main" id="{00000000-0008-0000-0100-00003C000000}"/>
            </a:ext>
          </a:extLst>
        </xdr:cNvPr>
        <xdr:cNvSpPr/>
      </xdr:nvSpPr>
      <xdr:spPr>
        <a:xfrm>
          <a:off x="0" y="0"/>
          <a:ext cx="3282950" cy="0"/>
        </a:xfrm>
        <a:custGeom>
          <a:avLst/>
          <a:gdLst/>
          <a:ahLst/>
          <a:cxnLst/>
          <a:rect l="0" t="0" r="0" b="0"/>
          <a:pathLst>
            <a:path w="3282950">
              <a:moveTo>
                <a:pt x="0" y="0"/>
              </a:moveTo>
              <a:lnTo>
                <a:pt x="3282924" y="0"/>
              </a:lnTo>
            </a:path>
          </a:pathLst>
        </a:custGeom>
        <a:ln w="3175">
          <a:solidFill>
            <a:srgbClr val="000000"/>
          </a:solidFill>
        </a:ln>
      </xdr:spPr>
    </xdr:sp>
    <xdr:clientData/>
  </xdr:oneCellAnchor>
  <xdr:oneCellAnchor>
    <xdr:from>
      <xdr:col>0</xdr:col>
      <xdr:colOff>454025</xdr:colOff>
      <xdr:row>47</xdr:row>
      <xdr:rowOff>1587</xdr:rowOff>
    </xdr:from>
    <xdr:ext cx="3282950" cy="0"/>
    <xdr:sp macro="" textlink="">
      <xdr:nvSpPr>
        <xdr:cNvPr id="61" name="Shape 61">
          <a:extLst>
            <a:ext uri="{FF2B5EF4-FFF2-40B4-BE49-F238E27FC236}">
              <a16:creationId xmlns:a16="http://schemas.microsoft.com/office/drawing/2014/main" id="{00000000-0008-0000-0100-00003D000000}"/>
            </a:ext>
          </a:extLst>
        </xdr:cNvPr>
        <xdr:cNvSpPr/>
      </xdr:nvSpPr>
      <xdr:spPr>
        <a:xfrm>
          <a:off x="0" y="0"/>
          <a:ext cx="3282950" cy="0"/>
        </a:xfrm>
        <a:custGeom>
          <a:avLst/>
          <a:gdLst/>
          <a:ahLst/>
          <a:cxnLst/>
          <a:rect l="0" t="0" r="0" b="0"/>
          <a:pathLst>
            <a:path w="3282950">
              <a:moveTo>
                <a:pt x="0" y="0"/>
              </a:moveTo>
              <a:lnTo>
                <a:pt x="3282924" y="0"/>
              </a:lnTo>
            </a:path>
          </a:pathLst>
        </a:custGeom>
        <a:ln w="3175">
          <a:solidFill>
            <a:srgbClr val="000000"/>
          </a:solidFill>
        </a:ln>
      </xdr:spPr>
    </xdr:sp>
    <xdr:clientData/>
  </xdr:oneCellAnchor>
  <xdr:oneCellAnchor>
    <xdr:from>
      <xdr:col>0</xdr:col>
      <xdr:colOff>454025</xdr:colOff>
      <xdr:row>48</xdr:row>
      <xdr:rowOff>1587</xdr:rowOff>
    </xdr:from>
    <xdr:ext cx="3282950" cy="0"/>
    <xdr:sp macro="" textlink="">
      <xdr:nvSpPr>
        <xdr:cNvPr id="62" name="Shape 62">
          <a:extLst>
            <a:ext uri="{FF2B5EF4-FFF2-40B4-BE49-F238E27FC236}">
              <a16:creationId xmlns:a16="http://schemas.microsoft.com/office/drawing/2014/main" id="{00000000-0008-0000-0100-00003E000000}"/>
            </a:ext>
          </a:extLst>
        </xdr:cNvPr>
        <xdr:cNvSpPr/>
      </xdr:nvSpPr>
      <xdr:spPr>
        <a:xfrm>
          <a:off x="0" y="0"/>
          <a:ext cx="3282950" cy="0"/>
        </a:xfrm>
        <a:custGeom>
          <a:avLst/>
          <a:gdLst/>
          <a:ahLst/>
          <a:cxnLst/>
          <a:rect l="0" t="0" r="0" b="0"/>
          <a:pathLst>
            <a:path w="3282950">
              <a:moveTo>
                <a:pt x="0" y="0"/>
              </a:moveTo>
              <a:lnTo>
                <a:pt x="3282924" y="0"/>
              </a:lnTo>
            </a:path>
          </a:pathLst>
        </a:custGeom>
        <a:ln w="3175">
          <a:solidFill>
            <a:srgbClr val="000000"/>
          </a:solidFill>
        </a:ln>
      </xdr:spPr>
    </xdr:sp>
    <xdr:clientData/>
  </xdr:oneCellAnchor>
  <xdr:oneCellAnchor>
    <xdr:from>
      <xdr:col>1</xdr:col>
      <xdr:colOff>743813</xdr:colOff>
      <xdr:row>49</xdr:row>
      <xdr:rowOff>1587</xdr:rowOff>
    </xdr:from>
    <xdr:ext cx="3350260" cy="0"/>
    <xdr:sp macro="" textlink="">
      <xdr:nvSpPr>
        <xdr:cNvPr id="63" name="Shape 63">
          <a:extLst>
            <a:ext uri="{FF2B5EF4-FFF2-40B4-BE49-F238E27FC236}">
              <a16:creationId xmlns:a16="http://schemas.microsoft.com/office/drawing/2014/main" id="{00000000-0008-0000-0100-00003F000000}"/>
            </a:ext>
          </a:extLst>
        </xdr:cNvPr>
        <xdr:cNvSpPr/>
      </xdr:nvSpPr>
      <xdr:spPr>
        <a:xfrm>
          <a:off x="0" y="0"/>
          <a:ext cx="3350260" cy="0"/>
        </a:xfrm>
        <a:custGeom>
          <a:avLst/>
          <a:gdLst/>
          <a:ahLst/>
          <a:cxnLst/>
          <a:rect l="0" t="0" r="0" b="0"/>
          <a:pathLst>
            <a:path w="3350260">
              <a:moveTo>
                <a:pt x="0" y="0"/>
              </a:moveTo>
              <a:lnTo>
                <a:pt x="3349675" y="0"/>
              </a:lnTo>
            </a:path>
          </a:pathLst>
        </a:custGeom>
        <a:ln w="3175">
          <a:solidFill>
            <a:srgbClr val="000000"/>
          </a:solidFill>
        </a:ln>
      </xdr:spPr>
    </xdr:sp>
    <xdr:clientData/>
  </xdr:oneCellAnchor>
  <xdr:oneCellAnchor>
    <xdr:from>
      <xdr:col>1</xdr:col>
      <xdr:colOff>743813</xdr:colOff>
      <xdr:row>50</xdr:row>
      <xdr:rowOff>1587</xdr:rowOff>
    </xdr:from>
    <xdr:ext cx="3350260" cy="0"/>
    <xdr:sp macro="" textlink="">
      <xdr:nvSpPr>
        <xdr:cNvPr id="64" name="Shape 64">
          <a:extLst>
            <a:ext uri="{FF2B5EF4-FFF2-40B4-BE49-F238E27FC236}">
              <a16:creationId xmlns:a16="http://schemas.microsoft.com/office/drawing/2014/main" id="{00000000-0008-0000-0100-000040000000}"/>
            </a:ext>
          </a:extLst>
        </xdr:cNvPr>
        <xdr:cNvSpPr/>
      </xdr:nvSpPr>
      <xdr:spPr>
        <a:xfrm>
          <a:off x="0" y="0"/>
          <a:ext cx="3350260" cy="0"/>
        </a:xfrm>
        <a:custGeom>
          <a:avLst/>
          <a:gdLst/>
          <a:ahLst/>
          <a:cxnLst/>
          <a:rect l="0" t="0" r="0" b="0"/>
          <a:pathLst>
            <a:path w="3350260">
              <a:moveTo>
                <a:pt x="0" y="0"/>
              </a:moveTo>
              <a:lnTo>
                <a:pt x="3349675" y="0"/>
              </a:lnTo>
            </a:path>
          </a:pathLst>
        </a:custGeom>
        <a:ln w="3175">
          <a:solidFill>
            <a:srgbClr val="000000"/>
          </a:solidFill>
        </a:ln>
      </xdr:spPr>
    </xdr:sp>
    <xdr:clientData/>
  </xdr:oneCellAnchor>
  <xdr:oneCellAnchor>
    <xdr:from>
      <xdr:col>1</xdr:col>
      <xdr:colOff>743813</xdr:colOff>
      <xdr:row>51</xdr:row>
      <xdr:rowOff>1587</xdr:rowOff>
    </xdr:from>
    <xdr:ext cx="3350260" cy="0"/>
    <xdr:sp macro="" textlink="">
      <xdr:nvSpPr>
        <xdr:cNvPr id="65" name="Shape 65">
          <a:extLst>
            <a:ext uri="{FF2B5EF4-FFF2-40B4-BE49-F238E27FC236}">
              <a16:creationId xmlns:a16="http://schemas.microsoft.com/office/drawing/2014/main" id="{00000000-0008-0000-0100-000041000000}"/>
            </a:ext>
          </a:extLst>
        </xdr:cNvPr>
        <xdr:cNvSpPr/>
      </xdr:nvSpPr>
      <xdr:spPr>
        <a:xfrm>
          <a:off x="0" y="0"/>
          <a:ext cx="3350260" cy="0"/>
        </a:xfrm>
        <a:custGeom>
          <a:avLst/>
          <a:gdLst/>
          <a:ahLst/>
          <a:cxnLst/>
          <a:rect l="0" t="0" r="0" b="0"/>
          <a:pathLst>
            <a:path w="3350260">
              <a:moveTo>
                <a:pt x="0" y="0"/>
              </a:moveTo>
              <a:lnTo>
                <a:pt x="3349675" y="0"/>
              </a:lnTo>
            </a:path>
          </a:pathLst>
        </a:custGeom>
        <a:ln w="3175">
          <a:solidFill>
            <a:srgbClr val="000000"/>
          </a:solidFill>
        </a:ln>
      </xdr:spPr>
    </xdr:sp>
    <xdr:clientData/>
  </xdr:oneCellAnchor>
  <xdr:oneCellAnchor>
    <xdr:from>
      <xdr:col>1</xdr:col>
      <xdr:colOff>743813</xdr:colOff>
      <xdr:row>52</xdr:row>
      <xdr:rowOff>1587</xdr:rowOff>
    </xdr:from>
    <xdr:ext cx="3350260" cy="0"/>
    <xdr:sp macro="" textlink="">
      <xdr:nvSpPr>
        <xdr:cNvPr id="66" name="Shape 66">
          <a:extLst>
            <a:ext uri="{FF2B5EF4-FFF2-40B4-BE49-F238E27FC236}">
              <a16:creationId xmlns:a16="http://schemas.microsoft.com/office/drawing/2014/main" id="{00000000-0008-0000-0100-000042000000}"/>
            </a:ext>
          </a:extLst>
        </xdr:cNvPr>
        <xdr:cNvSpPr/>
      </xdr:nvSpPr>
      <xdr:spPr>
        <a:xfrm>
          <a:off x="0" y="0"/>
          <a:ext cx="3350260" cy="0"/>
        </a:xfrm>
        <a:custGeom>
          <a:avLst/>
          <a:gdLst/>
          <a:ahLst/>
          <a:cxnLst/>
          <a:rect l="0" t="0" r="0" b="0"/>
          <a:pathLst>
            <a:path w="3350260">
              <a:moveTo>
                <a:pt x="0" y="0"/>
              </a:moveTo>
              <a:lnTo>
                <a:pt x="3349675" y="0"/>
              </a:lnTo>
            </a:path>
          </a:pathLst>
        </a:custGeom>
        <a:ln w="3175">
          <a:solidFill>
            <a:srgbClr val="000000"/>
          </a:solidFill>
        </a:ln>
      </xdr:spPr>
    </xdr:sp>
    <xdr:clientData/>
  </xdr:oneCellAnchor>
  <xdr:oneCellAnchor>
    <xdr:from>
      <xdr:col>0</xdr:col>
      <xdr:colOff>454025</xdr:colOff>
      <xdr:row>53</xdr:row>
      <xdr:rowOff>1587</xdr:rowOff>
    </xdr:from>
    <xdr:ext cx="3282950" cy="0"/>
    <xdr:sp macro="" textlink="">
      <xdr:nvSpPr>
        <xdr:cNvPr id="67" name="Shape 67">
          <a:extLst>
            <a:ext uri="{FF2B5EF4-FFF2-40B4-BE49-F238E27FC236}">
              <a16:creationId xmlns:a16="http://schemas.microsoft.com/office/drawing/2014/main" id="{00000000-0008-0000-0100-000043000000}"/>
            </a:ext>
          </a:extLst>
        </xdr:cNvPr>
        <xdr:cNvSpPr/>
      </xdr:nvSpPr>
      <xdr:spPr>
        <a:xfrm>
          <a:off x="0" y="0"/>
          <a:ext cx="3282950" cy="0"/>
        </a:xfrm>
        <a:custGeom>
          <a:avLst/>
          <a:gdLst/>
          <a:ahLst/>
          <a:cxnLst/>
          <a:rect l="0" t="0" r="0" b="0"/>
          <a:pathLst>
            <a:path w="3282950">
              <a:moveTo>
                <a:pt x="0" y="0"/>
              </a:moveTo>
              <a:lnTo>
                <a:pt x="3282924" y="0"/>
              </a:lnTo>
            </a:path>
          </a:pathLst>
        </a:custGeom>
        <a:ln w="3175">
          <a:solidFill>
            <a:srgbClr val="000000"/>
          </a:solidFill>
        </a:ln>
      </xdr:spPr>
    </xdr:sp>
    <xdr:clientData/>
  </xdr:oneCellAnchor>
  <xdr:oneCellAnchor>
    <xdr:from>
      <xdr:col>0</xdr:col>
      <xdr:colOff>454025</xdr:colOff>
      <xdr:row>54</xdr:row>
      <xdr:rowOff>1587</xdr:rowOff>
    </xdr:from>
    <xdr:ext cx="3282950" cy="0"/>
    <xdr:sp macro="" textlink="">
      <xdr:nvSpPr>
        <xdr:cNvPr id="68" name="Shape 68">
          <a:extLst>
            <a:ext uri="{FF2B5EF4-FFF2-40B4-BE49-F238E27FC236}">
              <a16:creationId xmlns:a16="http://schemas.microsoft.com/office/drawing/2014/main" id="{00000000-0008-0000-0100-000044000000}"/>
            </a:ext>
          </a:extLst>
        </xdr:cNvPr>
        <xdr:cNvSpPr/>
      </xdr:nvSpPr>
      <xdr:spPr>
        <a:xfrm>
          <a:off x="0" y="0"/>
          <a:ext cx="3282950" cy="0"/>
        </a:xfrm>
        <a:custGeom>
          <a:avLst/>
          <a:gdLst/>
          <a:ahLst/>
          <a:cxnLst/>
          <a:rect l="0" t="0" r="0" b="0"/>
          <a:pathLst>
            <a:path w="3282950">
              <a:moveTo>
                <a:pt x="0" y="0"/>
              </a:moveTo>
              <a:lnTo>
                <a:pt x="3282924" y="0"/>
              </a:lnTo>
            </a:path>
          </a:pathLst>
        </a:custGeom>
        <a:ln w="3175">
          <a:solidFill>
            <a:srgbClr val="000000"/>
          </a:solidFill>
        </a:ln>
      </xdr:spPr>
    </xdr:sp>
    <xdr:clientData/>
  </xdr:oneCellAnchor>
  <xdr:oneCellAnchor>
    <xdr:from>
      <xdr:col>0</xdr:col>
      <xdr:colOff>454025</xdr:colOff>
      <xdr:row>55</xdr:row>
      <xdr:rowOff>1587</xdr:rowOff>
    </xdr:from>
    <xdr:ext cx="3282950" cy="0"/>
    <xdr:sp macro="" textlink="">
      <xdr:nvSpPr>
        <xdr:cNvPr id="69" name="Shape 69">
          <a:extLst>
            <a:ext uri="{FF2B5EF4-FFF2-40B4-BE49-F238E27FC236}">
              <a16:creationId xmlns:a16="http://schemas.microsoft.com/office/drawing/2014/main" id="{00000000-0008-0000-0100-000045000000}"/>
            </a:ext>
          </a:extLst>
        </xdr:cNvPr>
        <xdr:cNvSpPr/>
      </xdr:nvSpPr>
      <xdr:spPr>
        <a:xfrm>
          <a:off x="0" y="0"/>
          <a:ext cx="3282950" cy="0"/>
        </a:xfrm>
        <a:custGeom>
          <a:avLst/>
          <a:gdLst/>
          <a:ahLst/>
          <a:cxnLst/>
          <a:rect l="0" t="0" r="0" b="0"/>
          <a:pathLst>
            <a:path w="3282950">
              <a:moveTo>
                <a:pt x="0" y="0"/>
              </a:moveTo>
              <a:lnTo>
                <a:pt x="3282924" y="0"/>
              </a:lnTo>
            </a:path>
          </a:pathLst>
        </a:custGeom>
        <a:ln w="3175">
          <a:solidFill>
            <a:srgbClr val="000000"/>
          </a:solidFill>
        </a:ln>
      </xdr:spPr>
    </xdr:sp>
    <xdr:clientData/>
  </xdr:oneCellAnchor>
  <xdr:oneCellAnchor>
    <xdr:from>
      <xdr:col>0</xdr:col>
      <xdr:colOff>454025</xdr:colOff>
      <xdr:row>56</xdr:row>
      <xdr:rowOff>1587</xdr:rowOff>
    </xdr:from>
    <xdr:ext cx="3282950" cy="0"/>
    <xdr:sp macro="" textlink="">
      <xdr:nvSpPr>
        <xdr:cNvPr id="70" name="Shape 70">
          <a:extLst>
            <a:ext uri="{FF2B5EF4-FFF2-40B4-BE49-F238E27FC236}">
              <a16:creationId xmlns:a16="http://schemas.microsoft.com/office/drawing/2014/main" id="{00000000-0008-0000-0100-000046000000}"/>
            </a:ext>
          </a:extLst>
        </xdr:cNvPr>
        <xdr:cNvSpPr/>
      </xdr:nvSpPr>
      <xdr:spPr>
        <a:xfrm>
          <a:off x="0" y="0"/>
          <a:ext cx="3282950" cy="0"/>
        </a:xfrm>
        <a:custGeom>
          <a:avLst/>
          <a:gdLst/>
          <a:ahLst/>
          <a:cxnLst/>
          <a:rect l="0" t="0" r="0" b="0"/>
          <a:pathLst>
            <a:path w="3282950">
              <a:moveTo>
                <a:pt x="0" y="0"/>
              </a:moveTo>
              <a:lnTo>
                <a:pt x="3282924" y="0"/>
              </a:lnTo>
            </a:path>
          </a:pathLst>
        </a:custGeom>
        <a:ln w="3175">
          <a:solidFill>
            <a:srgbClr val="000000"/>
          </a:solidFill>
        </a:ln>
      </xdr:spPr>
    </xdr:sp>
    <xdr:clientData/>
  </xdr:oneCellAnchor>
  <xdr:oneCellAnchor>
    <xdr:from>
      <xdr:col>1</xdr:col>
      <xdr:colOff>743813</xdr:colOff>
      <xdr:row>57</xdr:row>
      <xdr:rowOff>1587</xdr:rowOff>
    </xdr:from>
    <xdr:ext cx="3350260" cy="0"/>
    <xdr:sp macro="" textlink="">
      <xdr:nvSpPr>
        <xdr:cNvPr id="71" name="Shape 71">
          <a:extLst>
            <a:ext uri="{FF2B5EF4-FFF2-40B4-BE49-F238E27FC236}">
              <a16:creationId xmlns:a16="http://schemas.microsoft.com/office/drawing/2014/main" id="{00000000-0008-0000-0100-000047000000}"/>
            </a:ext>
          </a:extLst>
        </xdr:cNvPr>
        <xdr:cNvSpPr/>
      </xdr:nvSpPr>
      <xdr:spPr>
        <a:xfrm>
          <a:off x="0" y="0"/>
          <a:ext cx="3350260" cy="0"/>
        </a:xfrm>
        <a:custGeom>
          <a:avLst/>
          <a:gdLst/>
          <a:ahLst/>
          <a:cxnLst/>
          <a:rect l="0" t="0" r="0" b="0"/>
          <a:pathLst>
            <a:path w="3350260">
              <a:moveTo>
                <a:pt x="0" y="0"/>
              </a:moveTo>
              <a:lnTo>
                <a:pt x="3349675" y="0"/>
              </a:lnTo>
            </a:path>
          </a:pathLst>
        </a:custGeom>
        <a:ln w="3175">
          <a:solidFill>
            <a:srgbClr val="000000"/>
          </a:solidFill>
        </a:ln>
      </xdr:spPr>
    </xdr:sp>
    <xdr:clientData/>
  </xdr:oneCellAnchor>
  <xdr:oneCellAnchor>
    <xdr:from>
      <xdr:col>1</xdr:col>
      <xdr:colOff>743813</xdr:colOff>
      <xdr:row>58</xdr:row>
      <xdr:rowOff>1587</xdr:rowOff>
    </xdr:from>
    <xdr:ext cx="3350260" cy="0"/>
    <xdr:sp macro="" textlink="">
      <xdr:nvSpPr>
        <xdr:cNvPr id="72" name="Shape 72">
          <a:extLst>
            <a:ext uri="{FF2B5EF4-FFF2-40B4-BE49-F238E27FC236}">
              <a16:creationId xmlns:a16="http://schemas.microsoft.com/office/drawing/2014/main" id="{00000000-0008-0000-0100-000048000000}"/>
            </a:ext>
          </a:extLst>
        </xdr:cNvPr>
        <xdr:cNvSpPr/>
      </xdr:nvSpPr>
      <xdr:spPr>
        <a:xfrm>
          <a:off x="0" y="0"/>
          <a:ext cx="3350260" cy="0"/>
        </a:xfrm>
        <a:custGeom>
          <a:avLst/>
          <a:gdLst/>
          <a:ahLst/>
          <a:cxnLst/>
          <a:rect l="0" t="0" r="0" b="0"/>
          <a:pathLst>
            <a:path w="3350260">
              <a:moveTo>
                <a:pt x="0" y="0"/>
              </a:moveTo>
              <a:lnTo>
                <a:pt x="3349675" y="0"/>
              </a:lnTo>
            </a:path>
          </a:pathLst>
        </a:custGeom>
        <a:ln w="3175">
          <a:solidFill>
            <a:srgbClr val="000000"/>
          </a:solidFill>
        </a:ln>
      </xdr:spPr>
    </xdr:sp>
    <xdr:clientData/>
  </xdr:oneCellAnchor>
  <xdr:oneCellAnchor>
    <xdr:from>
      <xdr:col>1</xdr:col>
      <xdr:colOff>743813</xdr:colOff>
      <xdr:row>59</xdr:row>
      <xdr:rowOff>1587</xdr:rowOff>
    </xdr:from>
    <xdr:ext cx="3350260" cy="0"/>
    <xdr:sp macro="" textlink="">
      <xdr:nvSpPr>
        <xdr:cNvPr id="73" name="Shape 73">
          <a:extLst>
            <a:ext uri="{FF2B5EF4-FFF2-40B4-BE49-F238E27FC236}">
              <a16:creationId xmlns:a16="http://schemas.microsoft.com/office/drawing/2014/main" id="{00000000-0008-0000-0100-000049000000}"/>
            </a:ext>
          </a:extLst>
        </xdr:cNvPr>
        <xdr:cNvSpPr/>
      </xdr:nvSpPr>
      <xdr:spPr>
        <a:xfrm>
          <a:off x="0" y="0"/>
          <a:ext cx="3350260" cy="0"/>
        </a:xfrm>
        <a:custGeom>
          <a:avLst/>
          <a:gdLst/>
          <a:ahLst/>
          <a:cxnLst/>
          <a:rect l="0" t="0" r="0" b="0"/>
          <a:pathLst>
            <a:path w="3350260">
              <a:moveTo>
                <a:pt x="0" y="0"/>
              </a:moveTo>
              <a:lnTo>
                <a:pt x="3349675" y="0"/>
              </a:lnTo>
            </a:path>
          </a:pathLst>
        </a:custGeom>
        <a:ln w="3175">
          <a:solidFill>
            <a:srgbClr val="000000"/>
          </a:solidFill>
        </a:ln>
      </xdr:spPr>
    </xdr:sp>
    <xdr:clientData/>
  </xdr:oneCellAnchor>
  <xdr:oneCellAnchor>
    <xdr:from>
      <xdr:col>1</xdr:col>
      <xdr:colOff>743813</xdr:colOff>
      <xdr:row>60</xdr:row>
      <xdr:rowOff>1587</xdr:rowOff>
    </xdr:from>
    <xdr:ext cx="3350260" cy="0"/>
    <xdr:sp macro="" textlink="">
      <xdr:nvSpPr>
        <xdr:cNvPr id="74" name="Shape 74">
          <a:extLst>
            <a:ext uri="{FF2B5EF4-FFF2-40B4-BE49-F238E27FC236}">
              <a16:creationId xmlns:a16="http://schemas.microsoft.com/office/drawing/2014/main" id="{00000000-0008-0000-0100-00004A000000}"/>
            </a:ext>
          </a:extLst>
        </xdr:cNvPr>
        <xdr:cNvSpPr/>
      </xdr:nvSpPr>
      <xdr:spPr>
        <a:xfrm>
          <a:off x="0" y="0"/>
          <a:ext cx="3350260" cy="0"/>
        </a:xfrm>
        <a:custGeom>
          <a:avLst/>
          <a:gdLst/>
          <a:ahLst/>
          <a:cxnLst/>
          <a:rect l="0" t="0" r="0" b="0"/>
          <a:pathLst>
            <a:path w="3350260">
              <a:moveTo>
                <a:pt x="0" y="0"/>
              </a:moveTo>
              <a:lnTo>
                <a:pt x="3349675" y="0"/>
              </a:lnTo>
            </a:path>
          </a:pathLst>
        </a:custGeom>
        <a:ln w="3175">
          <a:solidFill>
            <a:srgbClr val="000000"/>
          </a:solidFill>
        </a:ln>
      </xdr:spPr>
    </xdr:sp>
    <xdr:clientData/>
  </xdr:oneCellAnchor>
</xdr:wsDr>
</file>

<file path=xl/drawings/drawing3.xml><?xml version="1.0" encoding="utf-8"?>
<xdr:wsDr xmlns:xdr="http://schemas.openxmlformats.org/drawingml/2006/spreadsheetDrawing" xmlns:a="http://schemas.openxmlformats.org/drawingml/2006/main">
  <xdr:oneCellAnchor>
    <xdr:from>
      <xdr:col>0</xdr:col>
      <xdr:colOff>457200</xdr:colOff>
      <xdr:row>32</xdr:row>
      <xdr:rowOff>243681</xdr:rowOff>
    </xdr:from>
    <xdr:ext cx="609600" cy="0"/>
    <xdr:sp macro="" textlink="">
      <xdr:nvSpPr>
        <xdr:cNvPr id="75" name="Shape 75">
          <a:extLst>
            <a:ext uri="{FF2B5EF4-FFF2-40B4-BE49-F238E27FC236}">
              <a16:creationId xmlns:a16="http://schemas.microsoft.com/office/drawing/2014/main" id="{00000000-0008-0000-0300-00004B000000}"/>
            </a:ext>
          </a:extLst>
        </xdr:cNvPr>
        <xdr:cNvSpPr/>
      </xdr:nvSpPr>
      <xdr:spPr>
        <a:xfrm>
          <a:off x="0" y="0"/>
          <a:ext cx="609600" cy="0"/>
        </a:xfrm>
        <a:custGeom>
          <a:avLst/>
          <a:gdLst/>
          <a:ahLst/>
          <a:cxnLst/>
          <a:rect l="0" t="0" r="0" b="0"/>
          <a:pathLst>
            <a:path w="609600">
              <a:moveTo>
                <a:pt x="0" y="0"/>
              </a:moveTo>
              <a:lnTo>
                <a:pt x="609587" y="0"/>
              </a:lnTo>
            </a:path>
          </a:pathLst>
        </a:custGeom>
        <a:ln w="6350">
          <a:solidFill>
            <a:srgbClr val="000000"/>
          </a:solidFill>
        </a:ln>
      </xdr:spPr>
    </xdr:sp>
    <xdr:clientData/>
  </xdr:oneCellAnchor>
</xdr:wsDr>
</file>

<file path=xl/drawings/drawing4.xml><?xml version="1.0" encoding="utf-8"?>
<xdr:wsDr xmlns:xdr="http://schemas.openxmlformats.org/drawingml/2006/spreadsheetDrawing" xmlns:a="http://schemas.openxmlformats.org/drawingml/2006/main">
  <xdr:oneCellAnchor>
    <xdr:from>
      <xdr:col>0</xdr:col>
      <xdr:colOff>457200</xdr:colOff>
      <xdr:row>25</xdr:row>
      <xdr:rowOff>2743</xdr:rowOff>
    </xdr:from>
    <xdr:ext cx="609600" cy="0"/>
    <xdr:sp macro="" textlink="">
      <xdr:nvSpPr>
        <xdr:cNvPr id="79" name="Shape 79">
          <a:extLst>
            <a:ext uri="{FF2B5EF4-FFF2-40B4-BE49-F238E27FC236}">
              <a16:creationId xmlns:a16="http://schemas.microsoft.com/office/drawing/2014/main" id="{00000000-0008-0000-0A00-00004F000000}"/>
            </a:ext>
          </a:extLst>
        </xdr:cNvPr>
        <xdr:cNvSpPr/>
      </xdr:nvSpPr>
      <xdr:spPr>
        <a:xfrm>
          <a:off x="0" y="0"/>
          <a:ext cx="609600" cy="0"/>
        </a:xfrm>
        <a:custGeom>
          <a:avLst/>
          <a:gdLst/>
          <a:ahLst/>
          <a:cxnLst/>
          <a:rect l="0" t="0" r="0" b="0"/>
          <a:pathLst>
            <a:path w="609600">
              <a:moveTo>
                <a:pt x="609587" y="0"/>
              </a:moveTo>
              <a:lnTo>
                <a:pt x="0" y="0"/>
              </a:lnTo>
            </a:path>
          </a:pathLst>
        </a:custGeom>
        <a:ln w="5486">
          <a:solidFill>
            <a:srgbClr val="000000"/>
          </a:solidFill>
        </a:ln>
      </xdr:spPr>
    </xdr:sp>
    <xdr:clientData/>
  </xdr:oneCellAnchor>
</xdr:wsDr>
</file>

<file path=xl/drawings/drawing5.xml><?xml version="1.0" encoding="utf-8"?>
<xdr:wsDr xmlns:xdr="http://schemas.openxmlformats.org/drawingml/2006/spreadsheetDrawing" xmlns:a="http://schemas.openxmlformats.org/drawingml/2006/main">
  <xdr:oneCellAnchor>
    <xdr:from>
      <xdr:col>0</xdr:col>
      <xdr:colOff>457200</xdr:colOff>
      <xdr:row>42</xdr:row>
      <xdr:rowOff>3175</xdr:rowOff>
    </xdr:from>
    <xdr:ext cx="609600" cy="0"/>
    <xdr:sp macro="" textlink="">
      <xdr:nvSpPr>
        <xdr:cNvPr id="80" name="Shape 80">
          <a:extLst>
            <a:ext uri="{FF2B5EF4-FFF2-40B4-BE49-F238E27FC236}">
              <a16:creationId xmlns:a16="http://schemas.microsoft.com/office/drawing/2014/main" id="{00000000-0008-0000-0B00-000050000000}"/>
            </a:ext>
          </a:extLst>
        </xdr:cNvPr>
        <xdr:cNvSpPr/>
      </xdr:nvSpPr>
      <xdr:spPr>
        <a:xfrm>
          <a:off x="0" y="0"/>
          <a:ext cx="609600" cy="0"/>
        </a:xfrm>
        <a:custGeom>
          <a:avLst/>
          <a:gdLst/>
          <a:ahLst/>
          <a:cxnLst/>
          <a:rect l="0" t="0" r="0" b="0"/>
          <a:pathLst>
            <a:path w="609600">
              <a:moveTo>
                <a:pt x="609587" y="0"/>
              </a:moveTo>
              <a:lnTo>
                <a:pt x="0" y="0"/>
              </a:lnTo>
            </a:path>
          </a:pathLst>
        </a:custGeom>
        <a:ln w="6350">
          <a:solidFill>
            <a:srgbClr val="000000"/>
          </a:solidFill>
        </a:ln>
      </xdr:spPr>
    </xdr:sp>
    <xdr:clientData/>
  </xdr:oneCellAnchor>
</xdr:wsDr>
</file>

<file path=xl/drawings/drawing6.xml><?xml version="1.0" encoding="utf-8"?>
<xdr:wsDr xmlns:xdr="http://schemas.openxmlformats.org/drawingml/2006/spreadsheetDrawing" xmlns:a="http://schemas.openxmlformats.org/drawingml/2006/main">
  <xdr:oneCellAnchor>
    <xdr:from>
      <xdr:col>0</xdr:col>
      <xdr:colOff>457200</xdr:colOff>
      <xdr:row>35</xdr:row>
      <xdr:rowOff>243681</xdr:rowOff>
    </xdr:from>
    <xdr:ext cx="600075" cy="0"/>
    <xdr:sp macro="" textlink="">
      <xdr:nvSpPr>
        <xdr:cNvPr id="81" name="Shape 81">
          <a:extLst>
            <a:ext uri="{FF2B5EF4-FFF2-40B4-BE49-F238E27FC236}">
              <a16:creationId xmlns:a16="http://schemas.microsoft.com/office/drawing/2014/main" id="{00000000-0008-0000-0D00-000051000000}"/>
            </a:ext>
          </a:extLst>
        </xdr:cNvPr>
        <xdr:cNvSpPr/>
      </xdr:nvSpPr>
      <xdr:spPr>
        <a:xfrm>
          <a:off x="0" y="0"/>
          <a:ext cx="600075" cy="0"/>
        </a:xfrm>
        <a:custGeom>
          <a:avLst/>
          <a:gdLst/>
          <a:ahLst/>
          <a:cxnLst/>
          <a:rect l="0" t="0" r="0" b="0"/>
          <a:pathLst>
            <a:path w="600075">
              <a:moveTo>
                <a:pt x="0" y="0"/>
              </a:moveTo>
              <a:lnTo>
                <a:pt x="599871" y="0"/>
              </a:lnTo>
            </a:path>
          </a:pathLst>
        </a:custGeom>
        <a:ln w="6350">
          <a:solidFill>
            <a:srgbClr val="000000"/>
          </a:solidFill>
        </a:ln>
      </xdr:spPr>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152400</xdr:colOff>
      <xdr:row>39</xdr:row>
      <xdr:rowOff>2530753</xdr:rowOff>
    </xdr:from>
    <xdr:ext cx="609600" cy="0"/>
    <xdr:sp macro="" textlink="">
      <xdr:nvSpPr>
        <xdr:cNvPr id="82" name="Shape 82">
          <a:extLst>
            <a:ext uri="{FF2B5EF4-FFF2-40B4-BE49-F238E27FC236}">
              <a16:creationId xmlns:a16="http://schemas.microsoft.com/office/drawing/2014/main" id="{00000000-0008-0000-1000-000052000000}"/>
            </a:ext>
          </a:extLst>
        </xdr:cNvPr>
        <xdr:cNvSpPr/>
      </xdr:nvSpPr>
      <xdr:spPr>
        <a:xfrm>
          <a:off x="0" y="0"/>
          <a:ext cx="609600" cy="0"/>
        </a:xfrm>
        <a:custGeom>
          <a:avLst/>
          <a:gdLst/>
          <a:ahLst/>
          <a:cxnLst/>
          <a:rect l="0" t="0" r="0" b="0"/>
          <a:pathLst>
            <a:path w="609600">
              <a:moveTo>
                <a:pt x="0" y="0"/>
              </a:moveTo>
              <a:lnTo>
                <a:pt x="609587" y="0"/>
              </a:lnTo>
            </a:path>
          </a:pathLst>
        </a:custGeom>
        <a:ln w="6350">
          <a:solidFill>
            <a:srgbClr val="000000"/>
          </a:solidFill>
        </a:ln>
      </xdr:spPr>
    </xdr:sp>
    <xdr:clientData/>
  </xdr:oneCellAnchor>
</xdr:wsDr>
</file>

<file path=xl/drawings/drawing8.xml><?xml version="1.0" encoding="utf-8"?>
<xdr:wsDr xmlns:xdr="http://schemas.openxmlformats.org/drawingml/2006/spreadsheetDrawing" xmlns:a="http://schemas.openxmlformats.org/drawingml/2006/main">
  <xdr:oneCellAnchor>
    <xdr:from>
      <xdr:col>0</xdr:col>
      <xdr:colOff>457200</xdr:colOff>
      <xdr:row>35</xdr:row>
      <xdr:rowOff>243680</xdr:rowOff>
    </xdr:from>
    <xdr:ext cx="609600" cy="0"/>
    <xdr:sp macro="" textlink="">
      <xdr:nvSpPr>
        <xdr:cNvPr id="83" name="Shape 83">
          <a:extLst>
            <a:ext uri="{FF2B5EF4-FFF2-40B4-BE49-F238E27FC236}">
              <a16:creationId xmlns:a16="http://schemas.microsoft.com/office/drawing/2014/main" id="{00000000-0008-0000-1100-000053000000}"/>
            </a:ext>
          </a:extLst>
        </xdr:cNvPr>
        <xdr:cNvSpPr/>
      </xdr:nvSpPr>
      <xdr:spPr>
        <a:xfrm>
          <a:off x="0" y="0"/>
          <a:ext cx="609600" cy="0"/>
        </a:xfrm>
        <a:custGeom>
          <a:avLst/>
          <a:gdLst/>
          <a:ahLst/>
          <a:cxnLst/>
          <a:rect l="0" t="0" r="0" b="0"/>
          <a:pathLst>
            <a:path w="609600">
              <a:moveTo>
                <a:pt x="0" y="0"/>
              </a:moveTo>
              <a:lnTo>
                <a:pt x="609587" y="0"/>
              </a:lnTo>
            </a:path>
          </a:pathLst>
        </a:custGeom>
        <a:ln w="6350">
          <a:solidFill>
            <a:srgbClr val="000000"/>
          </a:solidFill>
        </a:ln>
      </xdr:spPr>
    </xdr:sp>
    <xdr:clientData/>
  </xdr:oneCellAnchor>
</xdr:wsDr>
</file>

<file path=xl/drawings/drawing9.xml><?xml version="1.0" encoding="utf-8"?>
<xdr:wsDr xmlns:xdr="http://schemas.openxmlformats.org/drawingml/2006/spreadsheetDrawing" xmlns:a="http://schemas.openxmlformats.org/drawingml/2006/main">
  <xdr:oneCellAnchor>
    <xdr:from>
      <xdr:col>0</xdr:col>
      <xdr:colOff>457200</xdr:colOff>
      <xdr:row>47</xdr:row>
      <xdr:rowOff>243681</xdr:rowOff>
    </xdr:from>
    <xdr:ext cx="603885" cy="0"/>
    <xdr:sp macro="" textlink="">
      <xdr:nvSpPr>
        <xdr:cNvPr id="84" name="Shape 84">
          <a:extLst>
            <a:ext uri="{FF2B5EF4-FFF2-40B4-BE49-F238E27FC236}">
              <a16:creationId xmlns:a16="http://schemas.microsoft.com/office/drawing/2014/main" id="{00000000-0008-0000-1300-000054000000}"/>
            </a:ext>
          </a:extLst>
        </xdr:cNvPr>
        <xdr:cNvSpPr/>
      </xdr:nvSpPr>
      <xdr:spPr>
        <a:xfrm>
          <a:off x="0" y="0"/>
          <a:ext cx="603885" cy="0"/>
        </a:xfrm>
        <a:custGeom>
          <a:avLst/>
          <a:gdLst/>
          <a:ahLst/>
          <a:cxnLst/>
          <a:rect l="0" t="0" r="0" b="0"/>
          <a:pathLst>
            <a:path w="603885">
              <a:moveTo>
                <a:pt x="0" y="0"/>
              </a:moveTo>
              <a:lnTo>
                <a:pt x="603504" y="0"/>
              </a:lnTo>
            </a:path>
          </a:pathLst>
        </a:custGeom>
        <a:ln w="6350">
          <a:solidFill>
            <a:srgbClr val="000000"/>
          </a:solidFill>
        </a:ln>
      </xdr:spPr>
    </xdr:sp>
    <xdr:clientData/>
  </xdr:oneCellAnchor>
  <xdr:oneCellAnchor>
    <xdr:from>
      <xdr:col>0</xdr:col>
      <xdr:colOff>457200</xdr:colOff>
      <xdr:row>47</xdr:row>
      <xdr:rowOff>256381</xdr:rowOff>
    </xdr:from>
    <xdr:ext cx="603885" cy="0"/>
    <xdr:sp macro="" textlink="">
      <xdr:nvSpPr>
        <xdr:cNvPr id="85" name="Shape 85">
          <a:extLst>
            <a:ext uri="{FF2B5EF4-FFF2-40B4-BE49-F238E27FC236}">
              <a16:creationId xmlns:a16="http://schemas.microsoft.com/office/drawing/2014/main" id="{00000000-0008-0000-1300-000055000000}"/>
            </a:ext>
          </a:extLst>
        </xdr:cNvPr>
        <xdr:cNvSpPr/>
      </xdr:nvSpPr>
      <xdr:spPr>
        <a:xfrm>
          <a:off x="0" y="0"/>
          <a:ext cx="603885" cy="0"/>
        </a:xfrm>
        <a:custGeom>
          <a:avLst/>
          <a:gdLst/>
          <a:ahLst/>
          <a:cxnLst/>
          <a:rect l="0" t="0" r="0" b="0"/>
          <a:pathLst>
            <a:path w="603885">
              <a:moveTo>
                <a:pt x="0" y="0"/>
              </a:moveTo>
              <a:lnTo>
                <a:pt x="603504" y="0"/>
              </a:lnTo>
            </a:path>
          </a:pathLst>
        </a:custGeom>
        <a:ln w="6350">
          <a:solidFill>
            <a:srgbClr val="000000"/>
          </a:solidFill>
        </a:ln>
      </xdr:spPr>
    </xdr:sp>
    <xdr:clientData/>
  </xdr:oneCellAnchor>
</xdr:wsDr>
</file>

<file path=xl/drawings/drawing10.xml><?xml version="1.0" encoding="utf-8"?>
<xdr:wsDr xmlns:xdr="http://schemas.openxmlformats.org/drawingml/2006/spreadsheetDrawing" xmlns:a="http://schemas.openxmlformats.org/drawingml/2006/main">
  <xdr:oneCellAnchor>
    <xdr:from>
      <xdr:col>0</xdr:col>
      <xdr:colOff>457200</xdr:colOff>
      <xdr:row>32</xdr:row>
      <xdr:rowOff>130869</xdr:rowOff>
    </xdr:from>
    <xdr:ext cx="603885" cy="0"/>
    <xdr:sp macro="" textlink="">
      <xdr:nvSpPr>
        <xdr:cNvPr id="86" name="Shape 86">
          <a:extLst>
            <a:ext uri="{FF2B5EF4-FFF2-40B4-BE49-F238E27FC236}">
              <a16:creationId xmlns:a16="http://schemas.microsoft.com/office/drawing/2014/main" id="{00000000-0008-0000-1400-000056000000}"/>
            </a:ext>
          </a:extLst>
        </xdr:cNvPr>
        <xdr:cNvSpPr/>
      </xdr:nvSpPr>
      <xdr:spPr>
        <a:xfrm>
          <a:off x="0" y="0"/>
          <a:ext cx="603885" cy="0"/>
        </a:xfrm>
        <a:custGeom>
          <a:avLst/>
          <a:gdLst/>
          <a:ahLst/>
          <a:cxnLst/>
          <a:rect l="0" t="0" r="0" b="0"/>
          <a:pathLst>
            <a:path w="603885">
              <a:moveTo>
                <a:pt x="0" y="0"/>
              </a:moveTo>
              <a:lnTo>
                <a:pt x="603504" y="0"/>
              </a:lnTo>
            </a:path>
          </a:pathLst>
        </a:custGeom>
        <a:ln w="6350">
          <a:solidFill>
            <a:srgbClr val="000000"/>
          </a:solidFill>
        </a:ln>
      </xdr:spPr>
    </xdr:sp>
    <xdr:clientData/>
  </xdr:oneCellAnchor>
  <xdr:oneCellAnchor>
    <xdr:from>
      <xdr:col>1</xdr:col>
      <xdr:colOff>0</xdr:colOff>
      <xdr:row>26</xdr:row>
      <xdr:rowOff>0</xdr:rowOff>
    </xdr:from>
    <xdr:ext cx="2438400" cy="541655"/>
    <xdr:grpSp>
      <xdr:nvGrpSpPr>
        <xdr:cNvPr id="87" name="Group 87">
          <a:extLst>
            <a:ext uri="{FF2B5EF4-FFF2-40B4-BE49-F238E27FC236}">
              <a16:creationId xmlns:a16="http://schemas.microsoft.com/office/drawing/2014/main" id="{00000000-0008-0000-1400-000057000000}"/>
            </a:ext>
          </a:extLst>
        </xdr:cNvPr>
        <xdr:cNvGrpSpPr/>
      </xdr:nvGrpSpPr>
      <xdr:grpSpPr>
        <a:xfrm>
          <a:off x="4642338" y="5655212"/>
          <a:ext cx="2438400" cy="541655"/>
          <a:chOff x="0" y="0"/>
          <a:chExt cx="2438400" cy="541655"/>
        </a:xfrm>
      </xdr:grpSpPr>
      <xdr:sp macro="" textlink="">
        <xdr:nvSpPr>
          <xdr:cNvPr id="88" name="Shape 88">
            <a:extLst>
              <a:ext uri="{FF2B5EF4-FFF2-40B4-BE49-F238E27FC236}">
                <a16:creationId xmlns:a16="http://schemas.microsoft.com/office/drawing/2014/main" id="{00000000-0008-0000-1400-000058000000}"/>
              </a:ext>
            </a:extLst>
          </xdr:cNvPr>
          <xdr:cNvSpPr/>
        </xdr:nvSpPr>
        <xdr:spPr>
          <a:xfrm>
            <a:off x="0" y="0"/>
            <a:ext cx="2438400" cy="541655"/>
          </a:xfrm>
          <a:custGeom>
            <a:avLst/>
            <a:gdLst/>
            <a:ahLst/>
            <a:cxnLst/>
            <a:rect l="0" t="0" r="0" b="0"/>
            <a:pathLst>
              <a:path w="2438400" h="541655">
                <a:moveTo>
                  <a:pt x="2438387" y="0"/>
                </a:moveTo>
                <a:lnTo>
                  <a:pt x="0" y="0"/>
                </a:lnTo>
                <a:lnTo>
                  <a:pt x="0" y="541185"/>
                </a:lnTo>
                <a:lnTo>
                  <a:pt x="2438387" y="541185"/>
                </a:lnTo>
                <a:lnTo>
                  <a:pt x="2438387" y="0"/>
                </a:lnTo>
                <a:close/>
              </a:path>
            </a:pathLst>
          </a:custGeom>
          <a:solidFill>
            <a:srgbClr val="F8F5E0">
              <a:alpha val="50000"/>
            </a:srgbClr>
          </a:solidFill>
        </xdr:spPr>
      </xdr:sp>
      <xdr:sp macro="" textlink="">
        <xdr:nvSpPr>
          <xdr:cNvPr id="89" name="Shape 89">
            <a:extLst>
              <a:ext uri="{FF2B5EF4-FFF2-40B4-BE49-F238E27FC236}">
                <a16:creationId xmlns:a16="http://schemas.microsoft.com/office/drawing/2014/main" id="{00000000-0008-0000-1400-000059000000}"/>
              </a:ext>
            </a:extLst>
          </xdr:cNvPr>
          <xdr:cNvSpPr/>
        </xdr:nvSpPr>
        <xdr:spPr>
          <a:xfrm>
            <a:off x="0" y="236054"/>
            <a:ext cx="305435" cy="305435"/>
          </a:xfrm>
          <a:custGeom>
            <a:avLst/>
            <a:gdLst/>
            <a:ahLst/>
            <a:cxnLst/>
            <a:rect l="0" t="0" r="0" b="0"/>
            <a:pathLst>
              <a:path w="305435" h="305435">
                <a:moveTo>
                  <a:pt x="304812" y="152742"/>
                </a:moveTo>
                <a:lnTo>
                  <a:pt x="0" y="152742"/>
                </a:lnTo>
                <a:lnTo>
                  <a:pt x="0" y="305130"/>
                </a:lnTo>
                <a:lnTo>
                  <a:pt x="304812" y="305130"/>
                </a:lnTo>
                <a:lnTo>
                  <a:pt x="304812" y="152742"/>
                </a:lnTo>
                <a:close/>
              </a:path>
              <a:path w="305435" h="305435">
                <a:moveTo>
                  <a:pt x="304812" y="0"/>
                </a:moveTo>
                <a:lnTo>
                  <a:pt x="0" y="0"/>
                </a:lnTo>
                <a:lnTo>
                  <a:pt x="0" y="152387"/>
                </a:lnTo>
                <a:lnTo>
                  <a:pt x="304812" y="152387"/>
                </a:lnTo>
                <a:lnTo>
                  <a:pt x="304812" y="0"/>
                </a:lnTo>
                <a:close/>
              </a:path>
            </a:pathLst>
          </a:custGeom>
          <a:solidFill>
            <a:srgbClr val="FFFFFF">
              <a:alpha val="50000"/>
            </a:srgbClr>
          </a:solidFill>
        </xdr:spPr>
      </xdr:sp>
    </xdr:grpSp>
    <xdr:clientData/>
  </xdr:oneCellAnchor>
</xdr:wsDr>
</file>

<file path=xl/drawings/drawing11.xml><?xml version="1.0" encoding="utf-8"?>
<xdr:wsDr xmlns:xdr="http://schemas.openxmlformats.org/drawingml/2006/spreadsheetDrawing" xmlns:a="http://schemas.openxmlformats.org/drawingml/2006/main">
  <xdr:oneCellAnchor>
    <xdr:from>
      <xdr:col>0</xdr:col>
      <xdr:colOff>457200</xdr:colOff>
      <xdr:row>25</xdr:row>
      <xdr:rowOff>3174</xdr:rowOff>
    </xdr:from>
    <xdr:ext cx="603885" cy="0"/>
    <xdr:sp macro="" textlink="">
      <xdr:nvSpPr>
        <xdr:cNvPr id="90" name="Shape 90">
          <a:extLst>
            <a:ext uri="{FF2B5EF4-FFF2-40B4-BE49-F238E27FC236}">
              <a16:creationId xmlns:a16="http://schemas.microsoft.com/office/drawing/2014/main" id="{00000000-0008-0000-1500-00005A000000}"/>
            </a:ext>
          </a:extLst>
        </xdr:cNvPr>
        <xdr:cNvSpPr/>
      </xdr:nvSpPr>
      <xdr:spPr>
        <a:xfrm>
          <a:off x="0" y="0"/>
          <a:ext cx="603885" cy="0"/>
        </a:xfrm>
        <a:custGeom>
          <a:avLst/>
          <a:gdLst/>
          <a:ahLst/>
          <a:cxnLst/>
          <a:rect l="0" t="0" r="0" b="0"/>
          <a:pathLst>
            <a:path w="603885">
              <a:moveTo>
                <a:pt x="0" y="0"/>
              </a:moveTo>
              <a:lnTo>
                <a:pt x="603504" y="0"/>
              </a:lnTo>
            </a:path>
          </a:pathLst>
        </a:custGeom>
        <a:ln w="6350">
          <a:solidFill>
            <a:srgbClr val="000000"/>
          </a:solidFill>
        </a:ln>
      </xdr:spPr>
    </xdr:sp>
    <xdr:clientData/>
  </xdr:oneCellAnchor>
</xdr:wsDr>
</file>

<file path=xl/drawings/drawing12.xml><?xml version="1.0" encoding="utf-8"?>
<xdr:wsDr xmlns:xdr="http://schemas.openxmlformats.org/drawingml/2006/spreadsheetDrawing" xmlns:a="http://schemas.openxmlformats.org/drawingml/2006/main">
  <xdr:oneCellAnchor>
    <xdr:from>
      <xdr:col>0</xdr:col>
      <xdr:colOff>457200</xdr:colOff>
      <xdr:row>26</xdr:row>
      <xdr:rowOff>116681</xdr:rowOff>
    </xdr:from>
    <xdr:ext cx="603885" cy="0"/>
    <xdr:sp macro="" textlink="">
      <xdr:nvSpPr>
        <xdr:cNvPr id="91" name="Shape 91">
          <a:extLst>
            <a:ext uri="{FF2B5EF4-FFF2-40B4-BE49-F238E27FC236}">
              <a16:creationId xmlns:a16="http://schemas.microsoft.com/office/drawing/2014/main" id="{00000000-0008-0000-1900-00005B000000}"/>
            </a:ext>
          </a:extLst>
        </xdr:cNvPr>
        <xdr:cNvSpPr/>
      </xdr:nvSpPr>
      <xdr:spPr>
        <a:xfrm>
          <a:off x="0" y="0"/>
          <a:ext cx="603885" cy="0"/>
        </a:xfrm>
        <a:custGeom>
          <a:avLst/>
          <a:gdLst/>
          <a:ahLst/>
          <a:cxnLst/>
          <a:rect l="0" t="0" r="0" b="0"/>
          <a:pathLst>
            <a:path w="603885">
              <a:moveTo>
                <a:pt x="0" y="0"/>
              </a:moveTo>
              <a:lnTo>
                <a:pt x="603504" y="0"/>
              </a:lnTo>
            </a:path>
          </a:pathLst>
        </a:custGeom>
        <a:ln w="6350">
          <a:solidFill>
            <a:srgbClr val="000000"/>
          </a:solidFill>
        </a:ln>
      </xdr:spPr>
    </xdr:sp>
    <xdr:clientData/>
  </xdr:oneCellAnchor>
</xdr:wsDr>
</file>

<file path=xl/drawings/drawing13.xml><?xml version="1.0" encoding="utf-8"?>
<xdr:wsDr xmlns:xdr="http://schemas.openxmlformats.org/drawingml/2006/spreadsheetDrawing" xmlns:a="http://schemas.openxmlformats.org/drawingml/2006/main">
  <xdr:oneCellAnchor>
    <xdr:from>
      <xdr:col>0</xdr:col>
      <xdr:colOff>457200</xdr:colOff>
      <xdr:row>19</xdr:row>
      <xdr:rowOff>116681</xdr:rowOff>
    </xdr:from>
    <xdr:ext cx="603885" cy="0"/>
    <xdr:sp macro="" textlink="">
      <xdr:nvSpPr>
        <xdr:cNvPr id="92" name="Shape 92">
          <a:extLst>
            <a:ext uri="{FF2B5EF4-FFF2-40B4-BE49-F238E27FC236}">
              <a16:creationId xmlns:a16="http://schemas.microsoft.com/office/drawing/2014/main" id="{00000000-0008-0000-1A00-00005C000000}"/>
            </a:ext>
          </a:extLst>
        </xdr:cNvPr>
        <xdr:cNvSpPr/>
      </xdr:nvSpPr>
      <xdr:spPr>
        <a:xfrm>
          <a:off x="0" y="0"/>
          <a:ext cx="603885" cy="0"/>
        </a:xfrm>
        <a:custGeom>
          <a:avLst/>
          <a:gdLst/>
          <a:ahLst/>
          <a:cxnLst/>
          <a:rect l="0" t="0" r="0" b="0"/>
          <a:pathLst>
            <a:path w="603885">
              <a:moveTo>
                <a:pt x="0" y="0"/>
              </a:moveTo>
              <a:lnTo>
                <a:pt x="603504" y="0"/>
              </a:lnTo>
            </a:path>
          </a:pathLst>
        </a:custGeom>
        <a:ln w="6350">
          <a:solidFill>
            <a:srgbClr val="000000"/>
          </a:solidFill>
        </a:ln>
      </xdr:spPr>
    </xdr:sp>
    <xdr:clientData/>
  </xdr:oneCellAnchor>
</xdr:wsDr>
</file>

<file path=xl/drawings/drawing14.xml><?xml version="1.0" encoding="utf-8"?>
<xdr:wsDr xmlns:xdr="http://schemas.openxmlformats.org/drawingml/2006/spreadsheetDrawing" xmlns:a="http://schemas.openxmlformats.org/drawingml/2006/main">
  <xdr:oneCellAnchor>
    <xdr:from>
      <xdr:col>0</xdr:col>
      <xdr:colOff>457200</xdr:colOff>
      <xdr:row>11</xdr:row>
      <xdr:rowOff>116681</xdr:rowOff>
    </xdr:from>
    <xdr:ext cx="603885" cy="0"/>
    <xdr:sp macro="" textlink="">
      <xdr:nvSpPr>
        <xdr:cNvPr id="93" name="Shape 93">
          <a:extLst>
            <a:ext uri="{FF2B5EF4-FFF2-40B4-BE49-F238E27FC236}">
              <a16:creationId xmlns:a16="http://schemas.microsoft.com/office/drawing/2014/main" id="{00000000-0008-0000-1B00-00005D000000}"/>
            </a:ext>
          </a:extLst>
        </xdr:cNvPr>
        <xdr:cNvSpPr/>
      </xdr:nvSpPr>
      <xdr:spPr>
        <a:xfrm>
          <a:off x="0" y="0"/>
          <a:ext cx="603885" cy="0"/>
        </a:xfrm>
        <a:custGeom>
          <a:avLst/>
          <a:gdLst/>
          <a:ahLst/>
          <a:cxnLst/>
          <a:rect l="0" t="0" r="0" b="0"/>
          <a:pathLst>
            <a:path w="603885">
              <a:moveTo>
                <a:pt x="0" y="0"/>
              </a:moveTo>
              <a:lnTo>
                <a:pt x="603504" y="0"/>
              </a:lnTo>
            </a:path>
          </a:pathLst>
        </a:custGeom>
        <a:ln w="6350">
          <a:solidFill>
            <a:srgbClr val="000000"/>
          </a:solidFill>
        </a:ln>
      </xdr:spPr>
    </xdr:sp>
    <xdr:clientData/>
  </xdr:oneCellAnchor>
</xdr:wsDr>
</file>

<file path=xl/drawings/drawing15.xml><?xml version="1.0" encoding="utf-8"?>
<xdr:wsDr xmlns:xdr="http://schemas.openxmlformats.org/drawingml/2006/spreadsheetDrawing" xmlns:a="http://schemas.openxmlformats.org/drawingml/2006/main">
  <xdr:oneCellAnchor>
    <xdr:from>
      <xdr:col>2</xdr:col>
      <xdr:colOff>0</xdr:colOff>
      <xdr:row>20</xdr:row>
      <xdr:rowOff>412483</xdr:rowOff>
    </xdr:from>
    <xdr:ext cx="914400" cy="305435"/>
    <xdr:grpSp>
      <xdr:nvGrpSpPr>
        <xdr:cNvPr id="94" name="Group 94">
          <a:extLst>
            <a:ext uri="{FF2B5EF4-FFF2-40B4-BE49-F238E27FC236}">
              <a16:creationId xmlns:a16="http://schemas.microsoft.com/office/drawing/2014/main" id="{00000000-0008-0000-1D00-00005E000000}"/>
            </a:ext>
          </a:extLst>
        </xdr:cNvPr>
        <xdr:cNvGrpSpPr/>
      </xdr:nvGrpSpPr>
      <xdr:grpSpPr>
        <a:xfrm>
          <a:off x="4994031" y="5497954"/>
          <a:ext cx="914400" cy="305435"/>
          <a:chOff x="0" y="0"/>
          <a:chExt cx="914400" cy="305435"/>
        </a:xfrm>
      </xdr:grpSpPr>
      <xdr:sp macro="" textlink="">
        <xdr:nvSpPr>
          <xdr:cNvPr id="95" name="Shape 95">
            <a:extLst>
              <a:ext uri="{FF2B5EF4-FFF2-40B4-BE49-F238E27FC236}">
                <a16:creationId xmlns:a16="http://schemas.microsoft.com/office/drawing/2014/main" id="{00000000-0008-0000-1D00-00005F000000}"/>
              </a:ext>
            </a:extLst>
          </xdr:cNvPr>
          <xdr:cNvSpPr/>
        </xdr:nvSpPr>
        <xdr:spPr>
          <a:xfrm>
            <a:off x="0" y="0"/>
            <a:ext cx="914400" cy="305435"/>
          </a:xfrm>
          <a:custGeom>
            <a:avLst/>
            <a:gdLst/>
            <a:ahLst/>
            <a:cxnLst/>
            <a:rect l="0" t="0" r="0" b="0"/>
            <a:pathLst>
              <a:path w="914400" h="305435">
                <a:moveTo>
                  <a:pt x="914400" y="0"/>
                </a:moveTo>
                <a:lnTo>
                  <a:pt x="0" y="0"/>
                </a:lnTo>
                <a:lnTo>
                  <a:pt x="0" y="304812"/>
                </a:lnTo>
                <a:lnTo>
                  <a:pt x="914400" y="304812"/>
                </a:lnTo>
                <a:lnTo>
                  <a:pt x="914400" y="0"/>
                </a:lnTo>
                <a:close/>
              </a:path>
            </a:pathLst>
          </a:custGeom>
          <a:solidFill>
            <a:srgbClr val="F8F5E0">
              <a:alpha val="50000"/>
            </a:srgbClr>
          </a:solidFill>
        </xdr:spPr>
      </xdr:sp>
      <xdr:sp macro="" textlink="">
        <xdr:nvSpPr>
          <xdr:cNvPr id="96" name="Shape 96">
            <a:extLst>
              <a:ext uri="{FF2B5EF4-FFF2-40B4-BE49-F238E27FC236}">
                <a16:creationId xmlns:a16="http://schemas.microsoft.com/office/drawing/2014/main" id="{00000000-0008-0000-1D00-000060000000}"/>
              </a:ext>
            </a:extLst>
          </xdr:cNvPr>
          <xdr:cNvSpPr/>
        </xdr:nvSpPr>
        <xdr:spPr>
          <a:xfrm>
            <a:off x="0" y="0"/>
            <a:ext cx="305435" cy="152400"/>
          </a:xfrm>
          <a:custGeom>
            <a:avLst/>
            <a:gdLst/>
            <a:ahLst/>
            <a:cxnLst/>
            <a:rect l="0" t="0" r="0" b="0"/>
            <a:pathLst>
              <a:path w="305435" h="152400">
                <a:moveTo>
                  <a:pt x="304812" y="0"/>
                </a:moveTo>
                <a:lnTo>
                  <a:pt x="0" y="0"/>
                </a:lnTo>
                <a:lnTo>
                  <a:pt x="0" y="152387"/>
                </a:lnTo>
                <a:lnTo>
                  <a:pt x="304812" y="152387"/>
                </a:lnTo>
                <a:lnTo>
                  <a:pt x="304812" y="0"/>
                </a:lnTo>
                <a:close/>
              </a:path>
            </a:pathLst>
          </a:custGeom>
          <a:solidFill>
            <a:srgbClr val="FFFFFF">
              <a:alpha val="50000"/>
            </a:srgbClr>
          </a:solidFill>
        </xdr:spPr>
      </xdr:sp>
    </xdr:grpSp>
    <xdr:clientData/>
  </xdr:oneCellAnchor>
  <xdr:oneCellAnchor>
    <xdr:from>
      <xdr:col>0</xdr:col>
      <xdr:colOff>147231</xdr:colOff>
      <xdr:row>52</xdr:row>
      <xdr:rowOff>613587</xdr:rowOff>
    </xdr:from>
    <xdr:ext cx="6483985" cy="0"/>
    <xdr:sp macro="" textlink="">
      <xdr:nvSpPr>
        <xdr:cNvPr id="97" name="Shape 97">
          <a:extLst>
            <a:ext uri="{FF2B5EF4-FFF2-40B4-BE49-F238E27FC236}">
              <a16:creationId xmlns:a16="http://schemas.microsoft.com/office/drawing/2014/main" id="{00000000-0008-0000-1D00-000061000000}"/>
            </a:ext>
          </a:extLst>
        </xdr:cNvPr>
        <xdr:cNvSpPr/>
      </xdr:nvSpPr>
      <xdr:spPr>
        <a:xfrm>
          <a:off x="0" y="0"/>
          <a:ext cx="6483985" cy="0"/>
        </a:xfrm>
        <a:custGeom>
          <a:avLst/>
          <a:gdLst/>
          <a:ahLst/>
          <a:cxnLst/>
          <a:rect l="0" t="0" r="0" b="0"/>
          <a:pathLst>
            <a:path w="6483985">
              <a:moveTo>
                <a:pt x="0" y="0"/>
              </a:moveTo>
              <a:lnTo>
                <a:pt x="6483362" y="0"/>
              </a:lnTo>
            </a:path>
          </a:pathLst>
        </a:custGeom>
        <a:ln w="3175">
          <a:solidFill>
            <a:srgbClr val="000000"/>
          </a:solidFill>
        </a:ln>
      </xdr:spPr>
    </xdr:sp>
    <xdr:clientData/>
  </xdr:oneCellAnchor>
  <xdr:oneCellAnchor>
    <xdr:from>
      <xdr:col>0</xdr:col>
      <xdr:colOff>147231</xdr:colOff>
      <xdr:row>52</xdr:row>
      <xdr:rowOff>1007313</xdr:rowOff>
    </xdr:from>
    <xdr:ext cx="6483985" cy="0"/>
    <xdr:sp macro="" textlink="">
      <xdr:nvSpPr>
        <xdr:cNvPr id="98" name="Shape 98">
          <a:extLst>
            <a:ext uri="{FF2B5EF4-FFF2-40B4-BE49-F238E27FC236}">
              <a16:creationId xmlns:a16="http://schemas.microsoft.com/office/drawing/2014/main" id="{00000000-0008-0000-1D00-000062000000}"/>
            </a:ext>
          </a:extLst>
        </xdr:cNvPr>
        <xdr:cNvSpPr/>
      </xdr:nvSpPr>
      <xdr:spPr>
        <a:xfrm>
          <a:off x="0" y="0"/>
          <a:ext cx="6483985" cy="0"/>
        </a:xfrm>
        <a:custGeom>
          <a:avLst/>
          <a:gdLst/>
          <a:ahLst/>
          <a:cxnLst/>
          <a:rect l="0" t="0" r="0" b="0"/>
          <a:pathLst>
            <a:path w="6483985">
              <a:moveTo>
                <a:pt x="0" y="0"/>
              </a:moveTo>
              <a:lnTo>
                <a:pt x="6483362" y="0"/>
              </a:lnTo>
            </a:path>
          </a:pathLst>
        </a:custGeom>
        <a:ln w="3175">
          <a:solidFill>
            <a:srgbClr val="000000"/>
          </a:solidFill>
        </a:ln>
      </xdr:spPr>
    </xdr:sp>
    <xdr:clientData/>
  </xdr:oneCellAnchor>
  <xdr:oneCellAnchor>
    <xdr:from>
      <xdr:col>0</xdr:col>
      <xdr:colOff>149212</xdr:colOff>
      <xdr:row>52</xdr:row>
      <xdr:rowOff>1416418</xdr:rowOff>
    </xdr:from>
    <xdr:ext cx="3054985" cy="0"/>
    <xdr:sp macro="" textlink="">
      <xdr:nvSpPr>
        <xdr:cNvPr id="99" name="Shape 99">
          <a:extLst>
            <a:ext uri="{FF2B5EF4-FFF2-40B4-BE49-F238E27FC236}">
              <a16:creationId xmlns:a16="http://schemas.microsoft.com/office/drawing/2014/main" id="{00000000-0008-0000-1D00-000063000000}"/>
            </a:ext>
          </a:extLst>
        </xdr:cNvPr>
        <xdr:cNvSpPr/>
      </xdr:nvSpPr>
      <xdr:spPr>
        <a:xfrm>
          <a:off x="0" y="0"/>
          <a:ext cx="3054985" cy="0"/>
        </a:xfrm>
        <a:custGeom>
          <a:avLst/>
          <a:gdLst/>
          <a:ahLst/>
          <a:cxnLst/>
          <a:rect l="0" t="0" r="0" b="0"/>
          <a:pathLst>
            <a:path w="3054985">
              <a:moveTo>
                <a:pt x="0" y="0"/>
              </a:moveTo>
              <a:lnTo>
                <a:pt x="3054362" y="0"/>
              </a:lnTo>
            </a:path>
          </a:pathLst>
        </a:custGeom>
        <a:ln w="3175">
          <a:solidFill>
            <a:srgbClr val="000000"/>
          </a:solidFill>
        </a:ln>
      </xdr:spPr>
    </xdr:sp>
    <xdr:clientData/>
  </xdr:oneCellAnchor>
  <xdr:oneCellAnchor>
    <xdr:from>
      <xdr:col>1</xdr:col>
      <xdr:colOff>2359012</xdr:colOff>
      <xdr:row>52</xdr:row>
      <xdr:rowOff>1416418</xdr:rowOff>
    </xdr:from>
    <xdr:ext cx="3054985" cy="0"/>
    <xdr:sp macro="" textlink="">
      <xdr:nvSpPr>
        <xdr:cNvPr id="100" name="Shape 100">
          <a:extLst>
            <a:ext uri="{FF2B5EF4-FFF2-40B4-BE49-F238E27FC236}">
              <a16:creationId xmlns:a16="http://schemas.microsoft.com/office/drawing/2014/main" id="{00000000-0008-0000-1D00-000064000000}"/>
            </a:ext>
          </a:extLst>
        </xdr:cNvPr>
        <xdr:cNvSpPr/>
      </xdr:nvSpPr>
      <xdr:spPr>
        <a:xfrm>
          <a:off x="0" y="0"/>
          <a:ext cx="3054985" cy="0"/>
        </a:xfrm>
        <a:custGeom>
          <a:avLst/>
          <a:gdLst/>
          <a:ahLst/>
          <a:cxnLst/>
          <a:rect l="0" t="0" r="0" b="0"/>
          <a:pathLst>
            <a:path w="3054985">
              <a:moveTo>
                <a:pt x="0" y="0"/>
              </a:moveTo>
              <a:lnTo>
                <a:pt x="3054362" y="0"/>
              </a:lnTo>
            </a:path>
          </a:pathLst>
        </a:custGeom>
        <a:ln w="3175">
          <a:solidFill>
            <a:srgbClr val="000000"/>
          </a:solidFill>
        </a:ln>
      </xdr:spPr>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FIEC002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Contact &amp; Emerg Cont"/>
      <sheetName val="USA Patriot"/>
      <sheetName val="Sch RAL Asset"/>
      <sheetName val="Sch RAL Liab.&amp; Memo"/>
      <sheetName val="Sch RAL Memo (Cont 1)"/>
      <sheetName val="Sch RAL Memo (Cont 2)"/>
      <sheetName val="Sch A"/>
      <sheetName val="Sch C I (1 of 2)"/>
      <sheetName val="Sch C I (2 of 2)"/>
      <sheetName val="Sch C II (1 of 2)"/>
      <sheetName val="Sch C II (2 of 2)"/>
      <sheetName val="Sch E (1 of 2)"/>
      <sheetName val="Sch E (2 of 2) &amp; Sch K"/>
      <sheetName val="Sch L (1 of 2)"/>
      <sheetName val="Sch L (2 of 2)"/>
      <sheetName val="Sch M I"/>
      <sheetName val="Sch M II, III"/>
      <sheetName val="Sch M IV &amp; V (1 of 2)"/>
      <sheetName val="Sch M V (2 of 2)"/>
      <sheetName val="Sch N"/>
      <sheetName val="Sch O (1 of 2)"/>
      <sheetName val="Sch O (2 of 2) &amp; Sch P"/>
      <sheetName val="Sch Q (1 of 2)"/>
      <sheetName val="Sch Q (2 of 2)"/>
      <sheetName val="Sch S (1 of 2)"/>
      <sheetName val="Sch S (2 of 2)"/>
      <sheetName val="Sch T (1 of 3)"/>
      <sheetName val="Sch T (2 of 3)"/>
      <sheetName val="Sch T (3 of 3)"/>
      <sheetName val="RAL Worksheet I"/>
      <sheetName val="RAL Worksheet II"/>
      <sheetName val="M Worksheet"/>
      <sheetName val="AVG Worksheet"/>
      <sheetName val="AVG M Worksheet"/>
      <sheetName val="NYS202B1 Template"/>
      <sheetName val="NYS202B1 Well-Rated Pg 1"/>
      <sheetName val="NYS202B1 Well-Rated Pg 2"/>
      <sheetName val="NYS202B1 Assets Pledged Wkst"/>
      <sheetName val="NYS202B1 Liab Wkst"/>
      <sheetName val="State of Conn Banking Report"/>
      <sheetName val="Misc Wkst"/>
      <sheetName val="Historical Data"/>
      <sheetName val="FFIEC002 Validity Edits"/>
      <sheetName val="FFIEC002 Q&amp;I Edits"/>
      <sheetName val="FFIEC002 IESUB Checks"/>
      <sheetName val="FFIEC002 IESUB"/>
      <sheetName val="Neo4j Export"/>
    </sheetNames>
    <sheetDataSet>
      <sheetData sheetId="0">
        <row r="11">
          <cell r="I11" t="str">
            <v/>
          </cell>
        </row>
      </sheetData>
      <sheetData sheetId="1"/>
      <sheetData sheetId="2"/>
      <sheetData sheetId="3">
        <row r="40">
          <cell r="G40">
            <v>3795.9580000000001</v>
          </cell>
        </row>
      </sheetData>
      <sheetData sheetId="4"/>
      <sheetData sheetId="5">
        <row r="15">
          <cell r="L15">
            <v>0</v>
          </cell>
          <cell r="N15">
            <v>0</v>
          </cell>
        </row>
        <row r="17">
          <cell r="L17">
            <v>0</v>
          </cell>
          <cell r="N17">
            <v>0</v>
          </cell>
        </row>
        <row r="20">
          <cell r="L20">
            <v>0</v>
          </cell>
          <cell r="N20">
            <v>0</v>
          </cell>
        </row>
        <row r="22">
          <cell r="L22">
            <v>0</v>
          </cell>
          <cell r="N22">
            <v>0</v>
          </cell>
        </row>
        <row r="23">
          <cell r="L23">
            <v>0</v>
          </cell>
          <cell r="N23">
            <v>0</v>
          </cell>
        </row>
        <row r="24">
          <cell r="L24">
            <v>0</v>
          </cell>
          <cell r="N24">
            <v>0</v>
          </cell>
        </row>
        <row r="25">
          <cell r="L25">
            <v>0</v>
          </cell>
          <cell r="N25">
            <v>0</v>
          </cell>
        </row>
        <row r="26">
          <cell r="L26">
            <v>0</v>
          </cell>
          <cell r="N26">
            <v>0</v>
          </cell>
        </row>
        <row r="30">
          <cell r="L30">
            <v>0</v>
          </cell>
          <cell r="N30">
            <v>0</v>
          </cell>
        </row>
        <row r="32">
          <cell r="L32">
            <v>0</v>
          </cell>
          <cell r="N32">
            <v>0</v>
          </cell>
        </row>
        <row r="35">
          <cell r="L35">
            <v>0</v>
          </cell>
          <cell r="N35">
            <v>0</v>
          </cell>
        </row>
        <row r="37">
          <cell r="L37">
            <v>0</v>
          </cell>
          <cell r="N37">
            <v>0</v>
          </cell>
        </row>
        <row r="38">
          <cell r="L38">
            <v>0</v>
          </cell>
          <cell r="N38">
            <v>0</v>
          </cell>
        </row>
        <row r="39">
          <cell r="L39">
            <v>0</v>
          </cell>
          <cell r="N39">
            <v>0</v>
          </cell>
        </row>
        <row r="40">
          <cell r="L40">
            <v>0</v>
          </cell>
          <cell r="N40">
            <v>0</v>
          </cell>
        </row>
        <row r="41">
          <cell r="L41">
            <v>0</v>
          </cell>
          <cell r="N41">
            <v>0</v>
          </cell>
        </row>
        <row r="42">
          <cell r="L42">
            <v>0</v>
          </cell>
          <cell r="N42">
            <v>0</v>
          </cell>
        </row>
        <row r="43">
          <cell r="L43">
            <v>0</v>
          </cell>
          <cell r="N43">
            <v>0</v>
          </cell>
        </row>
        <row r="45">
          <cell r="L45">
            <v>0</v>
          </cell>
          <cell r="N45">
            <v>0</v>
          </cell>
        </row>
        <row r="46">
          <cell r="L46">
            <v>0</v>
          </cell>
          <cell r="N46">
            <v>0</v>
          </cell>
        </row>
        <row r="47">
          <cell r="L47">
            <v>0</v>
          </cell>
          <cell r="N47">
            <v>0</v>
          </cell>
        </row>
        <row r="49">
          <cell r="L49">
            <v>0</v>
          </cell>
        </row>
      </sheetData>
      <sheetData sheetId="6">
        <row r="14">
          <cell r="J14">
            <v>0</v>
          </cell>
        </row>
        <row r="15">
          <cell r="J15">
            <v>0</v>
          </cell>
        </row>
        <row r="16">
          <cell r="J16">
            <v>0</v>
          </cell>
        </row>
        <row r="20">
          <cell r="J20">
            <v>0</v>
          </cell>
        </row>
        <row r="21">
          <cell r="J21">
            <v>0</v>
          </cell>
        </row>
        <row r="22">
          <cell r="J22">
            <v>0</v>
          </cell>
        </row>
        <row r="25">
          <cell r="J25">
            <v>0</v>
          </cell>
        </row>
        <row r="48">
          <cell r="J48">
            <v>0</v>
          </cell>
        </row>
        <row r="49">
          <cell r="J49">
            <v>0</v>
          </cell>
        </row>
        <row r="51">
          <cell r="J51">
            <v>0</v>
          </cell>
        </row>
        <row r="52">
          <cell r="J52">
            <v>0</v>
          </cell>
        </row>
      </sheetData>
      <sheetData sheetId="7">
        <row r="15">
          <cell r="J15">
            <v>0</v>
          </cell>
        </row>
        <row r="16">
          <cell r="J16">
            <v>0</v>
          </cell>
          <cell r="L16">
            <v>0</v>
          </cell>
        </row>
        <row r="18">
          <cell r="J18">
            <v>0</v>
          </cell>
        </row>
        <row r="19">
          <cell r="J19">
            <v>0</v>
          </cell>
          <cell r="L19">
            <v>0</v>
          </cell>
        </row>
        <row r="20">
          <cell r="J20">
            <v>0</v>
          </cell>
          <cell r="L20">
            <v>0</v>
          </cell>
        </row>
      </sheetData>
      <sheetData sheetId="8" refreshError="1"/>
      <sheetData sheetId="9">
        <row r="19">
          <cell r="L19">
            <v>0</v>
          </cell>
          <cell r="N19">
            <v>0</v>
          </cell>
        </row>
        <row r="21">
          <cell r="L21">
            <v>0</v>
          </cell>
          <cell r="N21">
            <v>0</v>
          </cell>
        </row>
        <row r="24">
          <cell r="L24">
            <v>0</v>
          </cell>
          <cell r="N24">
            <v>0</v>
          </cell>
        </row>
        <row r="26">
          <cell r="L26">
            <v>0</v>
          </cell>
          <cell r="N26">
            <v>0</v>
          </cell>
        </row>
        <row r="27">
          <cell r="L27">
            <v>0</v>
          </cell>
          <cell r="N27">
            <v>0</v>
          </cell>
        </row>
        <row r="28">
          <cell r="L28">
            <v>0</v>
          </cell>
          <cell r="N28">
            <v>0</v>
          </cell>
        </row>
        <row r="29">
          <cell r="L29">
            <v>0</v>
          </cell>
          <cell r="N29">
            <v>0</v>
          </cell>
        </row>
        <row r="30">
          <cell r="L30">
            <v>0</v>
          </cell>
          <cell r="N30">
            <v>0</v>
          </cell>
        </row>
        <row r="34">
          <cell r="L34">
            <v>0</v>
          </cell>
          <cell r="N34">
            <v>0</v>
          </cell>
        </row>
        <row r="36">
          <cell r="L36">
            <v>0</v>
          </cell>
          <cell r="N36">
            <v>0</v>
          </cell>
        </row>
        <row r="39">
          <cell r="L39">
            <v>0</v>
          </cell>
          <cell r="N39">
            <v>0</v>
          </cell>
        </row>
        <row r="41">
          <cell r="L41">
            <v>0</v>
          </cell>
          <cell r="N41">
            <v>0</v>
          </cell>
        </row>
        <row r="42">
          <cell r="L42">
            <v>0</v>
          </cell>
          <cell r="N42">
            <v>0</v>
          </cell>
        </row>
        <row r="43">
          <cell r="L43">
            <v>0</v>
          </cell>
          <cell r="N43">
            <v>0</v>
          </cell>
        </row>
        <row r="44">
          <cell r="L44">
            <v>0</v>
          </cell>
          <cell r="N44">
            <v>0</v>
          </cell>
        </row>
        <row r="45">
          <cell r="L45">
            <v>0</v>
          </cell>
          <cell r="N45">
            <v>0</v>
          </cell>
        </row>
      </sheetData>
      <sheetData sheetId="10">
        <row r="35">
          <cell r="M35">
            <v>0</v>
          </cell>
        </row>
        <row r="48">
          <cell r="K48">
            <v>0</v>
          </cell>
          <cell r="M48">
            <v>0</v>
          </cell>
        </row>
        <row r="49">
          <cell r="K49">
            <v>0</v>
          </cell>
          <cell r="M49">
            <v>0</v>
          </cell>
        </row>
        <row r="50">
          <cell r="K50">
            <v>0</v>
          </cell>
          <cell r="M50">
            <v>0</v>
          </cell>
        </row>
        <row r="54">
          <cell r="K54">
            <v>0</v>
          </cell>
          <cell r="M54">
            <v>0</v>
          </cell>
        </row>
        <row r="55">
          <cell r="K55">
            <v>0</v>
          </cell>
          <cell r="M55">
            <v>0</v>
          </cell>
        </row>
        <row r="56">
          <cell r="K56">
            <v>0</v>
          </cell>
          <cell r="M56">
            <v>0</v>
          </cell>
        </row>
      </sheetData>
      <sheetData sheetId="11">
        <row r="18">
          <cell r="K18">
            <v>0</v>
          </cell>
          <cell r="M18">
            <v>0</v>
          </cell>
        </row>
        <row r="19">
          <cell r="K19">
            <v>0</v>
          </cell>
          <cell r="M19">
            <v>0</v>
          </cell>
        </row>
        <row r="20">
          <cell r="K20">
            <v>0</v>
          </cell>
          <cell r="M20">
            <v>0</v>
          </cell>
        </row>
        <row r="26">
          <cell r="K26">
            <v>0</v>
          </cell>
          <cell r="M26">
            <v>0</v>
          </cell>
        </row>
        <row r="27">
          <cell r="K27">
            <v>0</v>
          </cell>
          <cell r="M27">
            <v>0</v>
          </cell>
        </row>
        <row r="28">
          <cell r="K28">
            <v>0</v>
          </cell>
          <cell r="M28">
            <v>0</v>
          </cell>
        </row>
      </sheetData>
      <sheetData sheetId="12"/>
      <sheetData sheetId="13">
        <row r="10">
          <cell r="J10">
            <v>0</v>
          </cell>
        </row>
        <row r="12">
          <cell r="J12">
            <v>0</v>
          </cell>
        </row>
        <row r="14">
          <cell r="J14">
            <v>0</v>
          </cell>
        </row>
        <row r="27">
          <cell r="J27">
            <v>0</v>
          </cell>
        </row>
        <row r="29">
          <cell r="J29">
            <v>47449.474999999991</v>
          </cell>
        </row>
        <row r="30">
          <cell r="J30">
            <v>0</v>
          </cell>
        </row>
        <row r="32">
          <cell r="J32">
            <v>0</v>
          </cell>
        </row>
        <row r="33">
          <cell r="J33">
            <v>123689</v>
          </cell>
        </row>
        <row r="37">
          <cell r="J37">
            <v>0</v>
          </cell>
        </row>
        <row r="39">
          <cell r="J39">
            <v>325965</v>
          </cell>
        </row>
        <row r="41">
          <cell r="J41">
            <v>0</v>
          </cell>
        </row>
        <row r="42">
          <cell r="J42">
            <v>0</v>
          </cell>
        </row>
      </sheetData>
      <sheetData sheetId="14">
        <row r="10">
          <cell r="N10">
            <v>0</v>
          </cell>
        </row>
        <row r="11">
          <cell r="N11">
            <v>0</v>
          </cell>
        </row>
        <row r="13">
          <cell r="N13">
            <v>0</v>
          </cell>
        </row>
        <row r="14">
          <cell r="N14">
            <v>0</v>
          </cell>
        </row>
        <row r="15">
          <cell r="N15">
            <v>0</v>
          </cell>
        </row>
        <row r="16">
          <cell r="N16">
            <v>0</v>
          </cell>
        </row>
        <row r="17">
          <cell r="N17">
            <v>0</v>
          </cell>
        </row>
        <row r="22">
          <cell r="L22">
            <v>0</v>
          </cell>
          <cell r="N22">
            <v>0</v>
          </cell>
        </row>
        <row r="23">
          <cell r="L23">
            <v>0</v>
          </cell>
          <cell r="N23">
            <v>0</v>
          </cell>
        </row>
        <row r="24">
          <cell r="L24">
            <v>0</v>
          </cell>
          <cell r="N24">
            <v>0</v>
          </cell>
        </row>
        <row r="25">
          <cell r="L25">
            <v>0</v>
          </cell>
          <cell r="N25">
            <v>0</v>
          </cell>
        </row>
        <row r="27">
          <cell r="L27">
            <v>0</v>
          </cell>
          <cell r="N27">
            <v>0</v>
          </cell>
        </row>
        <row r="28">
          <cell r="L28">
            <v>0</v>
          </cell>
          <cell r="N28">
            <v>0</v>
          </cell>
        </row>
        <row r="34">
          <cell r="N34">
            <v>0</v>
          </cell>
        </row>
        <row r="37">
          <cell r="L37">
            <v>0</v>
          </cell>
        </row>
        <row r="38">
          <cell r="L38">
            <v>0</v>
          </cell>
        </row>
        <row r="39">
          <cell r="L39">
            <v>0</v>
          </cell>
        </row>
        <row r="41">
          <cell r="N41">
            <v>0</v>
          </cell>
        </row>
        <row r="44">
          <cell r="L44">
            <v>0</v>
          </cell>
        </row>
        <row r="45">
          <cell r="L45">
            <v>0</v>
          </cell>
        </row>
        <row r="46">
          <cell r="L46">
            <v>0</v>
          </cell>
        </row>
      </sheetData>
      <sheetData sheetId="15">
        <row r="14">
          <cell r="F14">
            <v>0</v>
          </cell>
          <cell r="H14">
            <v>0</v>
          </cell>
          <cell r="J14">
            <v>0</v>
          </cell>
          <cell r="L14">
            <v>0</v>
          </cell>
        </row>
        <row r="15">
          <cell r="F15">
            <v>0</v>
          </cell>
          <cell r="H15">
            <v>0</v>
          </cell>
          <cell r="J15">
            <v>0</v>
          </cell>
          <cell r="L15">
            <v>0</v>
          </cell>
        </row>
        <row r="18">
          <cell r="F18">
            <v>0</v>
          </cell>
          <cell r="H18">
            <v>0</v>
          </cell>
          <cell r="J18">
            <v>0</v>
          </cell>
          <cell r="L18">
            <v>0</v>
          </cell>
        </row>
        <row r="19">
          <cell r="F19">
            <v>0</v>
          </cell>
          <cell r="H19">
            <v>0</v>
          </cell>
          <cell r="J19">
            <v>0</v>
          </cell>
          <cell r="L19">
            <v>0</v>
          </cell>
        </row>
        <row r="22">
          <cell r="F22">
            <v>0</v>
          </cell>
          <cell r="H22">
            <v>0</v>
          </cell>
          <cell r="J22">
            <v>0</v>
          </cell>
          <cell r="L22">
            <v>0</v>
          </cell>
        </row>
        <row r="23">
          <cell r="F23">
            <v>0</v>
          </cell>
          <cell r="H23">
            <v>0</v>
          </cell>
          <cell r="J23">
            <v>0</v>
          </cell>
          <cell r="L23">
            <v>0</v>
          </cell>
        </row>
        <row r="24">
          <cell r="F24">
            <v>0</v>
          </cell>
          <cell r="H24">
            <v>0</v>
          </cell>
          <cell r="J24">
            <v>0</v>
          </cell>
          <cell r="L24">
            <v>0</v>
          </cell>
        </row>
        <row r="27">
          <cell r="F27">
            <v>0</v>
          </cell>
          <cell r="H27">
            <v>0</v>
          </cell>
          <cell r="J27">
            <v>0</v>
          </cell>
          <cell r="L27">
            <v>0</v>
          </cell>
        </row>
        <row r="31">
          <cell r="F31">
            <v>0</v>
          </cell>
          <cell r="H31">
            <v>0</v>
          </cell>
          <cell r="J31">
            <v>0</v>
          </cell>
          <cell r="L31">
            <v>0</v>
          </cell>
        </row>
        <row r="37">
          <cell r="F37">
            <v>0</v>
          </cell>
          <cell r="H37">
            <v>0</v>
          </cell>
          <cell r="J37">
            <v>0</v>
          </cell>
          <cell r="L37">
            <v>0</v>
          </cell>
        </row>
        <row r="39">
          <cell r="F39">
            <v>0</v>
          </cell>
          <cell r="H39">
            <v>0</v>
          </cell>
          <cell r="J39">
            <v>0</v>
          </cell>
          <cell r="L39">
            <v>0</v>
          </cell>
        </row>
        <row r="44">
          <cell r="F44">
            <v>0</v>
          </cell>
          <cell r="H44">
            <v>0</v>
          </cell>
          <cell r="J44">
            <v>0</v>
          </cell>
          <cell r="L44">
            <v>0</v>
          </cell>
        </row>
        <row r="46">
          <cell r="F46">
            <v>0</v>
          </cell>
          <cell r="H46">
            <v>0</v>
          </cell>
          <cell r="J46">
            <v>0</v>
          </cell>
          <cell r="L46">
            <v>0</v>
          </cell>
        </row>
      </sheetData>
      <sheetData sheetId="16">
        <row r="23">
          <cell r="J23">
            <v>0</v>
          </cell>
          <cell r="L23">
            <v>0</v>
          </cell>
        </row>
        <row r="24">
          <cell r="J24">
            <v>0</v>
          </cell>
          <cell r="L24">
            <v>0</v>
          </cell>
        </row>
        <row r="27">
          <cell r="J27">
            <v>0</v>
          </cell>
          <cell r="L27">
            <v>0</v>
          </cell>
        </row>
        <row r="29">
          <cell r="J29">
            <v>0</v>
          </cell>
          <cell r="L29">
            <v>0</v>
          </cell>
        </row>
        <row r="31">
          <cell r="J31">
            <v>0</v>
          </cell>
          <cell r="L31">
            <v>0</v>
          </cell>
        </row>
        <row r="32">
          <cell r="J32">
            <v>0</v>
          </cell>
          <cell r="L32">
            <v>0</v>
          </cell>
        </row>
        <row r="33">
          <cell r="J33">
            <v>0</v>
          </cell>
          <cell r="L33">
            <v>0</v>
          </cell>
        </row>
        <row r="34">
          <cell r="J34">
            <v>0</v>
          </cell>
          <cell r="L34">
            <v>0</v>
          </cell>
        </row>
        <row r="40">
          <cell r="H40">
            <v>0</v>
          </cell>
        </row>
        <row r="47">
          <cell r="J47">
            <v>0</v>
          </cell>
          <cell r="L47">
            <v>0</v>
          </cell>
        </row>
        <row r="49">
          <cell r="J49">
            <v>0</v>
          </cell>
          <cell r="L49">
            <v>0</v>
          </cell>
        </row>
        <row r="51">
          <cell r="J51">
            <v>0</v>
          </cell>
          <cell r="L51">
            <v>0</v>
          </cell>
        </row>
        <row r="53">
          <cell r="J53">
            <v>0</v>
          </cell>
          <cell r="L53">
            <v>0</v>
          </cell>
        </row>
      </sheetData>
      <sheetData sheetId="17">
        <row r="16">
          <cell r="L16">
            <v>0</v>
          </cell>
          <cell r="N16">
            <v>0</v>
          </cell>
        </row>
        <row r="19">
          <cell r="L19">
            <v>0</v>
          </cell>
          <cell r="N19">
            <v>0</v>
          </cell>
        </row>
        <row r="21">
          <cell r="L21">
            <v>0</v>
          </cell>
          <cell r="N21">
            <v>0</v>
          </cell>
        </row>
        <row r="22">
          <cell r="L22">
            <v>0</v>
          </cell>
          <cell r="N22">
            <v>0</v>
          </cell>
        </row>
        <row r="23">
          <cell r="L23">
            <v>0</v>
          </cell>
          <cell r="N23">
            <v>0</v>
          </cell>
        </row>
        <row r="24">
          <cell r="L24">
            <v>0</v>
          </cell>
          <cell r="N24">
            <v>0</v>
          </cell>
        </row>
        <row r="29">
          <cell r="H29">
            <v>0</v>
          </cell>
        </row>
        <row r="31">
          <cell r="H31">
            <v>0</v>
          </cell>
        </row>
        <row r="37">
          <cell r="H37">
            <v>0</v>
          </cell>
        </row>
        <row r="48">
          <cell r="L48">
            <v>0</v>
          </cell>
        </row>
        <row r="49">
          <cell r="L49">
            <v>0</v>
          </cell>
          <cell r="N49">
            <v>0</v>
          </cell>
        </row>
        <row r="53">
          <cell r="L53">
            <v>0</v>
          </cell>
          <cell r="N53">
            <v>0</v>
          </cell>
        </row>
      </sheetData>
      <sheetData sheetId="18">
        <row r="11">
          <cell r="L11">
            <v>0</v>
          </cell>
        </row>
        <row r="12">
          <cell r="L12">
            <v>0</v>
          </cell>
        </row>
        <row r="15">
          <cell r="L15">
            <v>0</v>
          </cell>
        </row>
        <row r="16">
          <cell r="L16">
            <v>0</v>
          </cell>
        </row>
        <row r="17">
          <cell r="L17">
            <v>0</v>
          </cell>
        </row>
        <row r="18">
          <cell r="L18">
            <v>0</v>
          </cell>
        </row>
        <row r="23">
          <cell r="J23">
            <v>0</v>
          </cell>
          <cell r="L23">
            <v>0</v>
          </cell>
        </row>
        <row r="24">
          <cell r="J24">
            <v>0</v>
          </cell>
          <cell r="L24">
            <v>0</v>
          </cell>
        </row>
        <row r="25">
          <cell r="J25">
            <v>0</v>
          </cell>
          <cell r="L25">
            <v>0</v>
          </cell>
        </row>
        <row r="26">
          <cell r="J26">
            <v>0</v>
          </cell>
          <cell r="L26">
            <v>0</v>
          </cell>
        </row>
        <row r="28">
          <cell r="J28">
            <v>0</v>
          </cell>
          <cell r="L28">
            <v>0</v>
          </cell>
        </row>
        <row r="29">
          <cell r="J29">
            <v>0</v>
          </cell>
          <cell r="L29">
            <v>0</v>
          </cell>
        </row>
        <row r="35">
          <cell r="L35">
            <v>0</v>
          </cell>
        </row>
        <row r="39">
          <cell r="J39">
            <v>0</v>
          </cell>
        </row>
        <row r="40">
          <cell r="J40">
            <v>0</v>
          </cell>
        </row>
        <row r="41">
          <cell r="J41">
            <v>0</v>
          </cell>
        </row>
        <row r="43">
          <cell r="L43">
            <v>0</v>
          </cell>
        </row>
        <row r="47">
          <cell r="J47">
            <v>0</v>
          </cell>
        </row>
        <row r="48">
          <cell r="J48">
            <v>0</v>
          </cell>
        </row>
        <row r="49">
          <cell r="J49">
            <v>0</v>
          </cell>
        </row>
      </sheetData>
      <sheetData sheetId="19">
        <row r="12">
          <cell r="H12">
            <v>0</v>
          </cell>
          <cell r="J12">
            <v>0</v>
          </cell>
          <cell r="L12">
            <v>0</v>
          </cell>
          <cell r="N12">
            <v>0</v>
          </cell>
        </row>
        <row r="13">
          <cell r="H13">
            <v>0</v>
          </cell>
          <cell r="J13">
            <v>0</v>
          </cell>
          <cell r="L13">
            <v>0</v>
          </cell>
          <cell r="N13">
            <v>0</v>
          </cell>
        </row>
        <row r="16">
          <cell r="H16">
            <v>0</v>
          </cell>
          <cell r="J16">
            <v>0</v>
          </cell>
          <cell r="L16">
            <v>0</v>
          </cell>
          <cell r="N16">
            <v>0</v>
          </cell>
        </row>
        <row r="17">
          <cell r="H17">
            <v>0</v>
          </cell>
          <cell r="J17">
            <v>0</v>
          </cell>
          <cell r="L17">
            <v>0</v>
          </cell>
          <cell r="N17">
            <v>0</v>
          </cell>
        </row>
        <row r="20">
          <cell r="H20">
            <v>0</v>
          </cell>
          <cell r="J20">
            <v>0</v>
          </cell>
          <cell r="L20">
            <v>0</v>
          </cell>
          <cell r="N20">
            <v>0</v>
          </cell>
        </row>
        <row r="21">
          <cell r="H21">
            <v>0</v>
          </cell>
          <cell r="J21">
            <v>0</v>
          </cell>
          <cell r="L21">
            <v>0</v>
          </cell>
          <cell r="N21">
            <v>0</v>
          </cell>
        </row>
        <row r="22">
          <cell r="H22">
            <v>0</v>
          </cell>
          <cell r="J22">
            <v>0</v>
          </cell>
          <cell r="L22">
            <v>0</v>
          </cell>
          <cell r="N22">
            <v>0</v>
          </cell>
        </row>
        <row r="25">
          <cell r="H25">
            <v>0</v>
          </cell>
          <cell r="J25">
            <v>0</v>
          </cell>
          <cell r="L25">
            <v>0</v>
          </cell>
          <cell r="N25">
            <v>0</v>
          </cell>
        </row>
        <row r="30">
          <cell r="H30">
            <v>0</v>
          </cell>
          <cell r="J30">
            <v>0</v>
          </cell>
          <cell r="L30">
            <v>0</v>
          </cell>
          <cell r="N30">
            <v>0</v>
          </cell>
        </row>
        <row r="36">
          <cell r="H36">
            <v>0</v>
          </cell>
          <cell r="J36">
            <v>0</v>
          </cell>
          <cell r="L36">
            <v>0</v>
          </cell>
          <cell r="N36">
            <v>0</v>
          </cell>
        </row>
        <row r="38">
          <cell r="H38">
            <v>0</v>
          </cell>
          <cell r="J38">
            <v>0</v>
          </cell>
          <cell r="L38">
            <v>0</v>
          </cell>
          <cell r="N38">
            <v>0</v>
          </cell>
        </row>
        <row r="43">
          <cell r="H43">
            <v>0</v>
          </cell>
          <cell r="J43">
            <v>0</v>
          </cell>
          <cell r="L43">
            <v>0</v>
          </cell>
          <cell r="N43">
            <v>0</v>
          </cell>
        </row>
        <row r="45">
          <cell r="H45">
            <v>0</v>
          </cell>
          <cell r="J45">
            <v>0</v>
          </cell>
          <cell r="L45">
            <v>0</v>
          </cell>
          <cell r="N45">
            <v>0</v>
          </cell>
        </row>
      </sheetData>
      <sheetData sheetId="20">
        <row r="16">
          <cell r="F16">
            <v>0</v>
          </cell>
          <cell r="H16">
            <v>0</v>
          </cell>
          <cell r="J16">
            <v>0</v>
          </cell>
          <cell r="L16">
            <v>0</v>
          </cell>
        </row>
        <row r="18">
          <cell r="F18">
            <v>0</v>
          </cell>
          <cell r="H18">
            <v>0</v>
          </cell>
          <cell r="J18">
            <v>0</v>
          </cell>
          <cell r="L18">
            <v>0</v>
          </cell>
        </row>
        <row r="21">
          <cell r="F21">
            <v>0</v>
          </cell>
          <cell r="H21">
            <v>0</v>
          </cell>
          <cell r="J21">
            <v>0</v>
          </cell>
          <cell r="L21">
            <v>0</v>
          </cell>
        </row>
        <row r="23">
          <cell r="F23">
            <v>0</v>
          </cell>
          <cell r="H23">
            <v>0</v>
          </cell>
          <cell r="J23">
            <v>0</v>
          </cell>
          <cell r="L23">
            <v>0</v>
          </cell>
        </row>
        <row r="25">
          <cell r="F25">
            <v>0</v>
          </cell>
          <cell r="H25">
            <v>0</v>
          </cell>
          <cell r="J25">
            <v>0</v>
          </cell>
          <cell r="L25">
            <v>0</v>
          </cell>
        </row>
        <row r="33">
          <cell r="F33">
            <v>0</v>
          </cell>
          <cell r="H33">
            <v>0</v>
          </cell>
          <cell r="J33">
            <v>0</v>
          </cell>
          <cell r="L33">
            <v>0</v>
          </cell>
        </row>
        <row r="39">
          <cell r="F39">
            <v>0</v>
          </cell>
          <cell r="H39">
            <v>0</v>
          </cell>
        </row>
      </sheetData>
      <sheetData sheetId="21">
        <row r="14">
          <cell r="J14">
            <v>0</v>
          </cell>
        </row>
        <row r="16">
          <cell r="J16">
            <v>0</v>
          </cell>
        </row>
        <row r="18">
          <cell r="J18">
            <v>0</v>
          </cell>
        </row>
        <row r="20">
          <cell r="J20">
            <v>123689</v>
          </cell>
        </row>
        <row r="23">
          <cell r="J23">
            <v>0</v>
          </cell>
        </row>
        <row r="24">
          <cell r="J24">
            <v>0</v>
          </cell>
        </row>
        <row r="38">
          <cell r="J38">
            <v>0</v>
          </cell>
        </row>
        <row r="40">
          <cell r="H40">
            <v>0</v>
          </cell>
        </row>
        <row r="42">
          <cell r="J42">
            <v>0</v>
          </cell>
        </row>
        <row r="44">
          <cell r="H44">
            <v>0</v>
          </cell>
        </row>
        <row r="46">
          <cell r="J46">
            <v>0</v>
          </cell>
        </row>
        <row r="48">
          <cell r="H48">
            <v>0</v>
          </cell>
        </row>
        <row r="50">
          <cell r="J50">
            <v>0</v>
          </cell>
        </row>
        <row r="52">
          <cell r="H52">
            <v>0</v>
          </cell>
        </row>
      </sheetData>
      <sheetData sheetId="22">
        <row r="12">
          <cell r="L12">
            <v>0</v>
          </cell>
        </row>
        <row r="13">
          <cell r="L13">
            <v>0</v>
          </cell>
        </row>
        <row r="31">
          <cell r="J31">
            <v>0</v>
          </cell>
          <cell r="L31">
            <v>0</v>
          </cell>
        </row>
        <row r="32">
          <cell r="J32">
            <v>0</v>
          </cell>
          <cell r="L32">
            <v>0</v>
          </cell>
        </row>
        <row r="34">
          <cell r="J34">
            <v>0</v>
          </cell>
          <cell r="L34">
            <v>0</v>
          </cell>
        </row>
        <row r="35">
          <cell r="J35">
            <v>0</v>
          </cell>
          <cell r="L35">
            <v>0</v>
          </cell>
        </row>
        <row r="36">
          <cell r="J36">
            <v>0</v>
          </cell>
          <cell r="L36">
            <v>0</v>
          </cell>
        </row>
        <row r="38">
          <cell r="L38">
            <v>0</v>
          </cell>
        </row>
        <row r="42">
          <cell r="J42">
            <v>0</v>
          </cell>
        </row>
      </sheetData>
      <sheetData sheetId="23">
        <row r="19">
          <cell r="G19">
            <v>0</v>
          </cell>
          <cell r="I19">
            <v>0</v>
          </cell>
          <cell r="K19">
            <v>0</v>
          </cell>
          <cell r="M19">
            <v>0</v>
          </cell>
          <cell r="O19">
            <v>0</v>
          </cell>
        </row>
        <row r="21">
          <cell r="G21">
            <v>0</v>
          </cell>
          <cell r="I21">
            <v>0</v>
          </cell>
          <cell r="K21">
            <v>0</v>
          </cell>
          <cell r="M21">
            <v>0</v>
          </cell>
          <cell r="O21">
            <v>0</v>
          </cell>
        </row>
        <row r="22">
          <cell r="G22">
            <v>0</v>
          </cell>
          <cell r="I22">
            <v>0</v>
          </cell>
          <cell r="K22">
            <v>0</v>
          </cell>
          <cell r="M22">
            <v>0</v>
          </cell>
          <cell r="O22">
            <v>0</v>
          </cell>
        </row>
        <row r="23">
          <cell r="G23">
            <v>0</v>
          </cell>
          <cell r="I23">
            <v>0</v>
          </cell>
          <cell r="K23">
            <v>0</v>
          </cell>
          <cell r="M23">
            <v>0</v>
          </cell>
          <cell r="O23">
            <v>0</v>
          </cell>
        </row>
        <row r="25">
          <cell r="G25">
            <v>0</v>
          </cell>
          <cell r="I25">
            <v>0</v>
          </cell>
          <cell r="K25">
            <v>0</v>
          </cell>
          <cell r="M25">
            <v>0</v>
          </cell>
          <cell r="O25">
            <v>0</v>
          </cell>
        </row>
        <row r="27">
          <cell r="G27">
            <v>0</v>
          </cell>
          <cell r="I27">
            <v>0</v>
          </cell>
          <cell r="K27">
            <v>0</v>
          </cell>
          <cell r="M27">
            <v>0</v>
          </cell>
          <cell r="O27">
            <v>0</v>
          </cell>
        </row>
        <row r="31">
          <cell r="G31">
            <v>0</v>
          </cell>
          <cell r="I31">
            <v>0</v>
          </cell>
          <cell r="K31">
            <v>0</v>
          </cell>
          <cell r="M31">
            <v>0</v>
          </cell>
          <cell r="O31">
            <v>0</v>
          </cell>
        </row>
        <row r="32">
          <cell r="G32">
            <v>0</v>
          </cell>
          <cell r="I32">
            <v>0</v>
          </cell>
          <cell r="K32">
            <v>0</v>
          </cell>
          <cell r="M32">
            <v>0</v>
          </cell>
          <cell r="O32">
            <v>0</v>
          </cell>
        </row>
        <row r="35">
          <cell r="G35">
            <v>0</v>
          </cell>
          <cell r="I35">
            <v>0</v>
          </cell>
          <cell r="K35">
            <v>0</v>
          </cell>
          <cell r="M35">
            <v>0</v>
          </cell>
          <cell r="O35">
            <v>0</v>
          </cell>
        </row>
        <row r="38">
          <cell r="G38">
            <v>0</v>
          </cell>
          <cell r="I38">
            <v>0</v>
          </cell>
          <cell r="K38">
            <v>0</v>
          </cell>
          <cell r="M38">
            <v>0</v>
          </cell>
          <cell r="O38">
            <v>0</v>
          </cell>
        </row>
        <row r="40">
          <cell r="G40">
            <v>0</v>
          </cell>
          <cell r="I40">
            <v>0</v>
          </cell>
          <cell r="K40">
            <v>0</v>
          </cell>
          <cell r="M40">
            <v>0</v>
          </cell>
          <cell r="O40">
            <v>0</v>
          </cell>
        </row>
        <row r="42">
          <cell r="G42">
            <v>0</v>
          </cell>
          <cell r="I42">
            <v>0</v>
          </cell>
          <cell r="K42">
            <v>0</v>
          </cell>
          <cell r="M42">
            <v>0</v>
          </cell>
          <cell r="O42">
            <v>0</v>
          </cell>
        </row>
        <row r="44">
          <cell r="G44">
            <v>0</v>
          </cell>
          <cell r="I44">
            <v>0</v>
          </cell>
          <cell r="K44">
            <v>0</v>
          </cell>
          <cell r="M44">
            <v>0</v>
          </cell>
          <cell r="O44">
            <v>0</v>
          </cell>
        </row>
        <row r="45">
          <cell r="G45">
            <v>0</v>
          </cell>
          <cell r="I45">
            <v>0</v>
          </cell>
          <cell r="K45">
            <v>0</v>
          </cell>
          <cell r="M45">
            <v>0</v>
          </cell>
          <cell r="O45">
            <v>0</v>
          </cell>
        </row>
        <row r="46">
          <cell r="G46">
            <v>0</v>
          </cell>
          <cell r="I46">
            <v>0</v>
          </cell>
          <cell r="K46">
            <v>0</v>
          </cell>
          <cell r="M46">
            <v>0</v>
          </cell>
          <cell r="O46">
            <v>0</v>
          </cell>
        </row>
        <row r="47">
          <cell r="G47">
            <v>0</v>
          </cell>
          <cell r="I47">
            <v>0</v>
          </cell>
          <cell r="K47">
            <v>0</v>
          </cell>
          <cell r="M47">
            <v>0</v>
          </cell>
          <cell r="O47">
            <v>0</v>
          </cell>
        </row>
        <row r="49">
          <cell r="G49">
            <v>0</v>
          </cell>
          <cell r="I49">
            <v>0</v>
          </cell>
          <cell r="K49">
            <v>0</v>
          </cell>
          <cell r="M49">
            <v>0</v>
          </cell>
          <cell r="O49">
            <v>0</v>
          </cell>
        </row>
      </sheetData>
      <sheetData sheetId="24">
        <row r="17">
          <cell r="G17">
            <v>0</v>
          </cell>
          <cell r="I17">
            <v>0</v>
          </cell>
          <cell r="K17">
            <v>0</v>
          </cell>
          <cell r="M17">
            <v>0</v>
          </cell>
          <cell r="O17">
            <v>0</v>
          </cell>
        </row>
        <row r="18">
          <cell r="G18">
            <v>0</v>
          </cell>
          <cell r="I18">
            <v>0</v>
          </cell>
          <cell r="K18">
            <v>0</v>
          </cell>
          <cell r="M18">
            <v>0</v>
          </cell>
          <cell r="O18">
            <v>0</v>
          </cell>
        </row>
        <row r="19">
          <cell r="G19">
            <v>0</v>
          </cell>
          <cell r="I19">
            <v>0</v>
          </cell>
          <cell r="K19">
            <v>0</v>
          </cell>
          <cell r="M19">
            <v>0</v>
          </cell>
          <cell r="O19">
            <v>0</v>
          </cell>
        </row>
        <row r="20">
          <cell r="G20">
            <v>0</v>
          </cell>
          <cell r="I20">
            <v>0</v>
          </cell>
          <cell r="K20">
            <v>0</v>
          </cell>
          <cell r="M20">
            <v>0</v>
          </cell>
          <cell r="O20">
            <v>0</v>
          </cell>
        </row>
        <row r="21">
          <cell r="G21">
            <v>0</v>
          </cell>
          <cell r="I21">
            <v>0</v>
          </cell>
          <cell r="K21">
            <v>0</v>
          </cell>
          <cell r="M21">
            <v>0</v>
          </cell>
          <cell r="O21">
            <v>0</v>
          </cell>
        </row>
        <row r="22">
          <cell r="G22">
            <v>0</v>
          </cell>
          <cell r="I22">
            <v>0</v>
          </cell>
          <cell r="K22">
            <v>0</v>
          </cell>
          <cell r="M22">
            <v>0</v>
          </cell>
          <cell r="O22">
            <v>0</v>
          </cell>
        </row>
        <row r="28">
          <cell r="G28">
            <v>0</v>
          </cell>
          <cell r="I28">
            <v>0</v>
          </cell>
          <cell r="K28">
            <v>0</v>
          </cell>
          <cell r="M28">
            <v>0</v>
          </cell>
          <cell r="O28">
            <v>0</v>
          </cell>
        </row>
        <row r="29">
          <cell r="G29">
            <v>0</v>
          </cell>
          <cell r="I29">
            <v>0</v>
          </cell>
          <cell r="K29">
            <v>0</v>
          </cell>
          <cell r="M29">
            <v>0</v>
          </cell>
          <cell r="O29">
            <v>0</v>
          </cell>
        </row>
        <row r="30">
          <cell r="G30">
            <v>0</v>
          </cell>
          <cell r="I30">
            <v>0</v>
          </cell>
          <cell r="K30">
            <v>0</v>
          </cell>
          <cell r="M30">
            <v>0</v>
          </cell>
          <cell r="O30">
            <v>0</v>
          </cell>
        </row>
        <row r="31">
          <cell r="G31">
            <v>0</v>
          </cell>
          <cell r="I31">
            <v>0</v>
          </cell>
          <cell r="K31">
            <v>0</v>
          </cell>
          <cell r="M31">
            <v>0</v>
          </cell>
          <cell r="O31">
            <v>0</v>
          </cell>
        </row>
        <row r="32">
          <cell r="G32">
            <v>0</v>
          </cell>
          <cell r="I32">
            <v>0</v>
          </cell>
          <cell r="K32">
            <v>0</v>
          </cell>
          <cell r="M32">
            <v>0</v>
          </cell>
          <cell r="O32">
            <v>0</v>
          </cell>
        </row>
        <row r="33">
          <cell r="G33">
            <v>0</v>
          </cell>
          <cell r="I33">
            <v>0</v>
          </cell>
          <cell r="K33">
            <v>0</v>
          </cell>
          <cell r="M33">
            <v>0</v>
          </cell>
          <cell r="O33">
            <v>0</v>
          </cell>
        </row>
      </sheetData>
      <sheetData sheetId="25">
        <row r="17">
          <cell r="G17">
            <v>0</v>
          </cell>
          <cell r="H17">
            <v>0</v>
          </cell>
          <cell r="I17">
            <v>0</v>
          </cell>
          <cell r="J17">
            <v>0</v>
          </cell>
          <cell r="K17">
            <v>0</v>
          </cell>
          <cell r="L17">
            <v>0</v>
          </cell>
          <cell r="M17">
            <v>0</v>
          </cell>
        </row>
        <row r="24">
          <cell r="G24">
            <v>0</v>
          </cell>
          <cell r="H24">
            <v>0</v>
          </cell>
          <cell r="I24">
            <v>0</v>
          </cell>
          <cell r="J24">
            <v>0</v>
          </cell>
          <cell r="K24">
            <v>0</v>
          </cell>
          <cell r="L24">
            <v>0</v>
          </cell>
          <cell r="M24">
            <v>0</v>
          </cell>
        </row>
        <row r="26">
          <cell r="G26">
            <v>0</v>
          </cell>
          <cell r="H26">
            <v>0</v>
          </cell>
          <cell r="I26">
            <v>0</v>
          </cell>
          <cell r="J26">
            <v>0</v>
          </cell>
          <cell r="K26">
            <v>0</v>
          </cell>
          <cell r="L26">
            <v>0</v>
          </cell>
          <cell r="M26">
            <v>0</v>
          </cell>
        </row>
        <row r="28">
          <cell r="G28">
            <v>0</v>
          </cell>
          <cell r="H28">
            <v>0</v>
          </cell>
          <cell r="I28">
            <v>0</v>
          </cell>
          <cell r="J28">
            <v>0</v>
          </cell>
          <cell r="K28">
            <v>0</v>
          </cell>
          <cell r="L28">
            <v>0</v>
          </cell>
          <cell r="M28">
            <v>0</v>
          </cell>
        </row>
        <row r="31">
          <cell r="G31">
            <v>0</v>
          </cell>
          <cell r="H31">
            <v>0</v>
          </cell>
          <cell r="I31">
            <v>0</v>
          </cell>
          <cell r="J31">
            <v>0</v>
          </cell>
          <cell r="K31">
            <v>0</v>
          </cell>
          <cell r="L31">
            <v>0</v>
          </cell>
          <cell r="M31">
            <v>0</v>
          </cell>
        </row>
        <row r="34">
          <cell r="G34">
            <v>0</v>
          </cell>
          <cell r="H34">
            <v>0</v>
          </cell>
          <cell r="I34">
            <v>0</v>
          </cell>
          <cell r="J34">
            <v>0</v>
          </cell>
          <cell r="K34">
            <v>0</v>
          </cell>
          <cell r="L34">
            <v>0</v>
          </cell>
          <cell r="M34">
            <v>0</v>
          </cell>
        </row>
        <row r="36">
          <cell r="G36">
            <v>0</v>
          </cell>
          <cell r="H36">
            <v>0</v>
          </cell>
          <cell r="I36">
            <v>0</v>
          </cell>
          <cell r="J36">
            <v>0</v>
          </cell>
          <cell r="K36">
            <v>0</v>
          </cell>
          <cell r="L36">
            <v>0</v>
          </cell>
          <cell r="M36">
            <v>0</v>
          </cell>
        </row>
        <row r="41">
          <cell r="H41">
            <v>0</v>
          </cell>
          <cell r="I41">
            <v>0</v>
          </cell>
          <cell r="L41">
            <v>0</v>
          </cell>
        </row>
        <row r="43">
          <cell r="H43">
            <v>0</v>
          </cell>
          <cell r="I43">
            <v>0</v>
          </cell>
          <cell r="L43">
            <v>0</v>
          </cell>
        </row>
        <row r="46">
          <cell r="H46">
            <v>0</v>
          </cell>
          <cell r="I46">
            <v>0</v>
          </cell>
          <cell r="L46">
            <v>0</v>
          </cell>
        </row>
        <row r="48">
          <cell r="H48">
            <v>0</v>
          </cell>
          <cell r="I48">
            <v>0</v>
          </cell>
          <cell r="L48">
            <v>0</v>
          </cell>
        </row>
      </sheetData>
      <sheetData sheetId="26">
        <row r="21">
          <cell r="E21">
            <v>0</v>
          </cell>
          <cell r="F21">
            <v>0</v>
          </cell>
          <cell r="G21">
            <v>0</v>
          </cell>
          <cell r="H21">
            <v>0</v>
          </cell>
          <cell r="I21">
            <v>0</v>
          </cell>
          <cell r="J21">
            <v>0</v>
          </cell>
          <cell r="K21">
            <v>0</v>
          </cell>
        </row>
        <row r="24">
          <cell r="E24">
            <v>0</v>
          </cell>
          <cell r="F24">
            <v>0</v>
          </cell>
          <cell r="G24">
            <v>0</v>
          </cell>
          <cell r="H24">
            <v>0</v>
          </cell>
          <cell r="I24">
            <v>0</v>
          </cell>
          <cell r="J24">
            <v>0</v>
          </cell>
          <cell r="K24">
            <v>0</v>
          </cell>
        </row>
        <row r="29">
          <cell r="E29">
            <v>0</v>
          </cell>
          <cell r="F29">
            <v>0</v>
          </cell>
          <cell r="G29">
            <v>0</v>
          </cell>
          <cell r="H29">
            <v>0</v>
          </cell>
          <cell r="I29">
            <v>0</v>
          </cell>
          <cell r="J29">
            <v>0</v>
          </cell>
          <cell r="K29">
            <v>0</v>
          </cell>
        </row>
        <row r="33">
          <cell r="E33">
            <v>0</v>
          </cell>
          <cell r="F33">
            <v>0</v>
          </cell>
          <cell r="G33">
            <v>0</v>
          </cell>
          <cell r="H33">
            <v>0</v>
          </cell>
          <cell r="I33">
            <v>0</v>
          </cell>
          <cell r="J33">
            <v>0</v>
          </cell>
          <cell r="K33">
            <v>0</v>
          </cell>
        </row>
        <row r="41">
          <cell r="L41">
            <v>0</v>
          </cell>
        </row>
        <row r="42">
          <cell r="L42">
            <v>0</v>
          </cell>
        </row>
        <row r="44">
          <cell r="L44">
            <v>0</v>
          </cell>
        </row>
        <row r="45">
          <cell r="L45">
            <v>0</v>
          </cell>
        </row>
      </sheetData>
      <sheetData sheetId="27">
        <row r="25">
          <cell r="F25">
            <v>0</v>
          </cell>
          <cell r="G25">
            <v>0</v>
          </cell>
          <cell r="H25">
            <v>0</v>
          </cell>
          <cell r="I25">
            <v>0</v>
          </cell>
        </row>
        <row r="29">
          <cell r="F29">
            <v>0</v>
          </cell>
          <cell r="G29">
            <v>0</v>
          </cell>
          <cell r="H29">
            <v>0</v>
          </cell>
          <cell r="I29">
            <v>0</v>
          </cell>
        </row>
        <row r="31">
          <cell r="F31">
            <v>0</v>
          </cell>
          <cell r="G31">
            <v>0</v>
          </cell>
          <cell r="H31">
            <v>0</v>
          </cell>
          <cell r="I31">
            <v>0</v>
          </cell>
        </row>
        <row r="33">
          <cell r="F33">
            <v>0</v>
          </cell>
          <cell r="G33">
            <v>0</v>
          </cell>
          <cell r="H33">
            <v>0</v>
          </cell>
          <cell r="I33">
            <v>0</v>
          </cell>
        </row>
        <row r="35">
          <cell r="F35">
            <v>0</v>
          </cell>
          <cell r="G35">
            <v>0</v>
          </cell>
          <cell r="H35">
            <v>0</v>
          </cell>
          <cell r="I35">
            <v>0</v>
          </cell>
        </row>
        <row r="37">
          <cell r="F37">
            <v>0</v>
          </cell>
          <cell r="H37">
            <v>0</v>
          </cell>
        </row>
        <row r="39">
          <cell r="F39">
            <v>0</v>
          </cell>
          <cell r="G39">
            <v>0</v>
          </cell>
          <cell r="H39">
            <v>0</v>
          </cell>
          <cell r="I39">
            <v>0</v>
          </cell>
        </row>
        <row r="41">
          <cell r="F41">
            <v>0</v>
          </cell>
          <cell r="G41">
            <v>0</v>
          </cell>
          <cell r="H41">
            <v>0</v>
          </cell>
          <cell r="I41">
            <v>0</v>
          </cell>
        </row>
        <row r="43">
          <cell r="G43">
            <v>0</v>
          </cell>
          <cell r="I43">
            <v>0</v>
          </cell>
        </row>
      </sheetData>
      <sheetData sheetId="28">
        <row r="9">
          <cell r="L9">
            <v>0</v>
          </cell>
        </row>
        <row r="10">
          <cell r="L10">
            <v>0</v>
          </cell>
        </row>
        <row r="11">
          <cell r="L11">
            <v>0</v>
          </cell>
        </row>
        <row r="12">
          <cell r="L12">
            <v>0</v>
          </cell>
        </row>
        <row r="13">
          <cell r="L13">
            <v>0</v>
          </cell>
        </row>
        <row r="14">
          <cell r="L14">
            <v>0</v>
          </cell>
        </row>
        <row r="15">
          <cell r="L15">
            <v>0</v>
          </cell>
        </row>
        <row r="16">
          <cell r="L16">
            <v>0</v>
          </cell>
        </row>
        <row r="17">
          <cell r="L17">
            <v>0</v>
          </cell>
        </row>
        <row r="18">
          <cell r="L18">
            <v>0</v>
          </cell>
        </row>
        <row r="19">
          <cell r="L19">
            <v>0</v>
          </cell>
        </row>
        <row r="23">
          <cell r="K23">
            <v>0</v>
          </cell>
        </row>
        <row r="30">
          <cell r="J30">
            <v>0</v>
          </cell>
          <cell r="K30">
            <v>0</v>
          </cell>
        </row>
        <row r="31">
          <cell r="J31">
            <v>0</v>
          </cell>
        </row>
        <row r="38">
          <cell r="I38">
            <v>0</v>
          </cell>
          <cell r="K38">
            <v>0</v>
          </cell>
        </row>
        <row r="40">
          <cell r="I40">
            <v>0</v>
          </cell>
          <cell r="K40">
            <v>0</v>
          </cell>
        </row>
        <row r="42">
          <cell r="I42">
            <v>0</v>
          </cell>
          <cell r="K42">
            <v>0</v>
          </cell>
        </row>
        <row r="44">
          <cell r="I44">
            <v>0</v>
          </cell>
          <cell r="K44">
            <v>0</v>
          </cell>
        </row>
        <row r="46">
          <cell r="I46">
            <v>0</v>
          </cell>
          <cell r="K46">
            <v>0</v>
          </cell>
        </row>
        <row r="48">
          <cell r="I48">
            <v>0</v>
          </cell>
          <cell r="K48">
            <v>0</v>
          </cell>
        </row>
        <row r="50">
          <cell r="I50">
            <v>0</v>
          </cell>
          <cell r="K50">
            <v>0</v>
          </cell>
        </row>
        <row r="52">
          <cell r="I52">
            <v>0</v>
          </cell>
          <cell r="K52">
            <v>0</v>
          </cell>
        </row>
      </sheetData>
      <sheetData sheetId="29"/>
      <sheetData sheetId="30">
        <row r="11">
          <cell r="I11">
            <v>0</v>
          </cell>
        </row>
        <row r="15">
          <cell r="I15">
            <v>0</v>
          </cell>
        </row>
        <row r="19">
          <cell r="I19">
            <v>0</v>
          </cell>
          <cell r="K19">
            <v>0</v>
          </cell>
        </row>
        <row r="25">
          <cell r="I25">
            <v>0</v>
          </cell>
          <cell r="K25">
            <v>0</v>
          </cell>
        </row>
        <row r="30">
          <cell r="I30">
            <v>0</v>
          </cell>
          <cell r="K30">
            <v>0</v>
          </cell>
        </row>
        <row r="34">
          <cell r="I34">
            <v>0</v>
          </cell>
          <cell r="K34">
            <v>0</v>
          </cell>
        </row>
        <row r="38">
          <cell r="I38">
            <v>0</v>
          </cell>
          <cell r="K38">
            <v>0</v>
          </cell>
        </row>
      </sheetData>
      <sheetData sheetId="31">
        <row r="27">
          <cell r="I27">
            <v>0</v>
          </cell>
          <cell r="K27">
            <v>0</v>
          </cell>
        </row>
        <row r="28">
          <cell r="I28">
            <v>0</v>
          </cell>
          <cell r="K28">
            <v>0</v>
          </cell>
        </row>
        <row r="31">
          <cell r="I31">
            <v>0</v>
          </cell>
        </row>
        <row r="32">
          <cell r="I32">
            <v>0</v>
          </cell>
        </row>
        <row r="35">
          <cell r="I35">
            <v>0</v>
          </cell>
        </row>
        <row r="36">
          <cell r="I36">
            <v>0</v>
          </cell>
        </row>
        <row r="40">
          <cell r="I40">
            <v>0</v>
          </cell>
        </row>
        <row r="41">
          <cell r="I41">
            <v>0</v>
          </cell>
        </row>
        <row r="44">
          <cell r="I44">
            <v>0</v>
          </cell>
          <cell r="K44">
            <v>0</v>
          </cell>
        </row>
        <row r="45">
          <cell r="I45">
            <v>0</v>
          </cell>
          <cell r="K45">
            <v>0</v>
          </cell>
        </row>
        <row r="62">
          <cell r="I62">
            <v>0</v>
          </cell>
          <cell r="K62">
            <v>0</v>
          </cell>
          <cell r="N62">
            <v>0</v>
          </cell>
          <cell r="P62">
            <v>0</v>
          </cell>
        </row>
      </sheetData>
      <sheetData sheetId="32">
        <row r="14">
          <cell r="I14">
            <v>0</v>
          </cell>
          <cell r="L14">
            <v>0</v>
          </cell>
        </row>
        <row r="17">
          <cell r="I17">
            <v>0</v>
          </cell>
          <cell r="L17">
            <v>0</v>
          </cell>
        </row>
        <row r="18">
          <cell r="I18">
            <v>0</v>
          </cell>
          <cell r="L18">
            <v>0</v>
          </cell>
        </row>
        <row r="20">
          <cell r="I20">
            <v>0</v>
          </cell>
          <cell r="L20">
            <v>0</v>
          </cell>
        </row>
        <row r="43">
          <cell r="I43">
            <v>0</v>
          </cell>
        </row>
        <row r="44">
          <cell r="I44">
            <v>0</v>
          </cell>
        </row>
        <row r="47">
          <cell r="I47">
            <v>0</v>
          </cell>
        </row>
      </sheetData>
      <sheetData sheetId="33">
        <row r="17">
          <cell r="M17">
            <v>0</v>
          </cell>
        </row>
        <row r="30">
          <cell r="M30">
            <v>47449.474999999991</v>
          </cell>
        </row>
        <row r="32">
          <cell r="M32">
            <v>0</v>
          </cell>
        </row>
        <row r="38">
          <cell r="M38">
            <v>0</v>
          </cell>
        </row>
        <row r="44">
          <cell r="M44">
            <v>123689</v>
          </cell>
        </row>
        <row r="48">
          <cell r="M48">
            <v>0</v>
          </cell>
        </row>
        <row r="56">
          <cell r="M56">
            <v>325965</v>
          </cell>
        </row>
        <row r="67">
          <cell r="M67">
            <v>0</v>
          </cell>
        </row>
        <row r="69">
          <cell r="M69">
            <v>0</v>
          </cell>
        </row>
      </sheetData>
      <sheetData sheetId="34">
        <row r="17">
          <cell r="J17">
            <v>0</v>
          </cell>
          <cell r="L17">
            <v>0</v>
          </cell>
        </row>
        <row r="28">
          <cell r="J28">
            <v>0</v>
          </cell>
          <cell r="L28">
            <v>0</v>
          </cell>
        </row>
      </sheetData>
      <sheetData sheetId="35"/>
      <sheetData sheetId="36">
        <row r="23">
          <cell r="I23">
            <v>0</v>
          </cell>
        </row>
      </sheetData>
      <sheetData sheetId="37">
        <row r="27">
          <cell r="I27">
            <v>0</v>
          </cell>
        </row>
        <row r="29">
          <cell r="I29">
            <v>0</v>
          </cell>
        </row>
        <row r="31">
          <cell r="I31">
            <v>0</v>
          </cell>
        </row>
        <row r="33">
          <cell r="I33">
            <v>0</v>
          </cell>
        </row>
        <row r="40">
          <cell r="I40">
            <v>0</v>
          </cell>
        </row>
      </sheetData>
      <sheetData sheetId="38" refreshError="1"/>
      <sheetData sheetId="39" refreshError="1"/>
      <sheetData sheetId="40" refreshError="1"/>
      <sheetData sheetId="41">
        <row r="23">
          <cell r="D23" t="str">
            <v/>
          </cell>
        </row>
        <row r="28">
          <cell r="D28" t="str">
            <v/>
          </cell>
        </row>
        <row r="34">
          <cell r="D34" t="str">
            <v/>
          </cell>
        </row>
        <row r="38">
          <cell r="D38" t="str">
            <v/>
          </cell>
        </row>
      </sheetData>
      <sheetData sheetId="42">
        <row r="9">
          <cell r="B9">
            <v>0</v>
          </cell>
        </row>
        <row r="10">
          <cell r="B10">
            <v>0</v>
          </cell>
        </row>
        <row r="11">
          <cell r="B11">
            <v>0</v>
          </cell>
        </row>
        <row r="13">
          <cell r="B13">
            <v>123689</v>
          </cell>
        </row>
        <row r="21">
          <cell r="B21">
            <v>0</v>
          </cell>
        </row>
        <row r="23">
          <cell r="B23">
            <v>0</v>
          </cell>
        </row>
        <row r="25">
          <cell r="B25">
            <v>0</v>
          </cell>
        </row>
        <row r="27">
          <cell r="B27">
            <v>0</v>
          </cell>
        </row>
        <row r="30">
          <cell r="B30">
            <v>0</v>
          </cell>
        </row>
        <row r="31">
          <cell r="B31">
            <v>0</v>
          </cell>
        </row>
        <row r="32">
          <cell r="B32">
            <v>0</v>
          </cell>
        </row>
        <row r="33">
          <cell r="B33">
            <v>0</v>
          </cell>
        </row>
        <row r="34">
          <cell r="B34">
            <v>0</v>
          </cell>
        </row>
        <row r="35">
          <cell r="B35">
            <v>0</v>
          </cell>
        </row>
        <row r="36">
          <cell r="B36">
            <v>0</v>
          </cell>
        </row>
        <row r="37">
          <cell r="B37">
            <v>0</v>
          </cell>
        </row>
        <row r="38">
          <cell r="B38">
            <v>0</v>
          </cell>
        </row>
        <row r="39">
          <cell r="B39">
            <v>0</v>
          </cell>
        </row>
        <row r="40">
          <cell r="B40">
            <v>0</v>
          </cell>
        </row>
        <row r="41">
          <cell r="B41">
            <v>0</v>
          </cell>
        </row>
        <row r="42">
          <cell r="B42">
            <v>0</v>
          </cell>
        </row>
        <row r="43">
          <cell r="B43">
            <v>0</v>
          </cell>
        </row>
        <row r="44">
          <cell r="B44">
            <v>0</v>
          </cell>
        </row>
        <row r="45">
          <cell r="B45">
            <v>0</v>
          </cell>
        </row>
        <row r="46">
          <cell r="B46">
            <v>0</v>
          </cell>
        </row>
        <row r="47">
          <cell r="B47">
            <v>0</v>
          </cell>
        </row>
        <row r="48">
          <cell r="B48">
            <v>0</v>
          </cell>
        </row>
        <row r="49">
          <cell r="B49">
            <v>0</v>
          </cell>
        </row>
        <row r="50">
          <cell r="B50">
            <v>0</v>
          </cell>
        </row>
        <row r="51">
          <cell r="B51">
            <v>0</v>
          </cell>
        </row>
        <row r="52">
          <cell r="B52">
            <v>0</v>
          </cell>
        </row>
        <row r="53">
          <cell r="B53">
            <v>0</v>
          </cell>
        </row>
        <row r="54">
          <cell r="B54">
            <v>0</v>
          </cell>
        </row>
        <row r="55">
          <cell r="B55">
            <v>0</v>
          </cell>
        </row>
        <row r="56">
          <cell r="B56">
            <v>0</v>
          </cell>
        </row>
        <row r="57">
          <cell r="B57">
            <v>0</v>
          </cell>
        </row>
        <row r="58">
          <cell r="B58">
            <v>0</v>
          </cell>
        </row>
        <row r="59">
          <cell r="B59">
            <v>0</v>
          </cell>
        </row>
        <row r="60">
          <cell r="B60">
            <v>0</v>
          </cell>
        </row>
        <row r="61">
          <cell r="B61">
            <v>0</v>
          </cell>
        </row>
        <row r="62">
          <cell r="B62">
            <v>0</v>
          </cell>
        </row>
        <row r="63">
          <cell r="B63">
            <v>0</v>
          </cell>
        </row>
        <row r="64">
          <cell r="B64">
            <v>0</v>
          </cell>
        </row>
        <row r="65">
          <cell r="B65">
            <v>0</v>
          </cell>
        </row>
        <row r="66">
          <cell r="B66">
            <v>0</v>
          </cell>
        </row>
        <row r="67">
          <cell r="B67">
            <v>0</v>
          </cell>
        </row>
        <row r="68">
          <cell r="B68">
            <v>0</v>
          </cell>
        </row>
        <row r="69">
          <cell r="B69">
            <v>0</v>
          </cell>
        </row>
        <row r="70">
          <cell r="B70">
            <v>0</v>
          </cell>
        </row>
        <row r="71">
          <cell r="B71">
            <v>0</v>
          </cell>
        </row>
        <row r="72">
          <cell r="B72">
            <v>0</v>
          </cell>
        </row>
        <row r="73">
          <cell r="B73">
            <v>0</v>
          </cell>
        </row>
        <row r="74">
          <cell r="B74">
            <v>0</v>
          </cell>
        </row>
        <row r="75">
          <cell r="B75">
            <v>0</v>
          </cell>
        </row>
        <row r="76">
          <cell r="B76">
            <v>0</v>
          </cell>
        </row>
        <row r="77">
          <cell r="B77">
            <v>0</v>
          </cell>
        </row>
        <row r="78">
          <cell r="B78">
            <v>0</v>
          </cell>
        </row>
        <row r="79">
          <cell r="B79">
            <v>0</v>
          </cell>
        </row>
        <row r="80">
          <cell r="B80">
            <v>0</v>
          </cell>
        </row>
        <row r="81">
          <cell r="B81">
            <v>0</v>
          </cell>
        </row>
        <row r="82">
          <cell r="B82">
            <v>0</v>
          </cell>
        </row>
        <row r="83">
          <cell r="B83">
            <v>0</v>
          </cell>
        </row>
        <row r="84">
          <cell r="B84">
            <v>0</v>
          </cell>
        </row>
        <row r="85">
          <cell r="B85">
            <v>0</v>
          </cell>
        </row>
        <row r="86">
          <cell r="B86">
            <v>0</v>
          </cell>
        </row>
        <row r="87">
          <cell r="B87">
            <v>0</v>
          </cell>
        </row>
        <row r="88">
          <cell r="B88">
            <v>0</v>
          </cell>
        </row>
        <row r="89">
          <cell r="B89">
            <v>0</v>
          </cell>
        </row>
        <row r="90">
          <cell r="B90">
            <v>0</v>
          </cell>
        </row>
        <row r="91">
          <cell r="B91">
            <v>0</v>
          </cell>
        </row>
        <row r="92">
          <cell r="B92">
            <v>0</v>
          </cell>
        </row>
        <row r="93">
          <cell r="B93">
            <v>0</v>
          </cell>
        </row>
        <row r="94">
          <cell r="B94">
            <v>0</v>
          </cell>
        </row>
        <row r="95">
          <cell r="B95">
            <v>0</v>
          </cell>
        </row>
        <row r="96">
          <cell r="B96">
            <v>0</v>
          </cell>
        </row>
        <row r="97">
          <cell r="B97">
            <v>0</v>
          </cell>
        </row>
        <row r="98">
          <cell r="B98">
            <v>0</v>
          </cell>
        </row>
        <row r="99">
          <cell r="B99">
            <v>0</v>
          </cell>
        </row>
        <row r="100">
          <cell r="B100">
            <v>0</v>
          </cell>
        </row>
        <row r="101">
          <cell r="B101">
            <v>0</v>
          </cell>
        </row>
        <row r="102">
          <cell r="B102">
            <v>0</v>
          </cell>
        </row>
        <row r="103">
          <cell r="B103">
            <v>0</v>
          </cell>
        </row>
        <row r="104">
          <cell r="B104">
            <v>0</v>
          </cell>
        </row>
        <row r="105">
          <cell r="B105">
            <v>0</v>
          </cell>
        </row>
        <row r="106">
          <cell r="B106">
            <v>0</v>
          </cell>
        </row>
        <row r="107">
          <cell r="B107">
            <v>0</v>
          </cell>
        </row>
        <row r="108">
          <cell r="B108">
            <v>0</v>
          </cell>
        </row>
        <row r="109">
          <cell r="B109">
            <v>0</v>
          </cell>
        </row>
        <row r="110">
          <cell r="B110">
            <v>0</v>
          </cell>
        </row>
        <row r="111">
          <cell r="B111">
            <v>0</v>
          </cell>
        </row>
        <row r="112">
          <cell r="B112">
            <v>0</v>
          </cell>
        </row>
        <row r="113">
          <cell r="B113">
            <v>0</v>
          </cell>
        </row>
        <row r="114">
          <cell r="B114">
            <v>0</v>
          </cell>
        </row>
        <row r="115">
          <cell r="B115">
            <v>0</v>
          </cell>
        </row>
        <row r="116">
          <cell r="B116">
            <v>0</v>
          </cell>
        </row>
        <row r="117">
          <cell r="B117">
            <v>0</v>
          </cell>
        </row>
        <row r="118">
          <cell r="B118">
            <v>0</v>
          </cell>
        </row>
        <row r="119">
          <cell r="B119">
            <v>0</v>
          </cell>
        </row>
        <row r="120">
          <cell r="B120">
            <v>0</v>
          </cell>
        </row>
        <row r="121">
          <cell r="B121">
            <v>0</v>
          </cell>
        </row>
        <row r="122">
          <cell r="B122">
            <v>0</v>
          </cell>
        </row>
        <row r="123">
          <cell r="B123">
            <v>0</v>
          </cell>
        </row>
        <row r="124">
          <cell r="B124">
            <v>0</v>
          </cell>
        </row>
        <row r="125">
          <cell r="B125">
            <v>0</v>
          </cell>
        </row>
        <row r="126">
          <cell r="B126">
            <v>0</v>
          </cell>
        </row>
        <row r="127">
          <cell r="B127">
            <v>0</v>
          </cell>
        </row>
        <row r="128">
          <cell r="B128">
            <v>0</v>
          </cell>
        </row>
        <row r="129">
          <cell r="B129">
            <v>0</v>
          </cell>
        </row>
        <row r="130">
          <cell r="B130">
            <v>0</v>
          </cell>
        </row>
        <row r="131">
          <cell r="B131">
            <v>0</v>
          </cell>
        </row>
        <row r="132">
          <cell r="B132">
            <v>0</v>
          </cell>
        </row>
        <row r="133">
          <cell r="B133">
            <v>3795.9580000000001</v>
          </cell>
        </row>
        <row r="134">
          <cell r="B134">
            <v>26571.705999999998</v>
          </cell>
        </row>
        <row r="135">
          <cell r="B135">
            <v>0</v>
          </cell>
        </row>
        <row r="136">
          <cell r="B136">
            <v>0</v>
          </cell>
        </row>
        <row r="137">
          <cell r="B137">
            <v>0</v>
          </cell>
        </row>
        <row r="138">
          <cell r="B138">
            <v>0</v>
          </cell>
        </row>
        <row r="139">
          <cell r="B139">
            <v>0</v>
          </cell>
        </row>
        <row r="140">
          <cell r="B140">
            <v>0</v>
          </cell>
        </row>
        <row r="141">
          <cell r="B141">
            <v>0</v>
          </cell>
        </row>
        <row r="142">
          <cell r="B142">
            <v>0</v>
          </cell>
        </row>
        <row r="143">
          <cell r="B143">
            <v>0</v>
          </cell>
        </row>
        <row r="144">
          <cell r="B144">
            <v>0</v>
          </cell>
        </row>
        <row r="145">
          <cell r="B145">
            <v>0</v>
          </cell>
        </row>
        <row r="146">
          <cell r="B146">
            <v>0</v>
          </cell>
        </row>
        <row r="147">
          <cell r="B147">
            <v>0</v>
          </cell>
        </row>
        <row r="148">
          <cell r="B148">
            <v>0</v>
          </cell>
        </row>
        <row r="151">
          <cell r="B151">
            <v>0</v>
          </cell>
        </row>
        <row r="152">
          <cell r="B152">
            <v>3795.9580000000001</v>
          </cell>
        </row>
        <row r="153">
          <cell r="B153">
            <v>0</v>
          </cell>
        </row>
        <row r="154">
          <cell r="B154">
            <v>0</v>
          </cell>
        </row>
        <row r="155">
          <cell r="B155">
            <v>0</v>
          </cell>
        </row>
        <row r="156">
          <cell r="B156">
            <v>0</v>
          </cell>
        </row>
        <row r="157">
          <cell r="B157">
            <v>0</v>
          </cell>
        </row>
        <row r="158">
          <cell r="B158">
            <v>0</v>
          </cell>
        </row>
        <row r="159">
          <cell r="B159">
            <v>0</v>
          </cell>
        </row>
        <row r="160">
          <cell r="B160">
            <v>0</v>
          </cell>
        </row>
        <row r="162">
          <cell r="B162">
            <v>0</v>
          </cell>
        </row>
        <row r="164">
          <cell r="B164">
            <v>109553</v>
          </cell>
        </row>
        <row r="165">
          <cell r="B165">
            <v>0</v>
          </cell>
        </row>
        <row r="166">
          <cell r="B166">
            <v>107757</v>
          </cell>
        </row>
        <row r="168">
          <cell r="B168">
            <v>0</v>
          </cell>
        </row>
        <row r="169">
          <cell r="B169">
            <v>108655</v>
          </cell>
        </row>
      </sheetData>
      <sheetData sheetId="43">
        <row r="1">
          <cell r="I1" t="b">
            <v>0</v>
          </cell>
        </row>
      </sheetData>
      <sheetData sheetId="44">
        <row r="1">
          <cell r="I1" t="b">
            <v>0</v>
          </cell>
        </row>
      </sheetData>
      <sheetData sheetId="45" refreshError="1"/>
      <sheetData sheetId="46">
        <row r="1">
          <cell r="D1" t="e">
            <v>#NAME?</v>
          </cell>
        </row>
        <row r="4">
          <cell r="D4" t="str">
            <v>FFIEC002</v>
          </cell>
        </row>
        <row r="5">
          <cell r="D5" t="str">
            <v>FFIEC002</v>
          </cell>
        </row>
        <row r="6">
          <cell r="D6">
            <v>0</v>
          </cell>
        </row>
        <row r="7">
          <cell r="D7">
            <v>-1</v>
          </cell>
        </row>
        <row r="12">
          <cell r="D12" t="b">
            <v>1</v>
          </cell>
        </row>
      </sheetData>
      <sheetData sheetId="4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7"/>
  <sheetViews>
    <sheetView workbookViewId="0">
      <selection sqref="A1:G1"/>
    </sheetView>
  </sheetViews>
  <sheetFormatPr defaultRowHeight="12.75" x14ac:dyDescent="0.25"/>
  <cols>
    <col min="1" max="1" width="33.33203125" customWidth="1"/>
    <col min="2" max="2" width="2" customWidth="1"/>
    <col min="3" max="3" width="12" customWidth="1"/>
    <col min="4" max="4" width="2" customWidth="1"/>
    <col min="5" max="5" width="13.5546875" customWidth="1"/>
    <col min="6" max="6" width="0.6640625" customWidth="1"/>
    <col min="7" max="7" width="65.33203125" customWidth="1"/>
  </cols>
  <sheetData>
    <row r="1" spans="1:7" ht="27" customHeight="1" x14ac:dyDescent="0.25">
      <c r="A1" s="88" t="s">
        <v>0</v>
      </c>
      <c r="B1" s="88"/>
      <c r="C1" s="88"/>
      <c r="D1" s="88"/>
      <c r="E1" s="88"/>
      <c r="F1" s="88"/>
      <c r="G1" s="88"/>
    </row>
    <row r="2" spans="1:7" ht="14.3" customHeight="1" x14ac:dyDescent="0.25">
      <c r="A2" s="89" t="s">
        <v>1</v>
      </c>
      <c r="B2" s="89"/>
      <c r="C2" s="89"/>
      <c r="D2" s="89"/>
      <c r="E2" s="89"/>
      <c r="F2" s="89"/>
      <c r="G2" s="89"/>
    </row>
    <row r="3" spans="1:7" ht="39.5" customHeight="1" x14ac:dyDescent="0.25">
      <c r="A3" s="90" t="s">
        <v>2</v>
      </c>
      <c r="B3" s="90"/>
      <c r="C3" s="90"/>
      <c r="D3" s="90"/>
      <c r="E3" s="90"/>
      <c r="F3" s="90"/>
      <c r="G3" s="90"/>
    </row>
    <row r="4" spans="1:7" ht="60.8" customHeight="1" x14ac:dyDescent="0.25">
      <c r="A4" s="91" t="s">
        <v>3</v>
      </c>
      <c r="B4" s="91"/>
      <c r="C4" s="91"/>
      <c r="D4" s="91"/>
      <c r="E4" s="91"/>
      <c r="F4" s="91"/>
      <c r="G4" s="1" t="s">
        <v>4</v>
      </c>
    </row>
    <row r="5" spans="1:7" ht="50.3" customHeight="1" x14ac:dyDescent="0.25">
      <c r="A5" s="1" t="s">
        <v>5</v>
      </c>
      <c r="B5" s="2" t="s">
        <v>6</v>
      </c>
      <c r="C5" s="3"/>
      <c r="D5" s="4" t="s">
        <v>7</v>
      </c>
      <c r="E5" s="3"/>
      <c r="F5" s="91" t="s">
        <v>8</v>
      </c>
      <c r="G5" s="91"/>
    </row>
    <row r="6" spans="1:7" ht="12.75" customHeight="1" x14ac:dyDescent="0.25">
      <c r="A6" s="92" t="s">
        <v>9</v>
      </c>
      <c r="B6" s="92"/>
      <c r="C6" s="92"/>
      <c r="D6" s="92"/>
      <c r="E6" s="92"/>
      <c r="F6" s="92"/>
      <c r="G6" s="92"/>
    </row>
    <row r="7" spans="1:7" ht="9" customHeight="1" x14ac:dyDescent="0.25">
      <c r="A7" s="93" t="s">
        <v>10</v>
      </c>
      <c r="B7" s="93"/>
      <c r="C7" s="93"/>
      <c r="D7" s="93"/>
      <c r="E7" s="93"/>
      <c r="F7" s="93"/>
      <c r="G7" s="93"/>
    </row>
    <row r="8" spans="1:7" ht="9" customHeight="1" x14ac:dyDescent="0.25">
      <c r="A8" s="93" t="s">
        <v>11</v>
      </c>
      <c r="B8" s="93"/>
      <c r="C8" s="93"/>
      <c r="D8" s="93"/>
      <c r="E8" s="93"/>
      <c r="F8" s="93"/>
      <c r="G8" s="93"/>
    </row>
    <row r="9" spans="1:7" ht="9" customHeight="1" x14ac:dyDescent="0.25">
      <c r="A9" s="93" t="s">
        <v>12</v>
      </c>
      <c r="B9" s="93"/>
      <c r="C9" s="93"/>
      <c r="D9" s="93"/>
      <c r="E9" s="93"/>
      <c r="F9" s="93"/>
      <c r="G9" s="93"/>
    </row>
    <row r="10" spans="1:7" ht="9" customHeight="1" x14ac:dyDescent="0.25">
      <c r="A10" s="93" t="s">
        <v>13</v>
      </c>
      <c r="B10" s="93"/>
      <c r="C10" s="93"/>
      <c r="D10" s="93"/>
      <c r="E10" s="93"/>
      <c r="F10" s="93"/>
      <c r="G10" s="93"/>
    </row>
    <row r="11" spans="1:7" ht="9" customHeight="1" x14ac:dyDescent="0.25">
      <c r="A11" s="93" t="s">
        <v>14</v>
      </c>
      <c r="B11" s="93"/>
      <c r="C11" s="93"/>
      <c r="D11" s="93"/>
      <c r="E11" s="93"/>
      <c r="F11" s="93"/>
      <c r="G11" s="93"/>
    </row>
    <row r="12" spans="1:7" ht="9" customHeight="1" x14ac:dyDescent="0.25">
      <c r="A12" s="93" t="s">
        <v>15</v>
      </c>
      <c r="B12" s="93"/>
      <c r="C12" s="93"/>
      <c r="D12" s="93"/>
      <c r="E12" s="93"/>
      <c r="F12" s="93"/>
      <c r="G12" s="93"/>
    </row>
    <row r="13" spans="1:7" ht="9" customHeight="1" x14ac:dyDescent="0.25">
      <c r="A13" s="93" t="s">
        <v>16</v>
      </c>
      <c r="B13" s="93"/>
      <c r="C13" s="93"/>
      <c r="D13" s="93"/>
      <c r="E13" s="93"/>
      <c r="F13" s="93"/>
      <c r="G13" s="93"/>
    </row>
    <row r="14" spans="1:7" ht="9" customHeight="1" x14ac:dyDescent="0.25">
      <c r="A14" s="93" t="s">
        <v>17</v>
      </c>
      <c r="B14" s="93"/>
      <c r="C14" s="93"/>
      <c r="D14" s="93"/>
      <c r="E14" s="93"/>
      <c r="F14" s="93"/>
      <c r="G14" s="93"/>
    </row>
    <row r="15" spans="1:7" ht="113.3" customHeight="1" x14ac:dyDescent="0.25">
      <c r="A15" s="91" t="s">
        <v>18</v>
      </c>
      <c r="B15" s="91"/>
      <c r="C15" s="91"/>
      <c r="D15" s="91"/>
      <c r="E15" s="91"/>
      <c r="F15" s="91"/>
      <c r="G15" s="1" t="s">
        <v>19</v>
      </c>
    </row>
    <row r="16" spans="1:7" ht="9" customHeight="1" x14ac:dyDescent="0.25">
      <c r="A16" s="93" t="s">
        <v>20</v>
      </c>
      <c r="B16" s="93"/>
      <c r="C16" s="93"/>
      <c r="D16" s="93"/>
      <c r="E16" s="93"/>
      <c r="F16" s="93"/>
      <c r="G16" s="93"/>
    </row>
    <row r="17" spans="1:7" ht="25.5" customHeight="1" x14ac:dyDescent="0.25">
      <c r="A17" s="94" t="s">
        <v>21</v>
      </c>
      <c r="B17" s="94"/>
      <c r="C17" s="94"/>
      <c r="D17" s="94"/>
      <c r="E17" s="94"/>
      <c r="F17" s="94"/>
      <c r="G17" s="94"/>
    </row>
    <row r="18" spans="1:7" ht="39.200000000000003" customHeight="1" x14ac:dyDescent="0.25">
      <c r="A18" s="91" t="s">
        <v>22</v>
      </c>
      <c r="B18" s="91"/>
      <c r="C18" s="91"/>
      <c r="D18" s="91"/>
      <c r="E18" s="91"/>
      <c r="F18" s="91"/>
      <c r="G18" s="91"/>
    </row>
    <row r="19" spans="1:7" ht="1" customHeight="1" x14ac:dyDescent="0.25"/>
    <row r="20" spans="1:7" ht="1" customHeight="1" x14ac:dyDescent="0.25"/>
    <row r="21" spans="1:7" ht="1" customHeight="1" x14ac:dyDescent="0.25"/>
    <row r="22" spans="1:7" ht="1" customHeight="1" x14ac:dyDescent="0.25"/>
    <row r="23" spans="1:7" ht="1" customHeight="1" x14ac:dyDescent="0.25"/>
    <row r="24" spans="1:7" ht="1" customHeight="1" x14ac:dyDescent="0.25"/>
    <row r="25" spans="1:7" ht="1" customHeight="1" x14ac:dyDescent="0.25"/>
    <row r="26" spans="1:7" ht="1" customHeight="1" x14ac:dyDescent="0.25"/>
    <row r="27" spans="1:7" ht="1" customHeight="1" x14ac:dyDescent="0.25"/>
    <row r="28" spans="1:7" ht="1" customHeight="1" x14ac:dyDescent="0.25"/>
    <row r="29" spans="1:7" ht="1" customHeight="1" x14ac:dyDescent="0.25"/>
    <row r="30" spans="1:7" ht="1" customHeight="1" x14ac:dyDescent="0.25"/>
    <row r="31" spans="1:7" ht="1" customHeight="1" x14ac:dyDescent="0.25"/>
    <row r="32" spans="1:7" ht="1" customHeight="1" x14ac:dyDescent="0.25"/>
    <row r="33" spans="1:7" ht="1" customHeight="1" x14ac:dyDescent="0.25"/>
    <row r="34" spans="1:7" ht="1" customHeight="1" x14ac:dyDescent="0.25"/>
    <row r="35" spans="1:7" ht="1" customHeight="1" x14ac:dyDescent="0.25"/>
    <row r="36" spans="1:7" ht="1" customHeight="1" x14ac:dyDescent="0.25"/>
    <row r="37" spans="1:7" ht="1" customHeight="1" x14ac:dyDescent="0.25"/>
    <row r="38" spans="1:7" ht="1" customHeight="1" x14ac:dyDescent="0.25"/>
    <row r="39" spans="1:7" ht="1" customHeight="1" x14ac:dyDescent="0.25"/>
    <row r="40" spans="1:7" ht="1" customHeight="1" x14ac:dyDescent="0.25"/>
    <row r="41" spans="1:7" ht="1" customHeight="1" x14ac:dyDescent="0.25"/>
    <row r="42" spans="1:7" ht="1" customHeight="1" x14ac:dyDescent="0.25"/>
    <row r="43" spans="1:7" ht="1" customHeight="1" x14ac:dyDescent="0.25"/>
    <row r="44" spans="1:7" ht="1" customHeight="1" x14ac:dyDescent="0.25"/>
    <row r="45" spans="1:7" ht="1" customHeight="1" x14ac:dyDescent="0.25"/>
    <row r="46" spans="1:7" ht="1" customHeight="1" x14ac:dyDescent="0.25"/>
    <row r="47" spans="1:7" ht="100.8" customHeight="1" x14ac:dyDescent="0.25">
      <c r="A47" s="91" t="s">
        <v>23</v>
      </c>
      <c r="B47" s="91"/>
      <c r="C47" s="91"/>
      <c r="D47" s="91"/>
      <c r="E47" s="91"/>
      <c r="F47" s="91"/>
      <c r="G47" s="91"/>
    </row>
  </sheetData>
  <mergeCells count="19">
    <mergeCell ref="A16:G16"/>
    <mergeCell ref="A17:G17"/>
    <mergeCell ref="A18:G18"/>
    <mergeCell ref="A47:G47"/>
    <mergeCell ref="A11:G11"/>
    <mergeCell ref="A12:G12"/>
    <mergeCell ref="A13:G13"/>
    <mergeCell ref="A14:G14"/>
    <mergeCell ref="A15:F15"/>
    <mergeCell ref="A6:G6"/>
    <mergeCell ref="A7:G7"/>
    <mergeCell ref="A8:G8"/>
    <mergeCell ref="A9:G9"/>
    <mergeCell ref="A10:G10"/>
    <mergeCell ref="A1:G1"/>
    <mergeCell ref="A2:G2"/>
    <mergeCell ref="A3:G3"/>
    <mergeCell ref="A4:F4"/>
    <mergeCell ref="F5:G5"/>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1"/>
  <sheetViews>
    <sheetView workbookViewId="0"/>
  </sheetViews>
  <sheetFormatPr defaultRowHeight="12.75" x14ac:dyDescent="0.25"/>
  <cols>
    <col min="1" max="1" width="59.109375" customWidth="1"/>
    <col min="2" max="2" width="70.44140625" customWidth="1"/>
  </cols>
  <sheetData>
    <row r="1" spans="1:2" ht="34.5" customHeight="1" x14ac:dyDescent="0.25">
      <c r="A1" s="1" t="s">
        <v>24</v>
      </c>
      <c r="B1" s="5" t="s">
        <v>25</v>
      </c>
    </row>
    <row r="2" spans="1:2" ht="9" customHeight="1" x14ac:dyDescent="0.25">
      <c r="A2" s="93" t="s">
        <v>26</v>
      </c>
      <c r="B2" s="93"/>
    </row>
    <row r="3" spans="1:2" ht="9" customHeight="1" x14ac:dyDescent="0.25">
      <c r="A3" s="93" t="s">
        <v>27</v>
      </c>
      <c r="B3" s="93"/>
    </row>
    <row r="4" spans="1:2" ht="9" customHeight="1" x14ac:dyDescent="0.25">
      <c r="A4" s="93" t="s">
        <v>28</v>
      </c>
      <c r="B4" s="93"/>
    </row>
    <row r="5" spans="1:2" ht="9" customHeight="1" x14ac:dyDescent="0.25">
      <c r="A5" s="93" t="s">
        <v>29</v>
      </c>
      <c r="B5" s="93"/>
    </row>
    <row r="6" spans="1:2" ht="9" customHeight="1" x14ac:dyDescent="0.25">
      <c r="A6" s="93" t="s">
        <v>30</v>
      </c>
      <c r="B6" s="93"/>
    </row>
    <row r="7" spans="1:2" ht="67.05" customHeight="1" x14ac:dyDescent="0.25">
      <c r="A7" s="91" t="s">
        <v>31</v>
      </c>
      <c r="B7" s="91"/>
    </row>
    <row r="8" spans="1:2" ht="17.350000000000001" customHeight="1" x14ac:dyDescent="0.25">
      <c r="A8" s="95" t="s">
        <v>32</v>
      </c>
      <c r="B8" s="95"/>
    </row>
    <row r="9" spans="1:2" ht="9" customHeight="1" x14ac:dyDescent="0.25">
      <c r="A9" s="93" t="s">
        <v>33</v>
      </c>
      <c r="B9" s="93"/>
    </row>
    <row r="10" spans="1:2" ht="9" customHeight="1" x14ac:dyDescent="0.25">
      <c r="A10" s="93" t="s">
        <v>34</v>
      </c>
      <c r="B10" s="93"/>
    </row>
    <row r="11" spans="1:2" ht="9" customHeight="1" x14ac:dyDescent="0.25">
      <c r="A11" s="93" t="s">
        <v>35</v>
      </c>
      <c r="B11" s="93"/>
    </row>
    <row r="12" spans="1:2" ht="9" customHeight="1" x14ac:dyDescent="0.25">
      <c r="A12" s="93" t="s">
        <v>36</v>
      </c>
      <c r="B12" s="93"/>
    </row>
    <row r="13" spans="1:2" ht="9" customHeight="1" x14ac:dyDescent="0.25">
      <c r="A13" s="93" t="s">
        <v>37</v>
      </c>
      <c r="B13" s="93"/>
    </row>
    <row r="14" spans="1:2" ht="1" customHeight="1" x14ac:dyDescent="0.25"/>
    <row r="15" spans="1:2" ht="1" customHeight="1" x14ac:dyDescent="0.25"/>
    <row r="16" spans="1:2" ht="1" customHeight="1" x14ac:dyDescent="0.25"/>
    <row r="17" ht="1" customHeight="1" x14ac:dyDescent="0.25"/>
    <row r="18" ht="1" customHeight="1" x14ac:dyDescent="0.25"/>
    <row r="19" ht="1" customHeight="1" x14ac:dyDescent="0.25"/>
    <row r="20" ht="1" customHeight="1" x14ac:dyDescent="0.25"/>
    <row r="21" ht="1" customHeight="1" x14ac:dyDescent="0.25"/>
    <row r="22" ht="1" customHeight="1" x14ac:dyDescent="0.25"/>
    <row r="23" ht="1" customHeight="1" x14ac:dyDescent="0.25"/>
    <row r="24" ht="1" customHeight="1" x14ac:dyDescent="0.25"/>
    <row r="25" ht="1" customHeight="1" x14ac:dyDescent="0.25"/>
    <row r="26" ht="1" customHeight="1" x14ac:dyDescent="0.25"/>
    <row r="27" ht="1" customHeight="1" x14ac:dyDescent="0.25"/>
    <row r="28" ht="1" customHeight="1" x14ac:dyDescent="0.25"/>
    <row r="29" ht="1" customHeight="1" x14ac:dyDescent="0.25"/>
    <row r="30" ht="1" customHeight="1" x14ac:dyDescent="0.25"/>
    <row r="31" ht="1" customHeight="1" x14ac:dyDescent="0.25"/>
    <row r="32" ht="1" customHeight="1" x14ac:dyDescent="0.25"/>
    <row r="33" spans="1:2" ht="1" customHeight="1" x14ac:dyDescent="0.25"/>
    <row r="34" spans="1:2" ht="19.55" customHeight="1" x14ac:dyDescent="0.25">
      <c r="A34" s="96" t="s">
        <v>38</v>
      </c>
      <c r="B34" s="96"/>
    </row>
    <row r="35" spans="1:2" ht="125.75" customHeight="1" x14ac:dyDescent="0.25">
      <c r="A35" s="91" t="s">
        <v>39</v>
      </c>
      <c r="B35" s="91"/>
    </row>
    <row r="36" spans="1:2" ht="17.350000000000001" customHeight="1" x14ac:dyDescent="0.25">
      <c r="A36" s="95" t="s">
        <v>32</v>
      </c>
      <c r="B36" s="95"/>
    </row>
    <row r="37" spans="1:2" ht="9" customHeight="1" x14ac:dyDescent="0.25">
      <c r="A37" s="93" t="s">
        <v>40</v>
      </c>
      <c r="B37" s="93"/>
    </row>
    <row r="38" spans="1:2" ht="9" customHeight="1" x14ac:dyDescent="0.25">
      <c r="A38" s="93" t="s">
        <v>41</v>
      </c>
      <c r="B38" s="93"/>
    </row>
    <row r="39" spans="1:2" ht="9" customHeight="1" x14ac:dyDescent="0.25">
      <c r="A39" s="93" t="s">
        <v>42</v>
      </c>
      <c r="B39" s="93"/>
    </row>
    <row r="40" spans="1:2" ht="9" customHeight="1" x14ac:dyDescent="0.25">
      <c r="A40" s="93" t="s">
        <v>43</v>
      </c>
      <c r="B40" s="93"/>
    </row>
    <row r="41" spans="1:2" ht="17.350000000000001" customHeight="1" x14ac:dyDescent="0.25">
      <c r="A41" s="95" t="s">
        <v>44</v>
      </c>
      <c r="B41" s="95"/>
    </row>
    <row r="42" spans="1:2" ht="9" customHeight="1" x14ac:dyDescent="0.25">
      <c r="A42" s="93" t="s">
        <v>45</v>
      </c>
      <c r="B42" s="93"/>
    </row>
    <row r="43" spans="1:2" ht="9" customHeight="1" x14ac:dyDescent="0.25">
      <c r="A43" s="93" t="s">
        <v>46</v>
      </c>
      <c r="B43" s="93"/>
    </row>
    <row r="44" spans="1:2" ht="9" customHeight="1" x14ac:dyDescent="0.25">
      <c r="A44" s="93" t="s">
        <v>47</v>
      </c>
      <c r="B44" s="93"/>
    </row>
    <row r="45" spans="1:2" ht="9" customHeight="1" x14ac:dyDescent="0.25">
      <c r="A45" s="93" t="s">
        <v>48</v>
      </c>
      <c r="B45" s="93"/>
    </row>
    <row r="46" spans="1:2" ht="1" customHeight="1" x14ac:dyDescent="0.25"/>
    <row r="47" spans="1:2" ht="1" customHeight="1" x14ac:dyDescent="0.25"/>
    <row r="48" spans="1:2" ht="1" customHeight="1" x14ac:dyDescent="0.25"/>
    <row r="49" ht="1" customHeight="1" x14ac:dyDescent="0.25"/>
    <row r="50" ht="1" customHeight="1" x14ac:dyDescent="0.25"/>
    <row r="51" ht="1" customHeight="1" x14ac:dyDescent="0.25"/>
    <row r="52" ht="1" customHeight="1" x14ac:dyDescent="0.25"/>
    <row r="53" ht="1" customHeight="1" x14ac:dyDescent="0.25"/>
    <row r="54" ht="1" customHeight="1" x14ac:dyDescent="0.25"/>
    <row r="55" ht="1" customHeight="1" x14ac:dyDescent="0.25"/>
    <row r="56" ht="1" customHeight="1" x14ac:dyDescent="0.25"/>
    <row r="57" ht="1" customHeight="1" x14ac:dyDescent="0.25"/>
    <row r="58" ht="1" customHeight="1" x14ac:dyDescent="0.25"/>
    <row r="59" ht="1" customHeight="1" x14ac:dyDescent="0.25"/>
    <row r="60" ht="1" customHeight="1" x14ac:dyDescent="0.25"/>
    <row r="61" ht="1" customHeight="1" x14ac:dyDescent="0.25"/>
  </sheetData>
  <mergeCells count="24">
    <mergeCell ref="A42:B42"/>
    <mergeCell ref="A43:B43"/>
    <mergeCell ref="A44:B44"/>
    <mergeCell ref="A45:B45"/>
    <mergeCell ref="A37:B37"/>
    <mergeCell ref="A38:B38"/>
    <mergeCell ref="A39:B39"/>
    <mergeCell ref="A40:B40"/>
    <mergeCell ref="A41:B41"/>
    <mergeCell ref="A12:B12"/>
    <mergeCell ref="A13:B13"/>
    <mergeCell ref="A34:B34"/>
    <mergeCell ref="A35:B35"/>
    <mergeCell ref="A36:B36"/>
    <mergeCell ref="A7:B7"/>
    <mergeCell ref="A8:B8"/>
    <mergeCell ref="A9:B9"/>
    <mergeCell ref="A10:B10"/>
    <mergeCell ref="A11:B11"/>
    <mergeCell ref="A2:B2"/>
    <mergeCell ref="A3:B3"/>
    <mergeCell ref="A4:B4"/>
    <mergeCell ref="A5:B5"/>
    <mergeCell ref="A6:B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2"/>
  <sheetViews>
    <sheetView topLeftCell="A28" workbookViewId="0">
      <selection sqref="A1:F1"/>
    </sheetView>
  </sheetViews>
  <sheetFormatPr defaultRowHeight="12.75" x14ac:dyDescent="0.25"/>
  <cols>
    <col min="1" max="1" width="70.44140625" customWidth="1"/>
    <col min="2" max="2" width="5.5546875" customWidth="1"/>
    <col min="3" max="3" width="16.6640625" customWidth="1"/>
    <col min="4" max="4" width="5.5546875" customWidth="1"/>
    <col min="5" max="5" width="16.6640625" customWidth="1"/>
    <col min="6" max="6" width="14.44140625" customWidth="1"/>
  </cols>
  <sheetData>
    <row r="1" spans="1:6" ht="46.55" customHeight="1" x14ac:dyDescent="0.25">
      <c r="A1" s="91" t="s">
        <v>49</v>
      </c>
      <c r="B1" s="91"/>
      <c r="C1" s="91"/>
      <c r="D1" s="91"/>
      <c r="E1" s="91"/>
      <c r="F1" s="91"/>
    </row>
    <row r="2" spans="1:6" ht="43.5" customHeight="1" x14ac:dyDescent="0.25">
      <c r="A2" s="97" t="s">
        <v>50</v>
      </c>
      <c r="B2" s="99" t="s">
        <v>51</v>
      </c>
      <c r="C2" s="100"/>
      <c r="D2" s="101" t="s">
        <v>52</v>
      </c>
      <c r="E2" s="102"/>
    </row>
    <row r="3" spans="1:6" ht="12.05" customHeight="1" x14ac:dyDescent="0.25">
      <c r="A3" s="98"/>
      <c r="B3" s="7" t="s">
        <v>53</v>
      </c>
      <c r="C3" s="8" t="s">
        <v>54</v>
      </c>
      <c r="D3" s="7" t="s">
        <v>55</v>
      </c>
      <c r="E3" s="8" t="s">
        <v>54</v>
      </c>
    </row>
    <row r="4" spans="1:6" ht="72" customHeight="1" x14ac:dyDescent="0.25">
      <c r="A4" s="103" t="s">
        <v>56</v>
      </c>
      <c r="B4" s="105"/>
      <c r="C4" s="106"/>
      <c r="D4" s="105"/>
      <c r="E4" s="106"/>
    </row>
    <row r="5" spans="1:6" ht="12.05" customHeight="1" x14ac:dyDescent="0.25">
      <c r="A5" s="104"/>
      <c r="B5" s="10">
        <v>10</v>
      </c>
      <c r="C5" s="57">
        <f>+RCXX0010</f>
        <v>44745.780000000006</v>
      </c>
      <c r="D5" s="10">
        <v>10</v>
      </c>
      <c r="E5" s="57">
        <f>+RCXY0010</f>
        <v>14434.773000000001</v>
      </c>
      <c r="F5" s="53" t="s">
        <v>959</v>
      </c>
    </row>
    <row r="6" spans="1:6" ht="12.05" customHeight="1" x14ac:dyDescent="0.25">
      <c r="A6" s="104"/>
      <c r="B6" s="107"/>
      <c r="C6" s="108"/>
      <c r="D6" s="109"/>
      <c r="E6" s="110"/>
      <c r="F6" s="54"/>
    </row>
    <row r="7" spans="1:6" ht="12.05" customHeight="1" x14ac:dyDescent="0.25">
      <c r="A7" s="104"/>
      <c r="B7" s="10">
        <v>260</v>
      </c>
      <c r="C7" s="11"/>
      <c r="D7" s="111"/>
      <c r="E7" s="112"/>
      <c r="F7" s="53" t="s">
        <v>960</v>
      </c>
    </row>
    <row r="8" spans="1:6" ht="12.5" customHeight="1" x14ac:dyDescent="0.25">
      <c r="A8" s="104"/>
      <c r="B8" s="10">
        <v>371</v>
      </c>
      <c r="C8" s="11"/>
      <c r="D8" s="111"/>
      <c r="E8" s="112"/>
      <c r="F8" s="54" t="s">
        <v>961</v>
      </c>
    </row>
    <row r="9" spans="1:6" ht="23.55" customHeight="1" x14ac:dyDescent="0.25">
      <c r="A9" s="104"/>
      <c r="B9" s="115"/>
      <c r="C9" s="116"/>
      <c r="D9" s="113"/>
      <c r="E9" s="114"/>
      <c r="F9" s="54"/>
    </row>
    <row r="10" spans="1:6" ht="12.05" customHeight="1" x14ac:dyDescent="0.25">
      <c r="A10" s="104"/>
      <c r="B10" s="14" t="s">
        <v>57</v>
      </c>
      <c r="C10" s="11"/>
      <c r="D10" s="14" t="s">
        <v>57</v>
      </c>
      <c r="E10" s="11"/>
      <c r="F10" s="53" t="s">
        <v>962</v>
      </c>
    </row>
    <row r="11" spans="1:6" ht="11.8" customHeight="1" x14ac:dyDescent="0.25">
      <c r="A11" s="104"/>
      <c r="B11" s="107"/>
      <c r="C11" s="108"/>
      <c r="D11" s="107"/>
      <c r="E11" s="108"/>
      <c r="F11" s="53"/>
    </row>
    <row r="12" spans="1:6" ht="12.05" customHeight="1" x14ac:dyDescent="0.25">
      <c r="A12" s="104"/>
      <c r="B12" s="14" t="s">
        <v>58</v>
      </c>
      <c r="C12" s="11"/>
      <c r="D12" s="14" t="s">
        <v>58</v>
      </c>
      <c r="E12" s="11"/>
      <c r="F12" s="54" t="s">
        <v>963</v>
      </c>
    </row>
    <row r="13" spans="1:6" ht="12.05" customHeight="1" x14ac:dyDescent="0.25">
      <c r="A13" s="104"/>
      <c r="B13" s="14" t="s">
        <v>59</v>
      </c>
      <c r="C13" s="11"/>
      <c r="D13" s="14" t="s">
        <v>59</v>
      </c>
      <c r="E13" s="11"/>
      <c r="F13" s="54" t="s">
        <v>964</v>
      </c>
    </row>
    <row r="14" spans="1:6" ht="12.05" customHeight="1" x14ac:dyDescent="0.25">
      <c r="A14" s="104"/>
      <c r="B14" s="14" t="s">
        <v>60</v>
      </c>
      <c r="C14" s="11"/>
      <c r="D14" s="14" t="s">
        <v>60</v>
      </c>
      <c r="E14" s="11"/>
      <c r="F14" s="53" t="s">
        <v>965</v>
      </c>
    </row>
    <row r="15" spans="1:6" ht="12.2" customHeight="1" x14ac:dyDescent="0.25">
      <c r="A15" s="104"/>
      <c r="B15" s="14" t="s">
        <v>61</v>
      </c>
      <c r="C15" s="11"/>
      <c r="D15" s="14" t="s">
        <v>61</v>
      </c>
      <c r="E15" s="11"/>
      <c r="F15" s="53" t="s">
        <v>966</v>
      </c>
    </row>
    <row r="16" spans="1:6" ht="35.75" customHeight="1" x14ac:dyDescent="0.25">
      <c r="A16" s="104"/>
      <c r="B16" s="105"/>
      <c r="C16" s="106"/>
      <c r="D16" s="105"/>
      <c r="E16" s="106"/>
    </row>
    <row r="17" spans="1:6" ht="12.05" customHeight="1" x14ac:dyDescent="0.25">
      <c r="A17" s="104"/>
      <c r="B17" s="14" t="s">
        <v>62</v>
      </c>
      <c r="C17" s="57">
        <f>IFERROR(VLOOKUP("RCFDC412",'Neo4j Export'!$A:$C,2,FALSE),0)/1000</f>
        <v>3795.9580000000001</v>
      </c>
      <c r="D17" s="14" t="s">
        <v>62</v>
      </c>
      <c r="E17" s="57">
        <f>IFERROR(VLOOKUP("RCFNC412",'Neo4j Export'!$A:$C,2,FALSE),0)/1000</f>
        <v>1795.9580000000001</v>
      </c>
      <c r="F17" t="s">
        <v>967</v>
      </c>
    </row>
    <row r="18" spans="1:6" ht="12.05" customHeight="1" x14ac:dyDescent="0.25">
      <c r="A18" s="104"/>
      <c r="B18" s="14" t="s">
        <v>63</v>
      </c>
      <c r="C18" s="57">
        <f>IFERROR(VLOOKUP("RCFDF856",'Neo4j Export'!$A:$C,2,FALSE),0)/1000</f>
        <v>0</v>
      </c>
      <c r="D18" s="14" t="s">
        <v>63</v>
      </c>
      <c r="E18" s="57">
        <f>IFERROR(VLOOKUP("RCFNF856",'Neo4j Export'!$A:$C,2,FALSE),0)/1000</f>
        <v>0</v>
      </c>
      <c r="F18" t="s">
        <v>968</v>
      </c>
    </row>
    <row r="19" spans="1:6" ht="12.05" customHeight="1" x14ac:dyDescent="0.25">
      <c r="A19" s="104"/>
      <c r="B19" s="14" t="s">
        <v>64</v>
      </c>
      <c r="C19" s="57">
        <f>IFERROR(VLOOKUP("RCFDC413",'Neo4j Export'!$A:$C,2,FALSE),0)/1000</f>
        <v>26571.705999999998</v>
      </c>
      <c r="D19" s="14" t="s">
        <v>64</v>
      </c>
      <c r="E19" s="57">
        <f>IFERROR(VLOOKUP("RCFNC413",'Neo4j Export'!$A:$C,2,FALSE),0)/1000</f>
        <v>12571.706</v>
      </c>
      <c r="F19" t="s">
        <v>969</v>
      </c>
    </row>
    <row r="20" spans="1:6" ht="12.05" customHeight="1" x14ac:dyDescent="0.25">
      <c r="A20" s="104"/>
      <c r="B20" s="107"/>
      <c r="C20" s="108"/>
      <c r="D20" s="107"/>
      <c r="E20" s="108"/>
    </row>
    <row r="21" spans="1:6" ht="12.05" customHeight="1" x14ac:dyDescent="0.25">
      <c r="A21" s="104"/>
      <c r="B21" s="14" t="s">
        <v>65</v>
      </c>
      <c r="C21" s="57">
        <f>IFERROR(VLOOKUP("RCFDC414",'Neo4j Export'!$A:$C,2,FALSE),0)/1000</f>
        <v>0</v>
      </c>
      <c r="D21" s="14" t="s">
        <v>65</v>
      </c>
      <c r="E21" s="57">
        <f>IFERROR(VLOOKUP("RCFNC414",'Neo4j Export'!$A:$C,2,FALSE),0)/1000</f>
        <v>0</v>
      </c>
      <c r="F21" t="s">
        <v>970</v>
      </c>
    </row>
    <row r="22" spans="1:6" ht="12.05" customHeight="1" x14ac:dyDescent="0.25">
      <c r="A22" s="104"/>
      <c r="B22" s="14" t="s">
        <v>66</v>
      </c>
      <c r="C22" s="57">
        <f>IFERROR(VLOOKUP("RCFDF857",'Neo4j Export'!$A:$C,2,FALSE),0)/1000</f>
        <v>3795.9580000000001</v>
      </c>
      <c r="D22" s="14" t="s">
        <v>66</v>
      </c>
      <c r="E22" s="57">
        <f>IFERROR(VLOOKUP("RCFNF857",'Neo4j Export'!$A:$C,2,FALSE),0)/1000</f>
        <v>1795.9580000000001</v>
      </c>
      <c r="F22" t="s">
        <v>971</v>
      </c>
    </row>
    <row r="23" spans="1:6" ht="11.25" customHeight="1" x14ac:dyDescent="0.25">
      <c r="A23" s="104"/>
      <c r="B23" s="14" t="s">
        <v>67</v>
      </c>
      <c r="C23" s="57">
        <f>IFERROR(VLOOKUP("RCFDC415",'Neo4j Export'!$A:$C,2,FALSE),0)/1000</f>
        <v>13285.852999999999</v>
      </c>
      <c r="D23" s="14" t="s">
        <v>67</v>
      </c>
      <c r="E23" s="57">
        <f>IFERROR(VLOOKUP("RCFNC415",'Neo4j Export'!$A:$C,2,FALSE),0)/1000</f>
        <v>6285.8530000000001</v>
      </c>
      <c r="F23" t="s">
        <v>972</v>
      </c>
    </row>
    <row r="24" spans="1:6" ht="12.05" customHeight="1" x14ac:dyDescent="0.25">
      <c r="A24" s="104"/>
      <c r="B24" s="107"/>
      <c r="C24" s="108"/>
      <c r="D24" s="107"/>
      <c r="E24" s="108"/>
    </row>
    <row r="25" spans="1:6" ht="12.5" customHeight="1" x14ac:dyDescent="0.25">
      <c r="A25" s="104"/>
      <c r="B25" s="15">
        <v>2122</v>
      </c>
      <c r="C25" s="57">
        <f>IFERROR(VLOOKUP("RCFD2122",'Neo4j Export'!$A:$C,2,FALSE),0)/1000</f>
        <v>0</v>
      </c>
      <c r="D25" s="15">
        <v>2122</v>
      </c>
      <c r="E25" s="57">
        <f>IFERROR(VLOOKUP("RCFN2122",'Neo4j Export'!$A:$C,2,FALSE),0)/1000</f>
        <v>0</v>
      </c>
      <c r="F25" t="s">
        <v>973</v>
      </c>
    </row>
    <row r="26" spans="1:6" ht="11.8" customHeight="1" x14ac:dyDescent="0.25">
      <c r="A26" s="104"/>
      <c r="B26" s="107"/>
      <c r="C26" s="108"/>
      <c r="D26" s="107"/>
      <c r="E26" s="108"/>
    </row>
    <row r="27" spans="1:6" ht="12.5" customHeight="1" x14ac:dyDescent="0.25">
      <c r="A27" s="104"/>
      <c r="B27" s="14" t="s">
        <v>68</v>
      </c>
      <c r="C27" s="57">
        <f>IFERROR(VLOOKUP("RCFDK479",'Neo4j Export'!$A:$C,2,FALSE),0)/1000</f>
        <v>20704.992999999999</v>
      </c>
      <c r="D27" s="14" t="s">
        <v>68</v>
      </c>
      <c r="E27" s="57">
        <f>IFERROR(VLOOKUP("RCFNK479",'Neo4j Export'!$A:$C,2,FALSE),0)/1000</f>
        <v>10301.486000000001</v>
      </c>
      <c r="F27" t="s">
        <v>974</v>
      </c>
    </row>
    <row r="28" spans="1:6" ht="10.95" customHeight="1" x14ac:dyDescent="0.25">
      <c r="A28" s="104"/>
      <c r="B28" s="107"/>
      <c r="C28" s="108"/>
      <c r="D28" s="107"/>
      <c r="E28" s="108"/>
    </row>
    <row r="29" spans="1:6" ht="12.2" customHeight="1" x14ac:dyDescent="0.25">
      <c r="A29" s="104"/>
      <c r="B29" s="14" t="s">
        <v>69</v>
      </c>
      <c r="C29" s="57">
        <f>IFERROR(VLOOKUP("RCFDK298",'Neo4j Export'!$A:$C,2,FALSE),0)/1000</f>
        <v>3795.9580000000001</v>
      </c>
      <c r="D29" s="14" t="s">
        <v>69</v>
      </c>
      <c r="E29" s="57">
        <f>IFERROR(VLOOKUP("RCFNK298",'Neo4j Export'!$A:$C,2,FALSE),0)/1000</f>
        <v>1795.9580000000001</v>
      </c>
      <c r="F29" t="s">
        <v>975</v>
      </c>
    </row>
    <row r="30" spans="1:6" ht="12.2" customHeight="1" x14ac:dyDescent="0.25">
      <c r="A30" s="104"/>
      <c r="B30" s="15">
        <v>3536</v>
      </c>
      <c r="C30" s="57">
        <f>IFERROR(VLOOKUP("RCFD3536",'Neo4j Export'!$A:$C,2,FALSE),0)/1000</f>
        <v>0</v>
      </c>
      <c r="D30" s="15">
        <v>3536</v>
      </c>
      <c r="E30" s="57">
        <f>IFERROR(VLOOKUP("RCFN3536",'Neo4j Export'!$A:$C,2,FALSE),0)/1000</f>
        <v>0</v>
      </c>
      <c r="F30" t="s">
        <v>976</v>
      </c>
    </row>
    <row r="31" spans="1:6" ht="12.75" customHeight="1" x14ac:dyDescent="0.25">
      <c r="A31" s="104"/>
      <c r="B31" s="14" t="s">
        <v>70</v>
      </c>
      <c r="C31" s="57">
        <f>IFERROR(VLOOKUP("RCFDK299",'Neo4j Export'!$A:$C,2,FALSE),0)/1000</f>
        <v>3795.9580000000001</v>
      </c>
      <c r="D31" s="14" t="s">
        <v>70</v>
      </c>
      <c r="E31" s="57">
        <f>IFERROR(VLOOKUP("RCFNK299",'Neo4j Export'!$A:$C,2,FALSE),0)/1000</f>
        <v>1795.9580000000001</v>
      </c>
      <c r="F31" t="s">
        <v>977</v>
      </c>
    </row>
    <row r="32" spans="1:6" ht="12.05" customHeight="1" x14ac:dyDescent="0.25">
      <c r="A32" s="104"/>
      <c r="B32" s="14" t="s">
        <v>71</v>
      </c>
      <c r="C32" s="57">
        <f>IFERROR(VLOOKUP("RCFDL193",'Neo4j Export'!$A:$C,2,FALSE),0)/1000</f>
        <v>7591.9160000000002</v>
      </c>
      <c r="D32" s="14" t="s">
        <v>71</v>
      </c>
      <c r="E32" s="57">
        <f>IFERROR(VLOOKUP("RCFNL193",'Neo4j Export'!$A:$C,2,FALSE),0)/1000</f>
        <v>3591.9160000000002</v>
      </c>
      <c r="F32" t="s">
        <v>978</v>
      </c>
    </row>
    <row r="33" spans="1:6" ht="12.2" customHeight="1" x14ac:dyDescent="0.25">
      <c r="A33" s="104"/>
      <c r="B33" s="14" t="s">
        <v>72</v>
      </c>
      <c r="C33" s="57">
        <f>IFERROR(VLOOKUP("RCFDK302",'Neo4j Export'!$A:$C,2,FALSE),0)/1000</f>
        <v>18979.79</v>
      </c>
      <c r="D33" s="14" t="s">
        <v>72</v>
      </c>
      <c r="E33" s="57">
        <f>IFERROR(VLOOKUP("RCFNK302",'Neo4j Export'!$A:$C,2,FALSE),0)/1000</f>
        <v>8979.7900000000009</v>
      </c>
      <c r="F33" t="s">
        <v>979</v>
      </c>
    </row>
    <row r="34" spans="1:6" ht="10.95" customHeight="1" x14ac:dyDescent="0.25">
      <c r="A34" s="104"/>
      <c r="B34" s="107"/>
      <c r="C34" s="108"/>
      <c r="D34" s="107"/>
      <c r="E34" s="108"/>
    </row>
    <row r="35" spans="1:6" ht="12.05" customHeight="1" x14ac:dyDescent="0.25">
      <c r="A35" s="104"/>
      <c r="B35" s="15">
        <v>2151</v>
      </c>
      <c r="C35" s="57">
        <f>IFERROR(VLOOKUP("RCFD2151",'Neo4j Export'!$A:$C,2,FALSE),0)/1000</f>
        <v>3795.9580000000001</v>
      </c>
      <c r="D35" s="15">
        <v>2151</v>
      </c>
      <c r="E35" s="57">
        <f>IFERROR(VLOOKUP("RCFN2151",'Neo4j Export'!$A:$C,2,FALSE),0)/1000</f>
        <v>1795.9580000000001</v>
      </c>
      <c r="F35" t="s">
        <v>980</v>
      </c>
    </row>
    <row r="36" spans="1:6" ht="12.05" customHeight="1" x14ac:dyDescent="0.25">
      <c r="A36" s="104"/>
      <c r="B36" s="15">
        <v>2171</v>
      </c>
      <c r="C36" s="57">
        <f>IFERROR(VLOOKUP("RCFD2171",'Neo4j Export'!$A:$C,2,FALSE),0)/1000</f>
        <v>0</v>
      </c>
      <c r="D36" s="15">
        <v>2171</v>
      </c>
      <c r="E36" s="57">
        <f>IFERROR(VLOOKUP("RCFN2171",'Neo4j Export'!$A:$C,2,FALSE),0)/1000</f>
        <v>0</v>
      </c>
      <c r="F36" t="s">
        <v>981</v>
      </c>
    </row>
    <row r="37" spans="1:6" ht="47.8" customHeight="1" x14ac:dyDescent="0.25">
      <c r="A37" s="104"/>
      <c r="B37" s="105"/>
      <c r="C37" s="106"/>
      <c r="D37" s="109"/>
      <c r="E37" s="110"/>
    </row>
    <row r="38" spans="1:6" ht="12.2" customHeight="1" x14ac:dyDescent="0.25">
      <c r="A38" s="104"/>
      <c r="B38" s="15">
        <v>2154</v>
      </c>
      <c r="C38" s="57">
        <f>IFERROR(VLOOKUP("RCFD2154",'Neo4j Export'!$A:$C,2,FALSE),0)/1000</f>
        <v>0</v>
      </c>
      <c r="D38" s="111"/>
      <c r="E38" s="112"/>
    </row>
    <row r="39" spans="1:6" ht="35.450000000000003" customHeight="1" x14ac:dyDescent="0.25">
      <c r="A39" s="104"/>
      <c r="B39" s="109"/>
      <c r="C39" s="110"/>
      <c r="D39" s="113"/>
      <c r="E39" s="114"/>
      <c r="F39" s="53"/>
    </row>
    <row r="40" spans="1:6" ht="12.5" customHeight="1" x14ac:dyDescent="0.25">
      <c r="A40" s="104"/>
      <c r="B40" s="113"/>
      <c r="C40" s="114"/>
      <c r="D40" s="15">
        <v>2154</v>
      </c>
      <c r="E40" s="57">
        <f>IFERROR(VLOOKUP("RCFN2154",'Neo4j Export'!$A:$C,2,FALSE),0)/1000</f>
        <v>0</v>
      </c>
      <c r="F40" s="53" t="s">
        <v>982</v>
      </c>
    </row>
    <row r="41" spans="1:6" ht="12.75" customHeight="1" x14ac:dyDescent="0.25">
      <c r="B41" s="53"/>
      <c r="C41" s="53"/>
      <c r="D41" s="53"/>
      <c r="E41" s="53"/>
      <c r="F41" s="54"/>
    </row>
    <row r="42" spans="1:6" ht="25.5" customHeight="1" x14ac:dyDescent="0.25">
      <c r="B42" s="54"/>
      <c r="C42" s="54"/>
      <c r="D42" s="54"/>
      <c r="E42" s="54"/>
      <c r="F42" s="54"/>
    </row>
    <row r="43" spans="1:6" ht="12.75" customHeight="1" x14ac:dyDescent="0.25">
      <c r="B43" s="53"/>
      <c r="C43" s="53"/>
      <c r="D43" s="53"/>
      <c r="E43" s="53"/>
      <c r="F43" s="54"/>
    </row>
    <row r="44" spans="1:6" ht="50.95" customHeight="1" x14ac:dyDescent="0.25">
      <c r="B44" s="54"/>
      <c r="C44" s="54"/>
      <c r="D44" s="54"/>
      <c r="E44" s="54"/>
      <c r="F44" s="53" t="s">
        <v>983</v>
      </c>
    </row>
    <row r="45" spans="1:6" ht="38.25" customHeight="1" x14ac:dyDescent="0.25">
      <c r="B45" s="54"/>
      <c r="C45" s="54"/>
      <c r="D45" s="54"/>
      <c r="E45" s="54"/>
      <c r="F45" s="53"/>
    </row>
    <row r="46" spans="1:6" ht="38.25" customHeight="1" x14ac:dyDescent="0.25">
      <c r="B46" s="54"/>
      <c r="C46" s="54"/>
      <c r="D46" s="54"/>
      <c r="E46" s="54"/>
      <c r="F46" s="54"/>
    </row>
    <row r="47" spans="1:6" ht="12.75" customHeight="1" x14ac:dyDescent="0.25">
      <c r="B47" s="53"/>
      <c r="C47" s="53"/>
      <c r="D47" s="53"/>
      <c r="E47" s="53"/>
      <c r="F47" s="54"/>
    </row>
    <row r="48" spans="1:6" ht="12.75" customHeight="1" x14ac:dyDescent="0.25">
      <c r="B48" s="53"/>
      <c r="C48" s="53"/>
      <c r="D48" s="53"/>
      <c r="E48" s="53"/>
      <c r="F48" s="53"/>
    </row>
    <row r="49" spans="2:6" ht="63.7" customHeight="1" x14ac:dyDescent="0.25">
      <c r="B49" s="54"/>
      <c r="C49" s="54"/>
      <c r="D49" s="54"/>
      <c r="E49" s="54"/>
      <c r="F49" s="53"/>
    </row>
    <row r="50" spans="2:6" ht="25.5" customHeight="1" x14ac:dyDescent="0.25">
      <c r="B50" s="54"/>
      <c r="C50" s="54"/>
      <c r="D50" s="54"/>
      <c r="E50" s="54"/>
    </row>
    <row r="51" spans="2:6" ht="12.75" customHeight="1" x14ac:dyDescent="0.25">
      <c r="B51" s="53"/>
      <c r="C51" s="53"/>
      <c r="D51" s="53"/>
      <c r="E51" s="53"/>
    </row>
    <row r="52" spans="2:6" ht="12.75" customHeight="1" x14ac:dyDescent="0.25">
      <c r="B52" s="53"/>
      <c r="C52" s="53"/>
      <c r="D52" s="53"/>
      <c r="E52" s="53"/>
    </row>
  </sheetData>
  <mergeCells count="27">
    <mergeCell ref="B34:C34"/>
    <mergeCell ref="D34:E34"/>
    <mergeCell ref="B37:C37"/>
    <mergeCell ref="D37:E39"/>
    <mergeCell ref="B39:C40"/>
    <mergeCell ref="B24:C24"/>
    <mergeCell ref="D24:E24"/>
    <mergeCell ref="B26:C26"/>
    <mergeCell ref="D26:E26"/>
    <mergeCell ref="B28:C28"/>
    <mergeCell ref="D28:E28"/>
    <mergeCell ref="A1:F1"/>
    <mergeCell ref="A2:A3"/>
    <mergeCell ref="B2:C2"/>
    <mergeCell ref="D2:E2"/>
    <mergeCell ref="A4:A40"/>
    <mergeCell ref="B4:C4"/>
    <mergeCell ref="D4:E4"/>
    <mergeCell ref="B6:C6"/>
    <mergeCell ref="D6:E9"/>
    <mergeCell ref="B9:C9"/>
    <mergeCell ref="B11:C11"/>
    <mergeCell ref="D11:E11"/>
    <mergeCell ref="B16:C16"/>
    <mergeCell ref="D16:E16"/>
    <mergeCell ref="B20:C20"/>
    <mergeCell ref="D20:E2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34"/>
  <sheetViews>
    <sheetView tabSelected="1" topLeftCell="A6" workbookViewId="0">
      <selection activeCell="C16" sqref="C16"/>
    </sheetView>
  </sheetViews>
  <sheetFormatPr defaultRowHeight="12.75" x14ac:dyDescent="0.25"/>
  <cols>
    <col min="1" max="1" width="68" customWidth="1"/>
    <col min="2" max="2" width="5.5546875" customWidth="1"/>
    <col min="3" max="3" width="16.6640625" customWidth="1"/>
    <col min="4" max="4" width="5.5546875" customWidth="1"/>
    <col min="5" max="6" width="16.6640625" customWidth="1"/>
  </cols>
  <sheetData>
    <row r="1" spans="1:7" ht="43.2" customHeight="1" x14ac:dyDescent="0.25">
      <c r="A1" s="117" t="s">
        <v>50</v>
      </c>
      <c r="B1" s="99" t="s">
        <v>51</v>
      </c>
      <c r="C1" s="100"/>
      <c r="D1" s="101" t="s">
        <v>52</v>
      </c>
      <c r="E1" s="102"/>
    </row>
    <row r="2" spans="1:7" ht="12.2" customHeight="1" x14ac:dyDescent="0.25">
      <c r="A2" s="118"/>
      <c r="B2" s="16" t="s">
        <v>53</v>
      </c>
      <c r="C2" s="8" t="s">
        <v>54</v>
      </c>
      <c r="D2" s="16" t="s">
        <v>55</v>
      </c>
      <c r="E2" s="8" t="s">
        <v>54</v>
      </c>
    </row>
    <row r="3" spans="1:7" ht="23.95" customHeight="1" x14ac:dyDescent="0.25">
      <c r="A3" s="103" t="s">
        <v>77</v>
      </c>
      <c r="B3" s="115"/>
      <c r="C3" s="116"/>
      <c r="D3" s="115"/>
      <c r="E3" s="116"/>
    </row>
    <row r="4" spans="1:7" ht="12.05" customHeight="1" x14ac:dyDescent="0.25">
      <c r="A4" s="104"/>
      <c r="B4" s="17">
        <v>2170</v>
      </c>
      <c r="C4" s="11">
        <f>RCFD2171+RCFD2154</f>
        <v>0</v>
      </c>
      <c r="D4" s="17">
        <v>2170</v>
      </c>
      <c r="E4" s="11">
        <f>RCFN2171+RCFN2154</f>
        <v>0</v>
      </c>
      <c r="F4" s="55">
        <v>3</v>
      </c>
    </row>
    <row r="5" spans="1:7" ht="71.75" customHeight="1" x14ac:dyDescent="0.25">
      <c r="A5" s="104"/>
      <c r="B5" s="105"/>
      <c r="C5" s="106"/>
      <c r="D5" s="105"/>
      <c r="E5" s="106"/>
    </row>
    <row r="6" spans="1:7" ht="12.2" customHeight="1" x14ac:dyDescent="0.25">
      <c r="A6" s="104"/>
      <c r="B6" s="17">
        <v>2205</v>
      </c>
      <c r="C6" s="57">
        <f>+RCXY2205+RCON2385+RCON1653</f>
        <v>325966.37700000004</v>
      </c>
      <c r="D6" s="17">
        <v>2205</v>
      </c>
      <c r="E6" s="57">
        <f>+RCXY2205</f>
        <v>108655.459</v>
      </c>
      <c r="F6" s="53" t="s">
        <v>83</v>
      </c>
      <c r="G6" s="323"/>
    </row>
    <row r="7" spans="1:7" ht="35.75" customHeight="1" x14ac:dyDescent="0.25">
      <c r="A7" s="104"/>
      <c r="B7" s="105"/>
      <c r="C7" s="106"/>
      <c r="D7" s="105"/>
      <c r="E7" s="106"/>
    </row>
    <row r="8" spans="1:7" ht="12.2" customHeight="1" x14ac:dyDescent="0.25">
      <c r="A8" s="104"/>
      <c r="B8" s="18" t="s">
        <v>78</v>
      </c>
      <c r="C8" s="57">
        <f>IFERROR(VLOOKUP("RCFDC420",'Neo4j Export'!$A:$C,2,FALSE),0)/1000</f>
        <v>3795.9580000000001</v>
      </c>
      <c r="D8" s="18" t="s">
        <v>78</v>
      </c>
      <c r="E8" s="57">
        <f>IFERROR(VLOOKUP("RCFNC420",'Neo4j Export'!$A:$C,2,FALSE),0)/1000</f>
        <v>1795.9580000000001</v>
      </c>
      <c r="F8" s="75" t="s">
        <v>1133</v>
      </c>
    </row>
    <row r="9" spans="1:7" ht="12.05" customHeight="1" x14ac:dyDescent="0.25">
      <c r="A9" s="104"/>
      <c r="B9" s="18" t="s">
        <v>79</v>
      </c>
      <c r="C9" s="57">
        <f>IFERROR(VLOOKUP("RCFDC421",'Neo4j Export'!$A:$C,2,FALSE),0)/1000</f>
        <v>22775.748</v>
      </c>
      <c r="D9" s="18" t="s">
        <v>79</v>
      </c>
      <c r="E9" s="57">
        <f>IFERROR(VLOOKUP("RCFNC421",'Neo4j Export'!$A:$C,2,FALSE),0)/1000</f>
        <v>10775.748</v>
      </c>
      <c r="F9" s="75" t="s">
        <v>1132</v>
      </c>
    </row>
    <row r="10" spans="1:7" ht="12.05" customHeight="1" x14ac:dyDescent="0.25">
      <c r="A10" s="104"/>
      <c r="B10" s="107"/>
      <c r="C10" s="108"/>
      <c r="D10" s="107"/>
      <c r="E10" s="108"/>
    </row>
    <row r="11" spans="1:7" ht="12.05" customHeight="1" x14ac:dyDescent="0.25">
      <c r="A11" s="104"/>
      <c r="B11" s="18" t="s">
        <v>80</v>
      </c>
      <c r="C11" s="57">
        <f>IFERROR(VLOOKUP("RCFDC422",'Neo4j Export'!$A:$C,2,FALSE),0)/1000</f>
        <v>1897.979</v>
      </c>
      <c r="D11" s="18" t="s">
        <v>80</v>
      </c>
      <c r="E11" s="57">
        <f>IFERROR(VLOOKUP("RCFNC422",'Neo4j Export'!$A:$C,2,FALSE),0)/1000</f>
        <v>897.97900000000004</v>
      </c>
      <c r="F11" s="54" t="s">
        <v>84</v>
      </c>
    </row>
    <row r="12" spans="1:7" ht="12.05" customHeight="1" x14ac:dyDescent="0.25">
      <c r="A12" s="104"/>
      <c r="B12" s="18" t="s">
        <v>81</v>
      </c>
      <c r="C12" s="57">
        <f>IFERROR(VLOOKUP("RCFDC423",'Neo4j Export'!$A:$C,2,FALSE),0)/1000</f>
        <v>11387.874</v>
      </c>
      <c r="D12" s="18" t="s">
        <v>81</v>
      </c>
      <c r="E12" s="57">
        <f>IFERROR(VLOOKUP("RCFNC423",'Neo4j Export'!$A:$C,2,FALSE),0)/1000</f>
        <v>5387.8739999999998</v>
      </c>
      <c r="F12" s="75" t="s">
        <v>1134</v>
      </c>
    </row>
    <row r="13" spans="1:7" ht="12.2" customHeight="1" x14ac:dyDescent="0.25">
      <c r="A13" s="104"/>
      <c r="B13" s="17">
        <v>3190</v>
      </c>
      <c r="C13" s="11">
        <f>+RCXX3190</f>
        <v>0</v>
      </c>
      <c r="D13" s="17">
        <v>3190</v>
      </c>
      <c r="E13" s="11"/>
      <c r="F13" s="75" t="s">
        <v>1135</v>
      </c>
      <c r="G13" s="323"/>
    </row>
    <row r="14" spans="1:7" ht="11.8" customHeight="1" x14ac:dyDescent="0.25">
      <c r="A14" s="104"/>
      <c r="B14" s="107"/>
      <c r="C14" s="108"/>
      <c r="D14" s="107"/>
      <c r="E14" s="108"/>
    </row>
    <row r="15" spans="1:7" ht="12.05" customHeight="1" x14ac:dyDescent="0.25">
      <c r="A15" s="104"/>
      <c r="B15" s="17">
        <v>3548</v>
      </c>
      <c r="C15" s="57">
        <f>IFERROR(VLOOKUP("RCFD3548",'Neo4j Export'!$A:$C,2,FALSE),0)/1000</f>
        <v>3795.9580000000001</v>
      </c>
      <c r="D15" s="17">
        <v>3548</v>
      </c>
      <c r="E15" s="57">
        <f>IFERROR(VLOOKUP("RCFN3548",'Neo4j Export'!$A:$C,2,FALSE),0)/1000</f>
        <v>1795.9580000000001</v>
      </c>
      <c r="F15" s="54" t="s">
        <v>85</v>
      </c>
    </row>
    <row r="16" spans="1:7" ht="12.05" customHeight="1" x14ac:dyDescent="0.25">
      <c r="A16" s="104"/>
      <c r="B16" s="17">
        <v>2916</v>
      </c>
      <c r="C16" s="11"/>
      <c r="D16" s="17">
        <v>2916</v>
      </c>
      <c r="E16" s="11"/>
      <c r="F16" s="75" t="s">
        <v>1137</v>
      </c>
      <c r="G16" s="323"/>
    </row>
    <row r="17" spans="1:7" ht="12.05" customHeight="1" x14ac:dyDescent="0.25">
      <c r="A17" s="104"/>
      <c r="B17" s="17">
        <v>2927</v>
      </c>
      <c r="C17" s="57">
        <f>SUM(RCFD2205+RCFDC420+RCFDC421=RCFDC422+RCFDC423+RCFD3190+RCFD3548+RCFD2916)</f>
        <v>0</v>
      </c>
      <c r="D17" s="17">
        <v>2927</v>
      </c>
      <c r="E17" s="11"/>
      <c r="F17" s="75" t="s">
        <v>1136</v>
      </c>
      <c r="G17" s="323"/>
    </row>
    <row r="18" spans="1:7" ht="48.5" customHeight="1" x14ac:dyDescent="0.25">
      <c r="A18" s="104"/>
      <c r="B18" s="105"/>
      <c r="C18" s="106"/>
      <c r="D18" s="109"/>
      <c r="E18" s="110"/>
    </row>
    <row r="19" spans="1:7" ht="12.5" customHeight="1" x14ac:dyDescent="0.25">
      <c r="A19" s="104"/>
      <c r="B19" s="17">
        <v>2944</v>
      </c>
      <c r="C19" s="11"/>
      <c r="D19" s="111"/>
      <c r="E19" s="112"/>
      <c r="F19" s="53" t="s">
        <v>86</v>
      </c>
      <c r="G19" s="323"/>
    </row>
    <row r="20" spans="1:7" ht="35.450000000000003" customHeight="1" x14ac:dyDescent="0.25">
      <c r="A20" s="104"/>
      <c r="B20" s="109"/>
      <c r="C20" s="110"/>
      <c r="D20" s="113"/>
      <c r="E20" s="114"/>
    </row>
    <row r="21" spans="1:7" ht="12.2" customHeight="1" x14ac:dyDescent="0.25">
      <c r="A21" s="104"/>
      <c r="B21" s="111"/>
      <c r="C21" s="112"/>
      <c r="D21" s="17">
        <v>2944</v>
      </c>
      <c r="E21" s="11"/>
      <c r="F21" s="53" t="s">
        <v>87</v>
      </c>
      <c r="G21" s="323"/>
    </row>
    <row r="22" spans="1:7" ht="11.5" customHeight="1" x14ac:dyDescent="0.25">
      <c r="A22" s="104"/>
      <c r="B22" s="113"/>
      <c r="C22" s="114"/>
      <c r="D22" s="107"/>
      <c r="E22" s="108"/>
    </row>
    <row r="23" spans="1:7" ht="12.5" customHeight="1" x14ac:dyDescent="0.25">
      <c r="A23" s="104"/>
      <c r="B23" s="17">
        <v>2950</v>
      </c>
      <c r="C23" s="11"/>
      <c r="D23" s="17">
        <v>2950</v>
      </c>
      <c r="E23" s="11"/>
      <c r="F23" s="55">
        <v>6</v>
      </c>
      <c r="G23" s="323"/>
    </row>
    <row r="24" spans="1:7" ht="23.95" customHeight="1" x14ac:dyDescent="0.25">
      <c r="A24" s="104"/>
      <c r="B24" s="115"/>
      <c r="C24" s="116"/>
      <c r="D24" s="115"/>
      <c r="E24" s="116"/>
      <c r="F24" s="55"/>
    </row>
    <row r="25" spans="1:7" ht="11.8" customHeight="1" x14ac:dyDescent="0.25">
      <c r="A25" s="104"/>
      <c r="B25" s="17">
        <v>1771</v>
      </c>
      <c r="C25" s="57">
        <f>IFERROR(VLOOKUP("RCFD1771",'Neo4j Export'!$A:$C,2,FALSE),0)/1000</f>
        <v>0</v>
      </c>
      <c r="D25" s="17">
        <v>1771</v>
      </c>
      <c r="E25" s="57">
        <f>IFERROR(VLOOKUP("RCFN1771",'Neo4j Export'!$A:$C,2,FALSE),0)/1000</f>
        <v>0</v>
      </c>
      <c r="F25" s="75" t="s">
        <v>1139</v>
      </c>
    </row>
    <row r="26" spans="1:7" ht="12.05" customHeight="1" x14ac:dyDescent="0.25">
      <c r="A26" s="104"/>
      <c r="B26" s="17">
        <v>1754</v>
      </c>
      <c r="C26" s="57">
        <f>IFERROR(VLOOKUP("RCFD1754",'Neo4j Export'!$A:$C,2,FALSE),0)/1000</f>
        <v>0</v>
      </c>
      <c r="D26" s="17">
        <v>1754</v>
      </c>
      <c r="E26" s="57">
        <f>IFERROR(VLOOKUP("RCFN1754",'Neo4j Export'!$A:$C,2,FALSE),0)/1000</f>
        <v>0</v>
      </c>
      <c r="F26" s="75" t="s">
        <v>1138</v>
      </c>
    </row>
    <row r="27" spans="1:7" ht="11.25" customHeight="1" x14ac:dyDescent="0.25">
      <c r="A27" s="104"/>
      <c r="B27" s="107"/>
      <c r="C27" s="108"/>
      <c r="D27" s="107"/>
      <c r="E27" s="108"/>
    </row>
    <row r="28" spans="1:7" ht="12.75" customHeight="1" x14ac:dyDescent="0.25">
      <c r="A28" s="104"/>
      <c r="B28" s="17">
        <v>1773</v>
      </c>
      <c r="C28" s="57">
        <f>IFERROR(VLOOKUP("RCFD1773",'Neo4j Export'!$A:$C,2,FALSE),0)/1000</f>
        <v>0</v>
      </c>
      <c r="D28" s="17">
        <v>1773</v>
      </c>
      <c r="E28" s="57">
        <f>IFERROR(VLOOKUP("RCFN1773",'Neo4j Export'!$A:$C,2,FALSE),0)/1000</f>
        <v>0</v>
      </c>
      <c r="F28" s="75" t="s">
        <v>1041</v>
      </c>
    </row>
    <row r="29" spans="1:7" ht="12.2" customHeight="1" x14ac:dyDescent="0.25">
      <c r="A29" s="104"/>
      <c r="B29" s="17">
        <v>1772</v>
      </c>
      <c r="C29" s="57">
        <f>IFERROR(VLOOKUP("RCFD1772",'Neo4j Export'!$A:$C,2,FALSE),0)/1000</f>
        <v>0</v>
      </c>
      <c r="D29" s="17">
        <v>1772</v>
      </c>
      <c r="E29" s="57">
        <f>IFERROR(VLOOKUP("RCFN1772",'Neo4j Export'!$A:$C,2,FALSE),0)/1000</f>
        <v>0</v>
      </c>
      <c r="F29" s="75" t="s">
        <v>1042</v>
      </c>
    </row>
    <row r="30" spans="1:7" ht="11.8" customHeight="1" x14ac:dyDescent="0.25">
      <c r="A30" s="104"/>
      <c r="B30" s="107"/>
      <c r="C30" s="108"/>
      <c r="D30" s="107"/>
      <c r="E30" s="108"/>
    </row>
    <row r="31" spans="1:7" ht="12.2" customHeight="1" x14ac:dyDescent="0.25">
      <c r="A31" s="104"/>
      <c r="B31" s="18" t="s">
        <v>82</v>
      </c>
      <c r="C31" s="57">
        <f>IFERROR(VLOOKUP("RCFDJA22",'Neo4j Export'!$A:$C,2,FALSE),0)/1000</f>
        <v>0</v>
      </c>
      <c r="D31" s="18" t="s">
        <v>82</v>
      </c>
      <c r="E31" s="57">
        <f>IFERROR(VLOOKUP("RCFNJA22",'Neo4j Export'!$A:$C,2,FALSE),0)/1000</f>
        <v>0</v>
      </c>
      <c r="F31" s="53" t="s">
        <v>88</v>
      </c>
    </row>
    <row r="32" spans="1:7" ht="12.75" customHeight="1" x14ac:dyDescent="0.25">
      <c r="B32" s="53"/>
      <c r="C32" s="53"/>
      <c r="D32" s="53"/>
      <c r="E32" s="53"/>
      <c r="F32" s="53"/>
    </row>
    <row r="33" spans="1:6" ht="22.6" customHeight="1" x14ac:dyDescent="0.25">
      <c r="A33" s="54" t="s">
        <v>89</v>
      </c>
      <c r="B33" s="54"/>
      <c r="C33" s="54"/>
      <c r="D33" s="54"/>
      <c r="E33" s="54"/>
      <c r="F33" s="54"/>
    </row>
    <row r="34" spans="1:6" ht="1" customHeight="1" x14ac:dyDescent="0.25"/>
  </sheetData>
  <mergeCells count="24">
    <mergeCell ref="B30:C30"/>
    <mergeCell ref="D30:E30"/>
    <mergeCell ref="B20:C22"/>
    <mergeCell ref="D22:E22"/>
    <mergeCell ref="B24:C24"/>
    <mergeCell ref="D24:E24"/>
    <mergeCell ref="B27:C27"/>
    <mergeCell ref="D27:E27"/>
    <mergeCell ref="A1:A2"/>
    <mergeCell ref="B1:C1"/>
    <mergeCell ref="D1:E1"/>
    <mergeCell ref="A3:A31"/>
    <mergeCell ref="B3:C3"/>
    <mergeCell ref="D3:E3"/>
    <mergeCell ref="B5:C5"/>
    <mergeCell ref="D5:E5"/>
    <mergeCell ref="B7:C7"/>
    <mergeCell ref="D7:E7"/>
    <mergeCell ref="B10:C10"/>
    <mergeCell ref="D10:E10"/>
    <mergeCell ref="B14:C14"/>
    <mergeCell ref="D14:E14"/>
    <mergeCell ref="B18:C18"/>
    <mergeCell ref="D18:E20"/>
  </mergeCells>
  <pageMargins left="0.7" right="0.7" top="0.75" bottom="0.75" header="0.3" footer="0.3"/>
  <pageSetup paperSize="9" orientation="portrait" horizontalDpi="300"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27"/>
  <sheetViews>
    <sheetView workbookViewId="0">
      <selection sqref="A1:F1"/>
    </sheetView>
  </sheetViews>
  <sheetFormatPr defaultRowHeight="12.75" x14ac:dyDescent="0.25"/>
  <cols>
    <col min="1" max="1" width="67.77734375" customWidth="1"/>
    <col min="2" max="2" width="6" customWidth="1"/>
    <col min="3" max="3" width="16.6640625" customWidth="1"/>
    <col min="4" max="4" width="5.5546875" customWidth="1"/>
    <col min="5" max="5" width="16.6640625" customWidth="1"/>
    <col min="6" max="6" width="16.44140625" customWidth="1"/>
  </cols>
  <sheetData>
    <row r="1" spans="1:6" ht="19.55" customHeight="1" x14ac:dyDescent="0.25">
      <c r="A1" s="91" t="s">
        <v>76</v>
      </c>
      <c r="B1" s="91"/>
      <c r="C1" s="91"/>
      <c r="D1" s="91"/>
      <c r="E1" s="91"/>
      <c r="F1" s="91"/>
    </row>
    <row r="2" spans="1:6" ht="44.05" customHeight="1" x14ac:dyDescent="0.25">
      <c r="A2" s="117" t="s">
        <v>50</v>
      </c>
      <c r="B2" s="99" t="s">
        <v>51</v>
      </c>
      <c r="C2" s="100"/>
      <c r="D2" s="125" t="s">
        <v>52</v>
      </c>
      <c r="E2" s="126"/>
    </row>
    <row r="3" spans="1:6" ht="11.5" customHeight="1" x14ac:dyDescent="0.25">
      <c r="A3" s="118"/>
      <c r="B3" s="16" t="s">
        <v>53</v>
      </c>
      <c r="C3" s="8" t="s">
        <v>54</v>
      </c>
      <c r="D3" s="16" t="s">
        <v>55</v>
      </c>
      <c r="E3" s="8" t="s">
        <v>54</v>
      </c>
    </row>
    <row r="4" spans="1:6" ht="36" customHeight="1" x14ac:dyDescent="0.25">
      <c r="A4" s="127" t="s">
        <v>90</v>
      </c>
      <c r="B4" s="129"/>
      <c r="C4" s="106"/>
      <c r="D4" s="105"/>
      <c r="E4" s="106"/>
    </row>
    <row r="5" spans="1:6" ht="11.8" customHeight="1" x14ac:dyDescent="0.25">
      <c r="A5" s="128"/>
      <c r="B5" s="19" t="s">
        <v>91</v>
      </c>
      <c r="C5" s="11"/>
      <c r="D5" s="18" t="s">
        <v>91</v>
      </c>
      <c r="E5" s="11"/>
    </row>
    <row r="6" spans="1:6" ht="12.05" customHeight="1" x14ac:dyDescent="0.25">
      <c r="A6" s="128"/>
      <c r="B6" s="19" t="s">
        <v>92</v>
      </c>
      <c r="C6" s="11"/>
      <c r="D6" s="18" t="s">
        <v>92</v>
      </c>
      <c r="E6" s="11"/>
    </row>
    <row r="7" spans="1:6" ht="12.05" customHeight="1" x14ac:dyDescent="0.25">
      <c r="A7" s="128"/>
      <c r="B7" s="19" t="s">
        <v>93</v>
      </c>
      <c r="C7" s="11"/>
      <c r="D7" s="18" t="s">
        <v>93</v>
      </c>
      <c r="E7" s="11"/>
    </row>
    <row r="8" spans="1:6" ht="12.2" customHeight="1" x14ac:dyDescent="0.25">
      <c r="A8" s="128"/>
      <c r="B8" s="19" t="s">
        <v>94</v>
      </c>
      <c r="C8" s="11"/>
      <c r="D8" s="18" t="s">
        <v>94</v>
      </c>
      <c r="E8" s="11"/>
    </row>
    <row r="9" spans="1:6" ht="35.75" customHeight="1" x14ac:dyDescent="0.25">
      <c r="A9" s="128"/>
      <c r="B9" s="129"/>
      <c r="C9" s="106"/>
      <c r="D9" s="105"/>
      <c r="E9" s="106"/>
    </row>
    <row r="10" spans="1:6" ht="12.05" customHeight="1" x14ac:dyDescent="0.25">
      <c r="A10" s="128"/>
      <c r="B10" s="19" t="s">
        <v>95</v>
      </c>
      <c r="C10" s="11"/>
      <c r="D10" s="18" t="s">
        <v>95</v>
      </c>
      <c r="E10" s="11"/>
    </row>
    <row r="11" spans="1:6" ht="12.05" customHeight="1" x14ac:dyDescent="0.25">
      <c r="A11" s="128"/>
      <c r="B11" s="19" t="s">
        <v>96</v>
      </c>
      <c r="C11" s="11"/>
      <c r="D11" s="18" t="s">
        <v>96</v>
      </c>
      <c r="E11" s="11"/>
    </row>
    <row r="12" spans="1:6" ht="12.05" customHeight="1" x14ac:dyDescent="0.25">
      <c r="A12" s="128"/>
      <c r="B12" s="19" t="s">
        <v>97</v>
      </c>
      <c r="C12" s="11"/>
      <c r="D12" s="18" t="s">
        <v>97</v>
      </c>
      <c r="E12" s="11"/>
    </row>
    <row r="13" spans="1:6" ht="12.05" customHeight="1" x14ac:dyDescent="0.25">
      <c r="A13" s="128"/>
      <c r="B13" s="19" t="s">
        <v>98</v>
      </c>
      <c r="C13" s="11"/>
      <c r="D13" s="18" t="s">
        <v>98</v>
      </c>
      <c r="E13" s="11"/>
    </row>
    <row r="14" spans="1:6" ht="12.05" customHeight="1" x14ac:dyDescent="0.25">
      <c r="A14" s="128"/>
      <c r="B14" s="20">
        <v>8783</v>
      </c>
      <c r="C14" s="11"/>
      <c r="D14" s="17">
        <v>8783</v>
      </c>
      <c r="E14" s="11"/>
    </row>
    <row r="15" spans="1:6" ht="12.5" customHeight="1" x14ac:dyDescent="0.25">
      <c r="A15" s="128"/>
      <c r="B15" s="20">
        <v>8782</v>
      </c>
      <c r="C15" s="11"/>
      <c r="D15" s="17">
        <v>8782</v>
      </c>
      <c r="E15" s="11"/>
    </row>
    <row r="16" spans="1:6" ht="11.25" customHeight="1" x14ac:dyDescent="0.25">
      <c r="A16" s="128"/>
      <c r="B16" s="130"/>
      <c r="C16" s="108"/>
      <c r="D16" s="107"/>
      <c r="E16" s="108"/>
    </row>
    <row r="17" spans="1:6" ht="12.2" customHeight="1" x14ac:dyDescent="0.25">
      <c r="A17" s="128"/>
      <c r="B17" s="19" t="s">
        <v>99</v>
      </c>
      <c r="C17" s="11"/>
      <c r="D17" s="18" t="s">
        <v>99</v>
      </c>
      <c r="E17" s="11"/>
    </row>
    <row r="18" spans="1:6" ht="12.05" customHeight="1" x14ac:dyDescent="0.25">
      <c r="A18" s="128"/>
      <c r="B18" s="20">
        <v>3543</v>
      </c>
      <c r="C18" s="11"/>
      <c r="D18" s="17">
        <v>3543</v>
      </c>
      <c r="E18" s="11"/>
    </row>
    <row r="19" spans="1:6" ht="12.05" customHeight="1" x14ac:dyDescent="0.25">
      <c r="A19" s="128"/>
      <c r="B19" s="20">
        <v>3547</v>
      </c>
      <c r="C19" s="11"/>
      <c r="D19" s="17">
        <v>3547</v>
      </c>
      <c r="E19" s="11"/>
    </row>
    <row r="20" spans="1:6" ht="11.8" customHeight="1" x14ac:dyDescent="0.25">
      <c r="A20" s="128"/>
      <c r="B20" s="130"/>
      <c r="C20" s="108"/>
      <c r="D20" s="131"/>
      <c r="E20" s="132"/>
    </row>
    <row r="21" spans="1:6" ht="12.05" customHeight="1" x14ac:dyDescent="0.25">
      <c r="A21" s="128"/>
      <c r="B21" s="20">
        <v>2785</v>
      </c>
      <c r="C21" s="11"/>
      <c r="D21" s="133"/>
      <c r="E21" s="134"/>
    </row>
    <row r="22" spans="1:6" ht="22.3" customHeight="1" x14ac:dyDescent="0.25">
      <c r="A22" s="128"/>
      <c r="B22" s="135"/>
      <c r="C22" s="136"/>
      <c r="D22" s="136"/>
      <c r="E22" s="136"/>
    </row>
    <row r="23" spans="1:6" ht="167.3" customHeight="1" x14ac:dyDescent="0.25">
      <c r="A23" s="21" t="s">
        <v>100</v>
      </c>
      <c r="B23" s="137" t="s">
        <v>101</v>
      </c>
      <c r="C23" s="138"/>
      <c r="D23" s="138"/>
      <c r="E23" s="138"/>
    </row>
    <row r="24" spans="1:6" ht="45.7" customHeight="1" x14ac:dyDescent="0.25">
      <c r="A24" s="139" t="s">
        <v>102</v>
      </c>
      <c r="B24" s="139"/>
      <c r="C24" s="139"/>
      <c r="D24" s="139"/>
      <c r="E24" s="139"/>
      <c r="F24" s="139"/>
    </row>
    <row r="25" spans="1:6" ht="69.8" customHeight="1" x14ac:dyDescent="0.25">
      <c r="A25" s="139" t="s">
        <v>103</v>
      </c>
      <c r="B25" s="139"/>
      <c r="C25" s="139"/>
      <c r="D25" s="139"/>
      <c r="E25" s="139"/>
      <c r="F25" s="139"/>
    </row>
    <row r="26" spans="1:6" ht="38.25" customHeight="1" x14ac:dyDescent="0.25">
      <c r="A26" s="139" t="s">
        <v>104</v>
      </c>
      <c r="B26" s="139"/>
      <c r="C26" s="139"/>
      <c r="D26" s="139"/>
      <c r="E26" s="139"/>
      <c r="F26" s="139"/>
    </row>
    <row r="27" spans="1:6" ht="12.75" customHeight="1" x14ac:dyDescent="0.25">
      <c r="A27" s="120" t="s">
        <v>105</v>
      </c>
      <c r="B27" s="120"/>
      <c r="C27" s="120"/>
      <c r="D27" s="120"/>
      <c r="E27" s="120"/>
      <c r="F27" s="120"/>
    </row>
  </sheetData>
  <mergeCells count="19">
    <mergeCell ref="B23:E23"/>
    <mergeCell ref="A24:F24"/>
    <mergeCell ref="A25:F25"/>
    <mergeCell ref="A26:F26"/>
    <mergeCell ref="A27:F27"/>
    <mergeCell ref="A1:F1"/>
    <mergeCell ref="A2:A3"/>
    <mergeCell ref="B2:C2"/>
    <mergeCell ref="D2:E2"/>
    <mergeCell ref="A4:A22"/>
    <mergeCell ref="B4:C4"/>
    <mergeCell ref="D4:E4"/>
    <mergeCell ref="B9:C9"/>
    <mergeCell ref="D9:E9"/>
    <mergeCell ref="B16:C16"/>
    <mergeCell ref="D16:E16"/>
    <mergeCell ref="B20:C20"/>
    <mergeCell ref="D20:E21"/>
    <mergeCell ref="B22:E2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29"/>
  <sheetViews>
    <sheetView workbookViewId="0">
      <selection activeCell="H13" sqref="H13:I13"/>
    </sheetView>
  </sheetViews>
  <sheetFormatPr defaultRowHeight="12.75" x14ac:dyDescent="0.25"/>
  <cols>
    <col min="1" max="1" width="5.5546875" customWidth="1"/>
    <col min="2" max="2" width="2.6640625" customWidth="1"/>
    <col min="3" max="3" width="4" customWidth="1"/>
    <col min="4" max="4" width="9.77734375" customWidth="1"/>
    <col min="5" max="5" width="40.21875" customWidth="1"/>
    <col min="6" max="6" width="31.77734375" customWidth="1"/>
    <col min="7" max="7" width="1.77734375" customWidth="1"/>
    <col min="8" max="8" width="3.5546875" customWidth="1"/>
    <col min="9" max="9" width="1.77734375" customWidth="1"/>
    <col min="10" max="10" width="14.88671875" customWidth="1"/>
    <col min="11" max="11" width="1.77734375" customWidth="1"/>
    <col min="12" max="12" width="10.6640625" customWidth="1"/>
  </cols>
  <sheetData>
    <row r="1" spans="1:12" ht="19.55" customHeight="1" x14ac:dyDescent="0.25">
      <c r="A1" s="91" t="s">
        <v>76</v>
      </c>
      <c r="B1" s="91"/>
      <c r="C1" s="91"/>
      <c r="D1" s="91"/>
      <c r="E1" s="91"/>
      <c r="F1" s="91"/>
      <c r="G1" s="91"/>
      <c r="H1" s="91"/>
      <c r="I1" s="91"/>
      <c r="J1" s="91"/>
      <c r="K1" s="91"/>
      <c r="L1" s="91"/>
    </row>
    <row r="2" spans="1:12" ht="41.3" customHeight="1" x14ac:dyDescent="0.25">
      <c r="A2" s="140" t="s">
        <v>50</v>
      </c>
      <c r="B2" s="140"/>
      <c r="C2" s="140"/>
      <c r="D2" s="140"/>
      <c r="E2" s="140"/>
      <c r="F2" s="141"/>
      <c r="G2" s="144" t="s">
        <v>106</v>
      </c>
      <c r="H2" s="145"/>
      <c r="I2" s="145"/>
      <c r="J2" s="146"/>
    </row>
    <row r="3" spans="1:12" ht="12.05" customHeight="1" x14ac:dyDescent="0.25">
      <c r="A3" s="142"/>
      <c r="B3" s="142"/>
      <c r="C3" s="142"/>
      <c r="D3" s="142"/>
      <c r="E3" s="142"/>
      <c r="F3" s="143"/>
      <c r="G3" s="147" t="s">
        <v>53</v>
      </c>
      <c r="H3" s="148"/>
      <c r="I3" s="125" t="s">
        <v>54</v>
      </c>
      <c r="J3" s="126"/>
    </row>
    <row r="4" spans="1:12" ht="49.6" customHeight="1" x14ac:dyDescent="0.25">
      <c r="A4" s="127" t="s">
        <v>107</v>
      </c>
      <c r="B4" s="127"/>
      <c r="C4" s="127"/>
      <c r="D4" s="127"/>
      <c r="E4" s="127"/>
      <c r="F4" s="103"/>
      <c r="G4" s="105"/>
      <c r="H4" s="149"/>
      <c r="I4" s="149"/>
      <c r="J4" s="106"/>
    </row>
    <row r="5" spans="1:12" ht="14.3" customHeight="1" x14ac:dyDescent="0.25">
      <c r="A5" s="150" t="s">
        <v>108</v>
      </c>
      <c r="B5" s="151"/>
      <c r="C5" s="22" t="s">
        <v>109</v>
      </c>
      <c r="D5" s="152"/>
      <c r="E5" s="153"/>
      <c r="F5" s="154"/>
      <c r="G5" s="155" t="s">
        <v>110</v>
      </c>
      <c r="H5" s="156"/>
      <c r="I5" s="152"/>
      <c r="J5" s="154"/>
    </row>
    <row r="6" spans="1:12" ht="12.05" customHeight="1" x14ac:dyDescent="0.25">
      <c r="A6" s="150"/>
      <c r="B6" s="151"/>
      <c r="C6" s="22" t="s">
        <v>111</v>
      </c>
      <c r="D6" s="152"/>
      <c r="E6" s="153"/>
      <c r="F6" s="154"/>
      <c r="G6" s="155" t="s">
        <v>112</v>
      </c>
      <c r="H6" s="156"/>
      <c r="I6" s="152"/>
      <c r="J6" s="154"/>
    </row>
    <row r="7" spans="1:12" ht="12.05" customHeight="1" x14ac:dyDescent="0.25">
      <c r="A7" s="150"/>
      <c r="B7" s="151"/>
      <c r="C7" s="22" t="s">
        <v>113</v>
      </c>
      <c r="D7" s="152"/>
      <c r="E7" s="153"/>
      <c r="F7" s="154"/>
      <c r="G7" s="155" t="s">
        <v>114</v>
      </c>
      <c r="H7" s="156"/>
      <c r="I7" s="152"/>
      <c r="J7" s="154"/>
    </row>
    <row r="8" spans="1:12" ht="25.5" customHeight="1" x14ac:dyDescent="0.25">
      <c r="A8" s="157" t="s">
        <v>115</v>
      </c>
      <c r="B8" s="157"/>
      <c r="C8" s="157"/>
      <c r="D8" s="157"/>
      <c r="E8" s="157"/>
      <c r="F8" s="158"/>
      <c r="G8" s="115"/>
      <c r="H8" s="159"/>
      <c r="I8" s="159"/>
      <c r="J8" s="116"/>
    </row>
    <row r="9" spans="1:12" ht="14.3" customHeight="1" x14ac:dyDescent="0.25">
      <c r="A9" s="150" t="s">
        <v>108</v>
      </c>
      <c r="B9" s="151"/>
      <c r="C9" s="22" t="s">
        <v>116</v>
      </c>
      <c r="D9" s="152"/>
      <c r="E9" s="153"/>
      <c r="F9" s="154"/>
      <c r="G9" s="155" t="s">
        <v>117</v>
      </c>
      <c r="H9" s="156"/>
      <c r="I9" s="152"/>
      <c r="J9" s="154"/>
    </row>
    <row r="10" spans="1:12" ht="12.05" customHeight="1" x14ac:dyDescent="0.25">
      <c r="A10" s="150"/>
      <c r="B10" s="151"/>
      <c r="C10" s="22" t="s">
        <v>118</v>
      </c>
      <c r="D10" s="152"/>
      <c r="E10" s="153"/>
      <c r="F10" s="154"/>
      <c r="G10" s="155" t="s">
        <v>119</v>
      </c>
      <c r="H10" s="156"/>
      <c r="I10" s="152"/>
      <c r="J10" s="154"/>
    </row>
    <row r="11" spans="1:12" ht="12.05" customHeight="1" x14ac:dyDescent="0.25">
      <c r="A11" s="150"/>
      <c r="B11" s="151"/>
      <c r="C11" s="22" t="s">
        <v>120</v>
      </c>
      <c r="D11" s="152"/>
      <c r="E11" s="153"/>
      <c r="F11" s="154"/>
      <c r="G11" s="155" t="s">
        <v>121</v>
      </c>
      <c r="H11" s="156"/>
      <c r="I11" s="152"/>
      <c r="J11" s="154"/>
    </row>
    <row r="12" spans="1:12" ht="38.25" customHeight="1" x14ac:dyDescent="0.25">
      <c r="A12" s="121" t="s">
        <v>122</v>
      </c>
      <c r="B12" s="121"/>
      <c r="C12" s="121"/>
      <c r="D12" s="121"/>
      <c r="E12" s="121"/>
      <c r="F12" s="121"/>
      <c r="G12" s="121"/>
      <c r="H12" s="121"/>
      <c r="I12" s="121"/>
      <c r="J12" s="121"/>
      <c r="K12" s="121"/>
      <c r="L12" s="121"/>
    </row>
    <row r="13" spans="1:12" ht="76.599999999999994" customHeight="1" x14ac:dyDescent="0.25">
      <c r="A13" s="160" t="s">
        <v>123</v>
      </c>
      <c r="B13" s="160"/>
      <c r="C13" s="160"/>
      <c r="D13" s="160"/>
      <c r="E13" s="160"/>
      <c r="F13" s="160"/>
      <c r="G13" s="160"/>
      <c r="H13" s="161" t="s">
        <v>124</v>
      </c>
      <c r="I13" s="161"/>
      <c r="J13" s="128"/>
      <c r="K13" s="128"/>
      <c r="L13" s="3"/>
    </row>
    <row r="14" spans="1:12" ht="12.05" customHeight="1" x14ac:dyDescent="0.25">
      <c r="A14" s="7" t="s">
        <v>53</v>
      </c>
      <c r="B14" s="125" t="s">
        <v>125</v>
      </c>
      <c r="C14" s="162"/>
      <c r="D14" s="126"/>
    </row>
    <row r="15" spans="1:12" ht="12.05" customHeight="1" x14ac:dyDescent="0.25">
      <c r="A15" s="15">
        <v>4150</v>
      </c>
      <c r="B15" s="152"/>
      <c r="C15" s="153"/>
      <c r="D15" s="154"/>
    </row>
    <row r="16" spans="1:12" ht="55.55" customHeight="1" x14ac:dyDescent="0.2">
      <c r="A16" s="91" t="s">
        <v>126</v>
      </c>
      <c r="B16" s="91"/>
      <c r="C16" s="91"/>
      <c r="D16" s="91"/>
      <c r="E16" s="91"/>
      <c r="F16" s="91"/>
      <c r="G16" s="91"/>
      <c r="H16" s="140" t="s">
        <v>127</v>
      </c>
      <c r="I16" s="140"/>
      <c r="J16" s="128"/>
      <c r="K16" s="128"/>
      <c r="L16" s="3"/>
    </row>
    <row r="17" spans="1:12" ht="12.05" customHeight="1" x14ac:dyDescent="0.25">
      <c r="A17" s="7" t="s">
        <v>53</v>
      </c>
      <c r="B17" s="125" t="s">
        <v>125</v>
      </c>
      <c r="C17" s="162"/>
      <c r="D17" s="126"/>
    </row>
    <row r="18" spans="1:12" ht="12.05" customHeight="1" x14ac:dyDescent="0.25">
      <c r="A18" s="15">
        <v>6724</v>
      </c>
      <c r="B18" s="152"/>
      <c r="C18" s="153"/>
      <c r="D18" s="154"/>
    </row>
    <row r="19" spans="1:12" ht="142.1" customHeight="1" x14ac:dyDescent="0.25">
      <c r="A19" s="163" t="s">
        <v>128</v>
      </c>
      <c r="B19" s="163"/>
      <c r="C19" s="163"/>
      <c r="D19" s="163"/>
      <c r="E19" s="163"/>
      <c r="F19" s="91" t="s">
        <v>129</v>
      </c>
      <c r="G19" s="91"/>
      <c r="H19" s="91"/>
      <c r="I19" s="91"/>
      <c r="J19" s="91"/>
      <c r="K19" s="91"/>
      <c r="L19" s="91"/>
    </row>
    <row r="20" spans="1:12" ht="39.049999999999997" customHeight="1" x14ac:dyDescent="0.25">
      <c r="A20" s="140" t="s">
        <v>50</v>
      </c>
      <c r="B20" s="140"/>
      <c r="C20" s="140"/>
      <c r="D20" s="140"/>
      <c r="E20" s="140"/>
      <c r="F20" s="141"/>
      <c r="G20" s="144" t="s">
        <v>106</v>
      </c>
      <c r="H20" s="145"/>
      <c r="I20" s="145"/>
      <c r="J20" s="146"/>
    </row>
    <row r="21" spans="1:12" ht="12.05" customHeight="1" x14ac:dyDescent="0.25">
      <c r="A21" s="142"/>
      <c r="B21" s="142"/>
      <c r="C21" s="142"/>
      <c r="D21" s="142"/>
      <c r="E21" s="142"/>
      <c r="F21" s="143"/>
      <c r="G21" s="147" t="s">
        <v>53</v>
      </c>
      <c r="H21" s="148"/>
      <c r="I21" s="125" t="s">
        <v>54</v>
      </c>
      <c r="J21" s="126"/>
    </row>
    <row r="22" spans="1:12" ht="29.25" customHeight="1" x14ac:dyDescent="0.25">
      <c r="A22" s="127" t="s">
        <v>130</v>
      </c>
      <c r="B22" s="127"/>
      <c r="C22" s="127"/>
      <c r="D22" s="127"/>
      <c r="E22" s="127"/>
      <c r="F22" s="103"/>
      <c r="G22" s="115"/>
      <c r="H22" s="159"/>
      <c r="I22" s="159"/>
      <c r="J22" s="116"/>
    </row>
    <row r="23" spans="1:12" ht="12.05" customHeight="1" x14ac:dyDescent="0.25">
      <c r="A23" s="128"/>
      <c r="B23" s="128"/>
      <c r="C23" s="128"/>
      <c r="D23" s="128"/>
      <c r="E23" s="128"/>
      <c r="F23" s="104"/>
      <c r="G23" s="166">
        <v>3343</v>
      </c>
      <c r="H23" s="167"/>
      <c r="I23" s="152"/>
      <c r="J23" s="154"/>
    </row>
    <row r="24" spans="1:12" ht="12.05" customHeight="1" x14ac:dyDescent="0.25">
      <c r="A24" s="128"/>
      <c r="B24" s="128"/>
      <c r="C24" s="128"/>
      <c r="D24" s="128"/>
      <c r="E24" s="128"/>
      <c r="F24" s="104"/>
      <c r="G24" s="166">
        <v>3349</v>
      </c>
      <c r="H24" s="167"/>
      <c r="I24" s="152"/>
      <c r="J24" s="154"/>
    </row>
    <row r="25" spans="1:12" ht="12.05" customHeight="1" x14ac:dyDescent="0.25">
      <c r="A25" s="128"/>
      <c r="B25" s="128"/>
      <c r="C25" s="128"/>
      <c r="D25" s="128"/>
      <c r="E25" s="128"/>
      <c r="F25" s="104"/>
      <c r="G25" s="107"/>
      <c r="H25" s="168"/>
      <c r="I25" s="168"/>
      <c r="J25" s="108"/>
    </row>
    <row r="26" spans="1:12" ht="12.05" customHeight="1" x14ac:dyDescent="0.25">
      <c r="A26" s="128"/>
      <c r="B26" s="128"/>
      <c r="C26" s="128"/>
      <c r="D26" s="128"/>
      <c r="E26" s="128"/>
      <c r="F26" s="104"/>
      <c r="G26" s="166">
        <v>2334</v>
      </c>
      <c r="H26" s="167"/>
      <c r="I26" s="152"/>
      <c r="J26" s="154"/>
    </row>
    <row r="27" spans="1:12" ht="12.05" customHeight="1" x14ac:dyDescent="0.25">
      <c r="A27" s="128"/>
      <c r="B27" s="128"/>
      <c r="C27" s="128"/>
      <c r="D27" s="128"/>
      <c r="E27" s="128"/>
      <c r="F27" s="104"/>
      <c r="G27" s="166">
        <v>2387</v>
      </c>
      <c r="H27" s="167"/>
      <c r="I27" s="152"/>
      <c r="J27" s="154"/>
    </row>
    <row r="28" spans="1:12" ht="25.5" customHeight="1" x14ac:dyDescent="0.25">
      <c r="A28" s="164" t="s">
        <v>131</v>
      </c>
      <c r="B28" s="164"/>
      <c r="C28" s="164"/>
      <c r="D28" s="164"/>
      <c r="E28" s="164"/>
      <c r="F28" s="164"/>
      <c r="G28" s="164"/>
      <c r="H28" s="164"/>
      <c r="I28" s="164"/>
      <c r="J28" s="164"/>
      <c r="K28" s="164"/>
      <c r="L28" s="164"/>
    </row>
    <row r="29" spans="1:12" ht="25.5" customHeight="1" x14ac:dyDescent="0.25">
      <c r="A29" s="165" t="s">
        <v>132</v>
      </c>
      <c r="B29" s="165"/>
      <c r="C29" s="165"/>
      <c r="D29" s="165"/>
      <c r="E29" s="165"/>
      <c r="F29" s="165"/>
      <c r="G29" s="165"/>
      <c r="H29" s="165"/>
      <c r="I29" s="165"/>
      <c r="J29" s="165"/>
      <c r="K29" s="165"/>
      <c r="L29" s="165"/>
    </row>
  </sheetData>
  <mergeCells count="59">
    <mergeCell ref="A28:L28"/>
    <mergeCell ref="A29:L29"/>
    <mergeCell ref="A22:F27"/>
    <mergeCell ref="G22:J22"/>
    <mergeCell ref="G23:H23"/>
    <mergeCell ref="I23:J23"/>
    <mergeCell ref="G24:H24"/>
    <mergeCell ref="I24:J24"/>
    <mergeCell ref="G25:J25"/>
    <mergeCell ref="G26:H26"/>
    <mergeCell ref="I26:J26"/>
    <mergeCell ref="G27:H27"/>
    <mergeCell ref="I27:J27"/>
    <mergeCell ref="B18:D18"/>
    <mergeCell ref="A19:E19"/>
    <mergeCell ref="F19:L19"/>
    <mergeCell ref="A20:F21"/>
    <mergeCell ref="G20:J20"/>
    <mergeCell ref="G21:H21"/>
    <mergeCell ref="I21:J21"/>
    <mergeCell ref="B15:D15"/>
    <mergeCell ref="A16:G16"/>
    <mergeCell ref="H16:I16"/>
    <mergeCell ref="J16:K16"/>
    <mergeCell ref="B17:D17"/>
    <mergeCell ref="A12:L12"/>
    <mergeCell ref="A13:G13"/>
    <mergeCell ref="H13:I13"/>
    <mergeCell ref="J13:K13"/>
    <mergeCell ref="B14:D14"/>
    <mergeCell ref="A8:F8"/>
    <mergeCell ref="G8:J8"/>
    <mergeCell ref="A9:B11"/>
    <mergeCell ref="D9:F9"/>
    <mergeCell ref="G9:H9"/>
    <mergeCell ref="I9:J9"/>
    <mergeCell ref="D10:F10"/>
    <mergeCell ref="G10:H10"/>
    <mergeCell ref="I10:J10"/>
    <mergeCell ref="D11:F11"/>
    <mergeCell ref="G11:H11"/>
    <mergeCell ref="I11:J11"/>
    <mergeCell ref="A4:F4"/>
    <mergeCell ref="G4:J4"/>
    <mergeCell ref="A5:B7"/>
    <mergeCell ref="D5:F5"/>
    <mergeCell ref="G5:H5"/>
    <mergeCell ref="I5:J5"/>
    <mergeCell ref="D6:F6"/>
    <mergeCell ref="G6:H6"/>
    <mergeCell ref="I6:J6"/>
    <mergeCell ref="D7:F7"/>
    <mergeCell ref="G7:H7"/>
    <mergeCell ref="I7:J7"/>
    <mergeCell ref="A1:L1"/>
    <mergeCell ref="A2:F3"/>
    <mergeCell ref="G2:J2"/>
    <mergeCell ref="G3:H3"/>
    <mergeCell ref="I3:J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11"/>
  <sheetViews>
    <sheetView workbookViewId="0">
      <selection activeCell="C7" sqref="C7"/>
    </sheetView>
  </sheetViews>
  <sheetFormatPr defaultRowHeight="12.75" x14ac:dyDescent="0.25"/>
  <cols>
    <col min="1" max="1" width="75.77734375" customWidth="1"/>
    <col min="2" max="2" width="5.5546875" customWidth="1"/>
    <col min="3" max="3" width="16.6640625" customWidth="1"/>
    <col min="4" max="4" width="5.5546875" customWidth="1"/>
    <col min="5" max="5" width="16.6640625" customWidth="1"/>
    <col min="6" max="6" width="8.88671875" customWidth="1"/>
  </cols>
  <sheetData>
    <row r="1" spans="1:6" ht="19.55" customHeight="1" x14ac:dyDescent="0.25">
      <c r="A1" s="96" t="s">
        <v>133</v>
      </c>
      <c r="B1" s="96"/>
      <c r="C1" s="96"/>
      <c r="D1" s="96"/>
      <c r="E1" s="96"/>
      <c r="F1" s="96"/>
    </row>
    <row r="2" spans="1:6" ht="12.75" customHeight="1" x14ac:dyDescent="0.25">
      <c r="A2" s="92" t="s">
        <v>134</v>
      </c>
      <c r="B2" s="92"/>
      <c r="C2" s="92"/>
      <c r="D2" s="92"/>
      <c r="E2" s="92"/>
      <c r="F2" s="92"/>
    </row>
    <row r="3" spans="1:6" ht="43.2" customHeight="1" x14ac:dyDescent="0.25">
      <c r="A3" s="171" t="s">
        <v>50</v>
      </c>
      <c r="B3" s="99" t="s">
        <v>51</v>
      </c>
      <c r="C3" s="100"/>
      <c r="D3" s="101" t="s">
        <v>52</v>
      </c>
      <c r="E3" s="102"/>
    </row>
    <row r="4" spans="1:6" ht="12.2" customHeight="1" x14ac:dyDescent="0.25">
      <c r="A4" s="172"/>
      <c r="B4" s="16" t="s">
        <v>53</v>
      </c>
      <c r="C4" s="8" t="s">
        <v>54</v>
      </c>
      <c r="D4" s="16" t="s">
        <v>55</v>
      </c>
      <c r="E4" s="8" t="s">
        <v>54</v>
      </c>
    </row>
    <row r="5" spans="1:6" ht="12.05" customHeight="1" x14ac:dyDescent="0.25">
      <c r="A5" s="103" t="s">
        <v>135</v>
      </c>
      <c r="B5" s="24">
        <v>20</v>
      </c>
      <c r="C5" s="57">
        <f>IFERROR(VLOOKUP("RCFD0020",'Neo4j Export'!$A:$C,2,FALSE),0)/1000</f>
        <v>9731.9639999999999</v>
      </c>
      <c r="D5" s="24">
        <v>20</v>
      </c>
      <c r="E5" s="57">
        <f>IFERROR(VLOOKUP("RCFN0020",'Neo4j Export'!$A:$C,2,FALSE),0)/1000</f>
        <v>4811.5910000000003</v>
      </c>
      <c r="F5" s="56">
        <v>1</v>
      </c>
    </row>
    <row r="6" spans="1:6" ht="12.05" customHeight="1" x14ac:dyDescent="0.25">
      <c r="A6" s="104"/>
      <c r="B6" s="24">
        <v>80</v>
      </c>
      <c r="C6" s="57">
        <f>IFERROR(VLOOKUP("RCFD0080",'Neo4j Export'!$A:$C,2,FALSE),0)/1000</f>
        <v>11638.815000000001</v>
      </c>
      <c r="D6" s="107"/>
      <c r="E6" s="108"/>
      <c r="F6" s="56">
        <v>2</v>
      </c>
    </row>
    <row r="7" spans="1:6" ht="12.05" customHeight="1" x14ac:dyDescent="0.25">
      <c r="A7" s="104"/>
      <c r="B7" s="24">
        <v>82</v>
      </c>
      <c r="C7" s="57">
        <f>IFERROR(VLOOKUP("RCFD0082",'Neo4j Export'!$A:$C,2,FALSE),0)/1000</f>
        <v>7827.2240000000002</v>
      </c>
      <c r="D7" s="24">
        <v>82</v>
      </c>
      <c r="E7" s="57">
        <f>IFERROR(VLOOKUP("RCFN0082",'Neo4j Export'!$A:$C,2,FALSE),0)/1000</f>
        <v>3913.6120000000001</v>
      </c>
      <c r="F7" s="56">
        <v>3</v>
      </c>
    </row>
    <row r="8" spans="1:6" ht="12.05" customHeight="1" x14ac:dyDescent="0.25">
      <c r="A8" s="104"/>
      <c r="B8" s="24">
        <v>70</v>
      </c>
      <c r="C8" s="57">
        <f>IFERROR(VLOOKUP("RCFD0070",'Neo4j Export'!$A:$C,2,FALSE),0)/1000</f>
        <v>11530.032999999999</v>
      </c>
      <c r="D8" s="24">
        <v>70</v>
      </c>
      <c r="E8" s="57">
        <f>IFERROR(VLOOKUP("RCFN0070",'Neo4j Export'!$A:$C,2,FALSE),0)/1000</f>
        <v>5709.57</v>
      </c>
      <c r="F8" s="56">
        <v>4</v>
      </c>
    </row>
    <row r="9" spans="1:6" ht="12.05" customHeight="1" x14ac:dyDescent="0.25">
      <c r="A9" s="104"/>
      <c r="B9" s="24">
        <v>90</v>
      </c>
      <c r="C9" s="57">
        <f>IFERROR(VLOOKUP("RCFD0090",'Neo4j Export'!$A:$C,2,FALSE),0)/1000</f>
        <v>4017.7440000000001</v>
      </c>
      <c r="D9" s="169"/>
      <c r="E9" s="170"/>
      <c r="F9" s="56">
        <v>5</v>
      </c>
    </row>
    <row r="10" spans="1:6" ht="12.05" customHeight="1" x14ac:dyDescent="0.25">
      <c r="A10" s="104"/>
      <c r="B10" s="16" t="s">
        <v>136</v>
      </c>
      <c r="C10" s="12"/>
      <c r="D10" s="26" t="s">
        <v>137</v>
      </c>
      <c r="E10" s="27"/>
    </row>
    <row r="11" spans="1:6" ht="12.05" customHeight="1" x14ac:dyDescent="0.25">
      <c r="A11" s="104"/>
      <c r="B11" s="24">
        <v>10</v>
      </c>
      <c r="C11" s="57">
        <f>SUM(RCFD0020+RCFD0080+RCFD0082+RCFD0070+RCFD0090)</f>
        <v>44745.780000000006</v>
      </c>
      <c r="D11" s="24">
        <v>10</v>
      </c>
      <c r="E11" s="57">
        <f>SUM(RCFN0020+RCFN0082+RCFN0070)</f>
        <v>14434.773000000001</v>
      </c>
      <c r="F11" s="56">
        <v>6</v>
      </c>
    </row>
  </sheetData>
  <mergeCells count="8">
    <mergeCell ref="A5:A11"/>
    <mergeCell ref="D6:E6"/>
    <mergeCell ref="D9:E9"/>
    <mergeCell ref="A1:F1"/>
    <mergeCell ref="A2:F2"/>
    <mergeCell ref="A3:A4"/>
    <mergeCell ref="B3:C3"/>
    <mergeCell ref="D3:E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48"/>
  <sheetViews>
    <sheetView topLeftCell="A2" zoomScale="82" zoomScaleNormal="82" workbookViewId="0">
      <selection activeCell="F15" sqref="F15"/>
    </sheetView>
  </sheetViews>
  <sheetFormatPr defaultRowHeight="12.75" x14ac:dyDescent="0.25"/>
  <cols>
    <col min="1" max="1" width="70.6640625" customWidth="1"/>
    <col min="2" max="2" width="5.5546875" customWidth="1"/>
    <col min="3" max="3" width="16.6640625" customWidth="1"/>
    <col min="4" max="4" width="5.5546875" customWidth="1"/>
    <col min="5" max="5" width="16.6640625" customWidth="1"/>
    <col min="6" max="6" width="14.21875" customWidth="1"/>
  </cols>
  <sheetData>
    <row r="1" spans="1:6" ht="78.55" customHeight="1" x14ac:dyDescent="0.25">
      <c r="A1" s="91" t="s">
        <v>138</v>
      </c>
      <c r="B1" s="91"/>
      <c r="C1" s="91"/>
      <c r="D1" s="91"/>
      <c r="E1" s="91"/>
      <c r="F1" s="91"/>
    </row>
    <row r="2" spans="1:6" ht="43.2" customHeight="1" x14ac:dyDescent="0.25">
      <c r="A2" s="97" t="s">
        <v>50</v>
      </c>
      <c r="B2" s="99" t="s">
        <v>51</v>
      </c>
      <c r="C2" s="100"/>
      <c r="D2" s="101" t="s">
        <v>52</v>
      </c>
      <c r="E2" s="102"/>
    </row>
    <row r="3" spans="1:6" ht="12.2" customHeight="1" x14ac:dyDescent="0.25">
      <c r="A3" s="98"/>
      <c r="B3" s="16" t="s">
        <v>53</v>
      </c>
      <c r="C3" s="8" t="s">
        <v>54</v>
      </c>
      <c r="D3" s="16" t="s">
        <v>55</v>
      </c>
      <c r="E3" s="8" t="s">
        <v>54</v>
      </c>
    </row>
    <row r="4" spans="1:6" ht="12.75" customHeight="1" x14ac:dyDescent="0.25">
      <c r="A4" s="28" t="s">
        <v>139</v>
      </c>
      <c r="B4" s="107"/>
      <c r="C4" s="108"/>
      <c r="D4" s="107"/>
      <c r="E4" s="108"/>
    </row>
    <row r="5" spans="1:6" ht="12.75" customHeight="1" x14ac:dyDescent="0.25">
      <c r="A5" s="29" t="s">
        <v>140</v>
      </c>
      <c r="B5" s="17">
        <v>1415</v>
      </c>
      <c r="C5" s="57">
        <f>IFERROR(VLOOKUP("RCFD1415",'Neo4j Export'!$A:$C,2,FALSE),0)/1000</f>
        <v>3680</v>
      </c>
      <c r="D5" s="17">
        <v>1415</v>
      </c>
      <c r="E5" s="57">
        <f>IFERROR(VLOOKUP("RCFN1415",'Neo4j Export'!$A:$C,2,FALSE),0)/1000</f>
        <v>1700</v>
      </c>
      <c r="F5" s="53" t="s">
        <v>73</v>
      </c>
    </row>
    <row r="6" spans="1:6" ht="12.75" customHeight="1" x14ac:dyDescent="0.25">
      <c r="A6" s="30" t="s">
        <v>141</v>
      </c>
      <c r="B6" s="107"/>
      <c r="C6" s="108"/>
      <c r="D6" s="107"/>
      <c r="E6" s="108"/>
      <c r="F6" s="53" t="s">
        <v>186</v>
      </c>
    </row>
    <row r="7" spans="1:6" ht="12.75" customHeight="1" x14ac:dyDescent="0.25">
      <c r="A7" s="29" t="s">
        <v>142</v>
      </c>
      <c r="B7" s="17">
        <v>1420</v>
      </c>
      <c r="C7" s="57">
        <f>IFERROR(VLOOKUP("RCFD1420",'Neo4j Export'!$A:$C,2,FALSE),0)/1000</f>
        <v>7360</v>
      </c>
      <c r="D7" s="17">
        <v>1420</v>
      </c>
      <c r="E7" s="57">
        <f>IFERROR(VLOOKUP("RCFN1420",'Neo4j Export'!$A:$C,2,FALSE),0)/1000</f>
        <v>2880</v>
      </c>
      <c r="F7" s="53" t="s">
        <v>186</v>
      </c>
    </row>
    <row r="8" spans="1:6" ht="13.05" customHeight="1" x14ac:dyDescent="0.25">
      <c r="A8" s="30" t="s">
        <v>143</v>
      </c>
      <c r="B8" s="131"/>
      <c r="C8" s="132"/>
      <c r="D8" s="131"/>
      <c r="E8" s="132"/>
    </row>
    <row r="9" spans="1:6" ht="11.5" customHeight="1" x14ac:dyDescent="0.25">
      <c r="A9" s="72" t="s">
        <v>144</v>
      </c>
      <c r="B9" s="133"/>
      <c r="C9" s="134"/>
      <c r="D9" s="133"/>
      <c r="E9" s="134"/>
    </row>
    <row r="10" spans="1:6" ht="12.75" customHeight="1" x14ac:dyDescent="0.25">
      <c r="A10" s="29" t="s">
        <v>145</v>
      </c>
      <c r="B10" s="73">
        <v>1797</v>
      </c>
      <c r="C10" s="57">
        <f>IFERROR(VLOOKUP("RCFD1797",'Neo4j Export'!$A:$C,2,FALSE),0)/1000</f>
        <v>0</v>
      </c>
      <c r="D10" s="73">
        <v>1797</v>
      </c>
      <c r="E10" s="57">
        <f>IFERROR(VLOOKUP("RCFN1797",'Neo4j Export'!$A:$C,2,FALSE),0)/1000</f>
        <v>0</v>
      </c>
      <c r="F10" s="75" t="s">
        <v>962</v>
      </c>
    </row>
    <row r="11" spans="1:6" ht="12.75" customHeight="1" x14ac:dyDescent="0.25">
      <c r="A11" s="29" t="s">
        <v>146</v>
      </c>
      <c r="B11" s="17">
        <v>1798</v>
      </c>
      <c r="C11" s="57">
        <f>IFERROR(VLOOKUP("RCFD1798",'Neo4j Export'!$A:$C,2,FALSE),0)/1000</f>
        <v>0</v>
      </c>
      <c r="D11" s="17">
        <v>1798</v>
      </c>
      <c r="E11" s="57">
        <f>IFERROR(VLOOKUP("RCFN1798",'Neo4j Export'!$A:$C,2,FALSE),0)/1000</f>
        <v>0</v>
      </c>
      <c r="F11" s="75" t="s">
        <v>1026</v>
      </c>
    </row>
    <row r="12" spans="1:6" ht="12.75" customHeight="1" x14ac:dyDescent="0.25">
      <c r="A12" s="29" t="s">
        <v>147</v>
      </c>
      <c r="B12" s="17">
        <v>1460</v>
      </c>
      <c r="C12" s="57">
        <f>IFERROR(VLOOKUP("RCFD1460",'Neo4j Export'!$A:$C,2,FALSE),0)/1000</f>
        <v>0</v>
      </c>
      <c r="D12" s="17">
        <v>1460</v>
      </c>
      <c r="E12" s="57">
        <f>IFERROR(VLOOKUP("RCFN1460",'Neo4j Export'!$A:$C,2,FALSE),0)/1000</f>
        <v>0</v>
      </c>
      <c r="F12" s="75" t="s">
        <v>1027</v>
      </c>
    </row>
    <row r="13" spans="1:6" ht="12.75" customHeight="1" x14ac:dyDescent="0.25">
      <c r="A13" s="29" t="s">
        <v>148</v>
      </c>
      <c r="B13" s="17">
        <v>1480</v>
      </c>
      <c r="C13" s="57">
        <f>IFERROR(VLOOKUP("RCFD1480",'Neo4j Export'!$A:$C,2,FALSE),0)/1000</f>
        <v>0</v>
      </c>
      <c r="D13" s="17">
        <v>1480</v>
      </c>
      <c r="E13" s="57">
        <f>IFERROR(VLOOKUP("RCFN1480",'Neo4j Export'!$A:$C,2,FALSE),0)/1000</f>
        <v>0</v>
      </c>
      <c r="F13" s="75" t="s">
        <v>973</v>
      </c>
    </row>
    <row r="14" spans="1:6" ht="12.75" customHeight="1" x14ac:dyDescent="0.25">
      <c r="A14" s="23" t="s">
        <v>149</v>
      </c>
      <c r="B14" s="131"/>
      <c r="C14" s="132"/>
      <c r="D14" s="131"/>
      <c r="E14" s="132"/>
    </row>
    <row r="15" spans="1:6" ht="12.75" customHeight="1" x14ac:dyDescent="0.25">
      <c r="A15" s="30" t="s">
        <v>150</v>
      </c>
      <c r="B15" s="133"/>
      <c r="C15" s="134"/>
      <c r="D15" s="133"/>
      <c r="E15" s="134"/>
    </row>
    <row r="16" spans="1:6" ht="12.75" customHeight="1" x14ac:dyDescent="0.25">
      <c r="A16" s="29" t="s">
        <v>151</v>
      </c>
      <c r="B16" s="18" t="s">
        <v>152</v>
      </c>
      <c r="C16" s="57">
        <f>IFERROR(VLOOKUP("RCFDB532",'Neo4j Export'!$A:$C,2,FALSE),0)/1000</f>
        <v>0</v>
      </c>
      <c r="D16" s="18" t="s">
        <v>152</v>
      </c>
      <c r="E16" s="57">
        <f>IFERROR(VLOOKUP("RCFNB532",'Neo4j Export'!$A:$C,2,FALSE),0)/1000</f>
        <v>0</v>
      </c>
      <c r="F16" s="75" t="s">
        <v>1028</v>
      </c>
    </row>
    <row r="17" spans="1:6" ht="12.75" customHeight="1" x14ac:dyDescent="0.25">
      <c r="A17" s="29" t="s">
        <v>153</v>
      </c>
      <c r="B17" s="18" t="s">
        <v>154</v>
      </c>
      <c r="C17" s="57">
        <f>IFERROR(VLOOKUP("RCFDB533",'Neo4j Export'!$A:$C,2,FALSE),0)/1000</f>
        <v>16200</v>
      </c>
      <c r="D17" s="18" t="s">
        <v>154</v>
      </c>
      <c r="E17" s="57">
        <f>IFERROR(VLOOKUP("RCFNB533",'Neo4j Export'!$A:$C,2,FALSE),0)/1000</f>
        <v>10800</v>
      </c>
      <c r="F17" s="75" t="s">
        <v>1029</v>
      </c>
    </row>
    <row r="18" spans="1:6" ht="12.75" customHeight="1" x14ac:dyDescent="0.25">
      <c r="A18" s="29" t="s">
        <v>155</v>
      </c>
      <c r="B18" s="18" t="s">
        <v>156</v>
      </c>
      <c r="C18" s="57">
        <f>IFERROR(VLOOKUP("RCFDB534",'Neo4j Export'!$A:$C,2,FALSE),0)/1000</f>
        <v>7200</v>
      </c>
      <c r="D18" s="18" t="s">
        <v>156</v>
      </c>
      <c r="E18" s="57">
        <f>IFERROR(VLOOKUP("RCFNB534",'Neo4j Export'!$A:$C,2,FALSE),0)/1000</f>
        <v>1800</v>
      </c>
      <c r="F18" s="75" t="s">
        <v>983</v>
      </c>
    </row>
    <row r="19" spans="1:6" ht="12.75" customHeight="1" x14ac:dyDescent="0.25">
      <c r="A19" s="30" t="s">
        <v>157</v>
      </c>
      <c r="B19" s="107"/>
      <c r="C19" s="108"/>
      <c r="D19" s="107"/>
      <c r="E19" s="108"/>
    </row>
    <row r="20" spans="1:6" ht="12.75" customHeight="1" x14ac:dyDescent="0.25">
      <c r="A20" s="29" t="s">
        <v>158</v>
      </c>
      <c r="B20" s="18" t="s">
        <v>159</v>
      </c>
      <c r="C20" s="57">
        <f>IFERROR(VLOOKUP("RCFDB536",'Neo4j Export'!$A:$C,2,FALSE),0)/1000</f>
        <v>0</v>
      </c>
      <c r="D20" s="18" t="s">
        <v>159</v>
      </c>
      <c r="E20" s="57">
        <f>IFERROR(VLOOKUP("RCFNB536",'Neo4j Export'!$A:$C,2,FALSE),0)/1000</f>
        <v>0</v>
      </c>
      <c r="F20" s="75" t="s">
        <v>1030</v>
      </c>
    </row>
    <row r="21" spans="1:6" ht="12.75" customHeight="1" x14ac:dyDescent="0.25">
      <c r="A21" s="29" t="s">
        <v>160</v>
      </c>
      <c r="B21" s="18" t="s">
        <v>161</v>
      </c>
      <c r="C21" s="57">
        <f>IFERROR(VLOOKUP("RCFDB537",'Neo4j Export'!$A:$C,2,FALSE),0)/1000</f>
        <v>0</v>
      </c>
      <c r="D21" s="18" t="s">
        <v>161</v>
      </c>
      <c r="E21" s="57">
        <f>IFERROR(VLOOKUP("RCFNB536",'Neo4j Export'!$A:$C,2,FALSE),0)/1000</f>
        <v>0</v>
      </c>
      <c r="F21" s="75" t="s">
        <v>1031</v>
      </c>
    </row>
    <row r="22" spans="1:6" ht="12.75" customHeight="1" x14ac:dyDescent="0.25">
      <c r="A22" s="29" t="s">
        <v>162</v>
      </c>
      <c r="B22" s="17">
        <v>1520</v>
      </c>
      <c r="C22" s="57">
        <f>IFERROR(VLOOKUP("RCFD1520",'Neo4j Export'!$A:$C,2,FALSE),0)/1000</f>
        <v>5400</v>
      </c>
      <c r="D22" s="17">
        <v>1520</v>
      </c>
      <c r="E22" s="57">
        <f>IFERROR(VLOOKUP("RCFN1520",'Neo4j Export'!$A:$C,2,FALSE),0)/1000</f>
        <v>2700</v>
      </c>
      <c r="F22" s="54">
        <v>3</v>
      </c>
    </row>
    <row r="23" spans="1:6" ht="12.75" customHeight="1" x14ac:dyDescent="0.25">
      <c r="A23" s="23" t="s">
        <v>163</v>
      </c>
      <c r="B23" s="107"/>
      <c r="C23" s="108"/>
      <c r="D23" s="107"/>
      <c r="E23" s="108"/>
    </row>
    <row r="24" spans="1:6" ht="12.75" customHeight="1" x14ac:dyDescent="0.25">
      <c r="A24" s="29" t="s">
        <v>164</v>
      </c>
      <c r="B24" s="17">
        <v>1763</v>
      </c>
      <c r="C24" s="57">
        <f>IFERROR(VLOOKUP("RCFD1763",'Neo4j Export'!$A:$C,2,FALSE),0)/1000</f>
        <v>0</v>
      </c>
      <c r="D24" s="17">
        <v>1763</v>
      </c>
      <c r="E24" s="57">
        <f>IFERROR(VLOOKUP("RCFN1763",'Neo4j Export'!$A:$C,2,FALSE),0)/1000</f>
        <v>0</v>
      </c>
      <c r="F24" s="75" t="s">
        <v>1032</v>
      </c>
    </row>
    <row r="25" spans="1:6" ht="12.75" customHeight="1" x14ac:dyDescent="0.25">
      <c r="A25" s="29" t="s">
        <v>165</v>
      </c>
      <c r="B25" s="17">
        <v>1764</v>
      </c>
      <c r="C25" s="57">
        <f>IFERROR(VLOOKUP("RCFD1764",'Neo4j Export'!$A:$C,2,FALSE),0)/1000</f>
        <v>0</v>
      </c>
      <c r="D25" s="17">
        <v>1764</v>
      </c>
      <c r="E25" s="57">
        <f>IFERROR(VLOOKUP("RCFN1764",'Neo4j Export'!$A:$C,2,FALSE),0)/1000</f>
        <v>0</v>
      </c>
      <c r="F25" s="75" t="s">
        <v>1033</v>
      </c>
    </row>
    <row r="26" spans="1:6" ht="13.05" customHeight="1" x14ac:dyDescent="0.25">
      <c r="A26" s="23" t="s">
        <v>166</v>
      </c>
      <c r="B26" s="131"/>
      <c r="C26" s="132"/>
      <c r="D26" s="131"/>
      <c r="E26" s="132"/>
    </row>
    <row r="27" spans="1:6" ht="11.5" customHeight="1" x14ac:dyDescent="0.25">
      <c r="A27" s="71" t="s">
        <v>167</v>
      </c>
      <c r="B27" s="133"/>
      <c r="C27" s="134"/>
      <c r="D27" s="133"/>
      <c r="E27" s="134"/>
    </row>
    <row r="28" spans="1:6" ht="12.75" customHeight="1" x14ac:dyDescent="0.25">
      <c r="A28" s="29" t="s">
        <v>168</v>
      </c>
      <c r="B28" s="73">
        <v>2081</v>
      </c>
      <c r="C28" s="57">
        <f>IFERROR(VLOOKUP("RCFD2081",'Neo4j Export'!$A:$C,2,FALSE),0)/1000</f>
        <v>6460</v>
      </c>
      <c r="D28" s="73">
        <v>2081</v>
      </c>
      <c r="E28" s="57">
        <f>IFERROR(VLOOKUP("RCFN2081",'Neo4j Export'!$A:$C,2,FALSE),0)/1000</f>
        <v>1980</v>
      </c>
      <c r="F28" s="76" t="s">
        <v>1035</v>
      </c>
    </row>
    <row r="29" spans="1:6" ht="12.75" customHeight="1" x14ac:dyDescent="0.25">
      <c r="A29" s="29" t="s">
        <v>169</v>
      </c>
      <c r="B29" s="17">
        <v>1545</v>
      </c>
      <c r="C29" s="57">
        <f>IFERROR(VLOOKUP("RCFD1545",'Neo4j Export'!$A:$C,2,FALSE),0)/1000</f>
        <v>6460</v>
      </c>
      <c r="D29" s="17">
        <v>1545</v>
      </c>
      <c r="E29" s="57">
        <f>IFERROR(VLOOKUP("RCFN1545",'Neo4j Export'!$A:$C,2,FALSE),0)/1000</f>
        <v>2500</v>
      </c>
      <c r="F29" s="76" t="s">
        <v>1034</v>
      </c>
    </row>
    <row r="30" spans="1:6" ht="12.75" customHeight="1" x14ac:dyDescent="0.25">
      <c r="A30" s="23" t="s">
        <v>170</v>
      </c>
      <c r="B30" s="107"/>
      <c r="C30" s="108"/>
      <c r="D30" s="107"/>
      <c r="E30" s="108"/>
    </row>
    <row r="31" spans="1:6" ht="12.75" customHeight="1" x14ac:dyDescent="0.25">
      <c r="A31" s="29" t="s">
        <v>171</v>
      </c>
      <c r="B31" s="17">
        <v>1885</v>
      </c>
      <c r="C31" s="57">
        <f>IFERROR(VLOOKUP("RCFD1885",'Neo4j Export'!$A:$C,2,FALSE),0)/1000</f>
        <v>900</v>
      </c>
      <c r="D31" s="17">
        <v>1885</v>
      </c>
      <c r="E31" s="57">
        <f>IFERROR(VLOOKUP("RCFN1885",'Neo4j Export'!$A:$C,2,FALSE),0)/1000</f>
        <v>900</v>
      </c>
      <c r="F31" s="78" t="s">
        <v>1038</v>
      </c>
    </row>
    <row r="32" spans="1:6" ht="12.75" customHeight="1" x14ac:dyDescent="0.25">
      <c r="A32" s="23" t="s">
        <v>172</v>
      </c>
      <c r="B32" s="107"/>
      <c r="C32" s="108"/>
      <c r="D32" s="107"/>
      <c r="E32" s="108"/>
    </row>
    <row r="33" spans="1:6" ht="12.75" customHeight="1" x14ac:dyDescent="0.25">
      <c r="A33" s="29" t="s">
        <v>173</v>
      </c>
      <c r="B33" s="17">
        <v>2182</v>
      </c>
      <c r="C33" s="57">
        <f>IFERROR(VLOOKUP("RCFD2182",'Neo4j Export'!$A:$C,2,FALSE),0)/1000</f>
        <v>5560</v>
      </c>
      <c r="D33" s="17">
        <v>2182</v>
      </c>
      <c r="E33" s="57">
        <f>IFERROR(VLOOKUP("RCFN2182",'Neo4j Export'!$A:$C,2,FALSE),0)/1000</f>
        <v>3960</v>
      </c>
      <c r="F33" s="77" t="s">
        <v>1036</v>
      </c>
    </row>
    <row r="34" spans="1:6" ht="12.75" customHeight="1" x14ac:dyDescent="0.25">
      <c r="A34" s="29" t="s">
        <v>174</v>
      </c>
      <c r="B34" s="17">
        <v>2183</v>
      </c>
      <c r="C34" s="57">
        <f>IFERROR(VLOOKUP("RCFD2183",'Neo4j Export'!$A:$C,2,FALSE),0)/1000</f>
        <v>0</v>
      </c>
      <c r="D34" s="17">
        <v>2183</v>
      </c>
      <c r="E34" s="57">
        <f>IFERROR(VLOOKUP("RCFN2183",'Neo4j Export'!$A:$C,2,FALSE),0)/1000</f>
        <v>0</v>
      </c>
      <c r="F34" s="77" t="s">
        <v>1037</v>
      </c>
    </row>
    <row r="35" spans="1:6" ht="12.75" customHeight="1" x14ac:dyDescent="0.25">
      <c r="A35" s="23" t="s">
        <v>175</v>
      </c>
      <c r="B35" s="17">
        <v>2123</v>
      </c>
      <c r="C35" s="57">
        <f>IFERROR(VLOOKUP("RCFD2123",'Neo4j Export'!$A:$C,2,FALSE),0)/1000</f>
        <v>0</v>
      </c>
      <c r="D35" s="17">
        <v>2123</v>
      </c>
      <c r="E35" s="57">
        <f>IFERROR(VLOOKUP("RCFN2123",'Neo4j Export'!$A:$C,2,FALSE),0)/1000</f>
        <v>0</v>
      </c>
      <c r="F35" s="78" t="s">
        <v>1039</v>
      </c>
    </row>
    <row r="36" spans="1:6" ht="12.75" customHeight="1" x14ac:dyDescent="0.25">
      <c r="A36" s="23" t="s">
        <v>176</v>
      </c>
      <c r="B36" s="16" t="s">
        <v>136</v>
      </c>
      <c r="C36" s="12"/>
      <c r="D36" s="16" t="s">
        <v>137</v>
      </c>
      <c r="E36" s="12"/>
    </row>
    <row r="37" spans="1:6" ht="12.75" customHeight="1" x14ac:dyDescent="0.25">
      <c r="A37" s="29" t="s">
        <v>177</v>
      </c>
      <c r="B37" s="17">
        <v>2122</v>
      </c>
      <c r="C37" s="57">
        <f>SUM(RCFD1415+RCFD1420+RCFD1797+RCFD1798+RCFD1460+RCFD1480+RCFDB532+RCFDB533+RCFDB534+RCFDB536+RCFDB537+RCFD1520+RCFD1763+RCFD1764+RCFD2081+RCFD1545+RCFD1885+RCFD2182+RCFD2183+RCFD2123)</f>
        <v>59220</v>
      </c>
      <c r="D37" s="17">
        <v>2122</v>
      </c>
      <c r="E37" s="57">
        <f>SUM(RCFN1415+RCFN1420+E10+RCFN1798+RCFN1460+RCFN1480)</f>
        <v>4580</v>
      </c>
      <c r="F37" s="78" t="s">
        <v>1040</v>
      </c>
    </row>
    <row r="38" spans="1:6" ht="28.55" customHeight="1" x14ac:dyDescent="0.25">
      <c r="A38" s="31" t="s">
        <v>178</v>
      </c>
      <c r="B38" s="109"/>
      <c r="C38" s="110"/>
      <c r="D38" s="109"/>
      <c r="E38" s="110"/>
    </row>
    <row r="39" spans="1:6" ht="12.75" customHeight="1" x14ac:dyDescent="0.25">
      <c r="A39" s="23" t="s">
        <v>179</v>
      </c>
      <c r="B39" s="111"/>
      <c r="C39" s="112"/>
      <c r="D39" s="111"/>
      <c r="E39" s="112"/>
    </row>
    <row r="40" spans="1:6" ht="12.75" customHeight="1" x14ac:dyDescent="0.25">
      <c r="A40" s="23" t="s">
        <v>180</v>
      </c>
      <c r="B40" s="111"/>
      <c r="C40" s="112"/>
      <c r="D40" s="111"/>
      <c r="E40" s="112"/>
    </row>
    <row r="41" spans="1:6" ht="12.75" customHeight="1" x14ac:dyDescent="0.25">
      <c r="A41" s="30" t="s">
        <v>181</v>
      </c>
      <c r="B41" s="26" t="s">
        <v>53</v>
      </c>
      <c r="C41" s="27"/>
      <c r="D41" s="111"/>
      <c r="E41" s="112"/>
    </row>
    <row r="42" spans="1:6" ht="12.75" customHeight="1" x14ac:dyDescent="0.25">
      <c r="A42" s="29" t="s">
        <v>182</v>
      </c>
      <c r="B42" s="17">
        <v>6119</v>
      </c>
      <c r="C42" s="57">
        <f>IFERROR(VLOOKUP("RCFD6119",'Neo4j Export'!$A:$C,2,FALSE),0)/1000</f>
        <v>0</v>
      </c>
      <c r="D42" s="111"/>
      <c r="E42" s="112"/>
      <c r="F42" s="77" t="s">
        <v>1041</v>
      </c>
    </row>
    <row r="43" spans="1:6" ht="12.75" customHeight="1" x14ac:dyDescent="0.25">
      <c r="A43" s="29" t="s">
        <v>183</v>
      </c>
      <c r="B43" s="17">
        <v>6120</v>
      </c>
      <c r="C43" s="57">
        <f>IFERROR(VLOOKUP("RCFD6120",'Neo4j Export'!$A:$C,2,FALSE),0)/1000</f>
        <v>0</v>
      </c>
      <c r="D43" s="111"/>
      <c r="E43" s="112"/>
      <c r="F43" s="77" t="s">
        <v>1042</v>
      </c>
    </row>
    <row r="44" spans="1:6" ht="13.05" customHeight="1" x14ac:dyDescent="0.25">
      <c r="A44" s="23" t="s">
        <v>184</v>
      </c>
      <c r="B44" s="131"/>
      <c r="C44" s="132"/>
      <c r="D44" s="111"/>
      <c r="E44" s="112"/>
    </row>
    <row r="45" spans="1:6" ht="11.5" customHeight="1" x14ac:dyDescent="0.25">
      <c r="A45" s="74" t="s">
        <v>185</v>
      </c>
      <c r="B45" s="133"/>
      <c r="C45" s="134"/>
      <c r="D45" s="111"/>
      <c r="E45" s="112"/>
    </row>
    <row r="46" spans="1:6" ht="12.75" customHeight="1" x14ac:dyDescent="0.25">
      <c r="A46" s="29" t="s">
        <v>182</v>
      </c>
      <c r="B46" s="73">
        <v>6122</v>
      </c>
      <c r="C46" s="57">
        <f>IFERROR(VLOOKUP("RCFD6122",'Neo4j Export'!$A:$C,2,FALSE),0)/1000</f>
        <v>0</v>
      </c>
      <c r="D46" s="111"/>
      <c r="E46" s="112"/>
      <c r="F46" s="77" t="s">
        <v>1043</v>
      </c>
    </row>
    <row r="47" spans="1:6" ht="12.75" customHeight="1" x14ac:dyDescent="0.25">
      <c r="A47" s="29" t="s">
        <v>183</v>
      </c>
      <c r="B47" s="17">
        <v>6123</v>
      </c>
      <c r="C47" s="57">
        <f>IFERROR(VLOOKUP("RCFD6123",'Neo4j Export'!$A:$C,2,FALSE),0)/1000</f>
        <v>0</v>
      </c>
      <c r="D47" s="113"/>
      <c r="E47" s="114"/>
      <c r="F47" s="77" t="s">
        <v>1044</v>
      </c>
    </row>
    <row r="48" spans="1:6" ht="19.55" customHeight="1" x14ac:dyDescent="0.25">
      <c r="A48" s="91" t="s">
        <v>187</v>
      </c>
      <c r="B48" s="91"/>
      <c r="C48" s="91"/>
      <c r="D48" s="91"/>
      <c r="E48" s="91"/>
      <c r="F48" s="91"/>
    </row>
  </sheetData>
  <mergeCells count="26">
    <mergeCell ref="B32:C32"/>
    <mergeCell ref="B38:C40"/>
    <mergeCell ref="B44:C45"/>
    <mergeCell ref="A48:F48"/>
    <mergeCell ref="B19:C19"/>
    <mergeCell ref="B23:C23"/>
    <mergeCell ref="B26:C27"/>
    <mergeCell ref="D26:E27"/>
    <mergeCell ref="B30:C30"/>
    <mergeCell ref="D38:E47"/>
    <mergeCell ref="D32:E32"/>
    <mergeCell ref="D30:E30"/>
    <mergeCell ref="D23:E23"/>
    <mergeCell ref="D19:E19"/>
    <mergeCell ref="B6:C6"/>
    <mergeCell ref="D6:E6"/>
    <mergeCell ref="B8:C9"/>
    <mergeCell ref="D8:E9"/>
    <mergeCell ref="B14:C15"/>
    <mergeCell ref="D14:E15"/>
    <mergeCell ref="A1:F1"/>
    <mergeCell ref="A2:A3"/>
    <mergeCell ref="B2:C2"/>
    <mergeCell ref="D2:E2"/>
    <mergeCell ref="B4:C4"/>
    <mergeCell ref="D4:E4"/>
  </mergeCells>
  <pageMargins left="0.7" right="0.7" top="0.75" bottom="0.75" header="0.3" footer="0.3"/>
  <pageSetup paperSize="9" orientation="portrait" horizont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23"/>
  <sheetViews>
    <sheetView workbookViewId="0">
      <selection sqref="A1:A2"/>
    </sheetView>
  </sheetViews>
  <sheetFormatPr defaultRowHeight="12.75" x14ac:dyDescent="0.25"/>
  <cols>
    <col min="1" max="1" width="70.6640625" customWidth="1"/>
    <col min="2" max="3" width="5.33203125" customWidth="1"/>
    <col min="4" max="4" width="11.5546875" customWidth="1"/>
    <col min="5" max="6" width="5.33203125" customWidth="1"/>
    <col min="7" max="7" width="11.5546875" customWidth="1"/>
    <col min="8" max="8" width="5.109375" customWidth="1"/>
    <col min="9" max="9" width="8.88671875" customWidth="1"/>
  </cols>
  <sheetData>
    <row r="1" spans="1:9" ht="43.2" customHeight="1" x14ac:dyDescent="0.25">
      <c r="A1" s="97" t="s">
        <v>50</v>
      </c>
      <c r="B1" s="99" t="s">
        <v>51</v>
      </c>
      <c r="C1" s="173"/>
      <c r="D1" s="100"/>
      <c r="E1" s="101" t="s">
        <v>52</v>
      </c>
      <c r="F1" s="174"/>
      <c r="G1" s="102"/>
    </row>
    <row r="2" spans="1:9" ht="12.2" customHeight="1" x14ac:dyDescent="0.25">
      <c r="A2" s="98"/>
      <c r="B2" s="7" t="s">
        <v>188</v>
      </c>
      <c r="C2" s="125" t="s">
        <v>125</v>
      </c>
      <c r="D2" s="126"/>
      <c r="E2" s="7" t="s">
        <v>55</v>
      </c>
      <c r="F2" s="125" t="s">
        <v>54</v>
      </c>
      <c r="G2" s="126"/>
    </row>
    <row r="3" spans="1:9" ht="82.55" customHeight="1" x14ac:dyDescent="0.25">
      <c r="A3" s="103" t="s">
        <v>189</v>
      </c>
      <c r="B3" s="105"/>
      <c r="C3" s="149"/>
      <c r="D3" s="106"/>
      <c r="E3" s="109"/>
      <c r="F3" s="175"/>
      <c r="G3" s="110"/>
    </row>
    <row r="4" spans="1:9" ht="12.5" customHeight="1" x14ac:dyDescent="0.25">
      <c r="A4" s="104"/>
      <c r="B4" s="14" t="s">
        <v>190</v>
      </c>
      <c r="C4" s="152"/>
      <c r="D4" s="154"/>
      <c r="E4" s="111"/>
      <c r="F4" s="176"/>
      <c r="G4" s="112"/>
    </row>
    <row r="5" spans="1:9" ht="12.05" customHeight="1" x14ac:dyDescent="0.25">
      <c r="A5" s="104"/>
      <c r="B5" s="12"/>
      <c r="C5" s="125" t="s">
        <v>54</v>
      </c>
      <c r="D5" s="126"/>
      <c r="E5" s="111"/>
      <c r="F5" s="176"/>
      <c r="G5" s="112"/>
    </row>
    <row r="6" spans="1:9" ht="12.05" customHeight="1" x14ac:dyDescent="0.25">
      <c r="A6" s="104"/>
      <c r="B6" s="14" t="s">
        <v>191</v>
      </c>
      <c r="C6" s="152"/>
      <c r="D6" s="154"/>
      <c r="E6" s="113"/>
      <c r="F6" s="177"/>
      <c r="G6" s="114"/>
    </row>
    <row r="7" spans="1:9" ht="12.75" customHeight="1" x14ac:dyDescent="0.25">
      <c r="A7" s="178" t="s">
        <v>192</v>
      </c>
      <c r="B7" s="178"/>
      <c r="C7" s="178"/>
      <c r="D7" s="178"/>
      <c r="E7" s="178"/>
      <c r="F7" s="178"/>
      <c r="G7" s="178"/>
      <c r="H7" s="178"/>
      <c r="I7" s="178"/>
    </row>
    <row r="8" spans="1:9" ht="12.75" customHeight="1" x14ac:dyDescent="0.25">
      <c r="A8" s="178" t="s">
        <v>193</v>
      </c>
      <c r="B8" s="178"/>
      <c r="C8" s="178"/>
      <c r="D8" s="178"/>
      <c r="E8" s="178"/>
      <c r="F8" s="178"/>
      <c r="G8" s="178"/>
      <c r="H8" s="178"/>
      <c r="I8" s="178"/>
    </row>
    <row r="9" spans="1:9" ht="150.55000000000001" customHeight="1" x14ac:dyDescent="0.25">
      <c r="A9" s="91" t="s">
        <v>194</v>
      </c>
      <c r="B9" s="91"/>
      <c r="C9" s="91"/>
      <c r="D9" s="91"/>
      <c r="E9" s="91"/>
      <c r="F9" s="91"/>
      <c r="G9" s="91"/>
      <c r="H9" s="91"/>
      <c r="I9" s="91"/>
    </row>
    <row r="10" spans="1:9" ht="27" customHeight="1" x14ac:dyDescent="0.25">
      <c r="A10" s="91" t="s">
        <v>195</v>
      </c>
      <c r="B10" s="91"/>
      <c r="C10" s="91"/>
      <c r="D10" s="91"/>
      <c r="E10" s="91"/>
      <c r="F10" s="91"/>
      <c r="G10" s="91"/>
      <c r="H10" s="91"/>
      <c r="I10" s="91"/>
    </row>
    <row r="11" spans="1:9" ht="43.2" customHeight="1" x14ac:dyDescent="0.25">
      <c r="A11" s="179" t="s">
        <v>50</v>
      </c>
      <c r="B11" s="171"/>
      <c r="C11" s="181" t="s">
        <v>196</v>
      </c>
      <c r="D11" s="182"/>
      <c r="E11" s="183"/>
      <c r="F11" s="144" t="s">
        <v>197</v>
      </c>
      <c r="G11" s="145"/>
      <c r="H11" s="146"/>
    </row>
    <row r="12" spans="1:9" ht="12.2" customHeight="1" x14ac:dyDescent="0.25">
      <c r="A12" s="180"/>
      <c r="B12" s="172"/>
      <c r="C12" s="33" t="s">
        <v>188</v>
      </c>
      <c r="D12" s="169"/>
      <c r="E12" s="170"/>
      <c r="F12" s="33" t="s">
        <v>188</v>
      </c>
      <c r="G12" s="184" t="s">
        <v>54</v>
      </c>
      <c r="H12" s="185"/>
    </row>
    <row r="13" spans="1:9" ht="61.75" customHeight="1" x14ac:dyDescent="0.25">
      <c r="A13" s="127" t="s">
        <v>198</v>
      </c>
      <c r="B13" s="103"/>
      <c r="C13" s="113"/>
      <c r="D13" s="177"/>
      <c r="E13" s="114"/>
      <c r="F13" s="105"/>
      <c r="G13" s="149"/>
      <c r="H13" s="106"/>
    </row>
    <row r="14" spans="1:9" ht="11.8" customHeight="1" x14ac:dyDescent="0.25">
      <c r="A14" s="128"/>
      <c r="B14" s="104"/>
      <c r="C14" s="35">
        <v>5564</v>
      </c>
      <c r="D14" s="152"/>
      <c r="E14" s="154"/>
      <c r="F14" s="35">
        <v>5565</v>
      </c>
      <c r="G14" s="152"/>
      <c r="H14" s="154"/>
    </row>
    <row r="15" spans="1:9" ht="12.05" customHeight="1" x14ac:dyDescent="0.25">
      <c r="A15" s="128"/>
      <c r="B15" s="104"/>
      <c r="C15" s="35">
        <v>5566</v>
      </c>
      <c r="D15" s="152"/>
      <c r="E15" s="154"/>
      <c r="F15" s="35">
        <v>5567</v>
      </c>
      <c r="G15" s="152"/>
      <c r="H15" s="154"/>
    </row>
    <row r="16" spans="1:9" ht="12.05" customHeight="1" x14ac:dyDescent="0.25">
      <c r="A16" s="128"/>
      <c r="B16" s="104"/>
      <c r="C16" s="35">
        <v>5568</v>
      </c>
      <c r="D16" s="152"/>
      <c r="E16" s="154"/>
      <c r="F16" s="35">
        <v>5569</v>
      </c>
      <c r="G16" s="152"/>
      <c r="H16" s="154"/>
    </row>
    <row r="17" spans="1:9" ht="59.3" customHeight="1" x14ac:dyDescent="0.25">
      <c r="A17" s="128"/>
      <c r="B17" s="104"/>
      <c r="C17" s="105"/>
      <c r="D17" s="149"/>
      <c r="E17" s="106"/>
      <c r="F17" s="105"/>
      <c r="G17" s="149"/>
      <c r="H17" s="106"/>
    </row>
    <row r="18" spans="1:9" ht="12.05" customHeight="1" x14ac:dyDescent="0.25">
      <c r="A18" s="128"/>
      <c r="B18" s="104"/>
      <c r="C18" s="35">
        <v>5570</v>
      </c>
      <c r="D18" s="152"/>
      <c r="E18" s="154"/>
      <c r="F18" s="35">
        <v>5571</v>
      </c>
      <c r="G18" s="152"/>
      <c r="H18" s="154"/>
    </row>
    <row r="19" spans="1:9" ht="12.05" customHeight="1" x14ac:dyDescent="0.25">
      <c r="A19" s="128"/>
      <c r="B19" s="104"/>
      <c r="C19" s="35">
        <v>5572</v>
      </c>
      <c r="D19" s="152"/>
      <c r="E19" s="154"/>
      <c r="F19" s="35">
        <v>5573</v>
      </c>
      <c r="G19" s="152"/>
      <c r="H19" s="154"/>
    </row>
    <row r="20" spans="1:9" ht="12.05" customHeight="1" x14ac:dyDescent="0.25">
      <c r="A20" s="128"/>
      <c r="B20" s="104"/>
      <c r="C20" s="35">
        <v>5574</v>
      </c>
      <c r="D20" s="152"/>
      <c r="E20" s="154"/>
      <c r="F20" s="35">
        <v>5575</v>
      </c>
      <c r="G20" s="152"/>
      <c r="H20" s="154"/>
    </row>
    <row r="21" spans="1:9" ht="38.25" customHeight="1" x14ac:dyDescent="0.25">
      <c r="A21" s="161" t="s">
        <v>199</v>
      </c>
      <c r="B21" s="161"/>
      <c r="C21" s="161"/>
      <c r="D21" s="161"/>
      <c r="E21" s="161"/>
      <c r="F21" s="161"/>
      <c r="G21" s="161"/>
      <c r="H21" s="161"/>
      <c r="I21" s="161"/>
    </row>
    <row r="22" spans="1:9" ht="38.25" customHeight="1" x14ac:dyDescent="0.25">
      <c r="A22" s="161" t="s">
        <v>200</v>
      </c>
      <c r="B22" s="161"/>
      <c r="C22" s="161"/>
      <c r="D22" s="161"/>
      <c r="E22" s="161"/>
      <c r="F22" s="161"/>
      <c r="G22" s="161"/>
      <c r="H22" s="161"/>
      <c r="I22" s="161"/>
    </row>
    <row r="23" spans="1:9" ht="60.8" customHeight="1" x14ac:dyDescent="0.25">
      <c r="A23" s="91" t="s">
        <v>201</v>
      </c>
      <c r="B23" s="91"/>
      <c r="C23" s="91"/>
      <c r="D23" s="91"/>
      <c r="E23" s="91"/>
      <c r="F23" s="91"/>
      <c r="G23" s="91"/>
      <c r="H23" s="91"/>
      <c r="I23" s="91"/>
    </row>
  </sheetData>
  <mergeCells count="40">
    <mergeCell ref="A21:I21"/>
    <mergeCell ref="A22:I22"/>
    <mergeCell ref="A23:I23"/>
    <mergeCell ref="A13:B20"/>
    <mergeCell ref="C13:E13"/>
    <mergeCell ref="F13:H13"/>
    <mergeCell ref="D14:E14"/>
    <mergeCell ref="G14:H14"/>
    <mergeCell ref="D15:E15"/>
    <mergeCell ref="G15:H15"/>
    <mergeCell ref="D16:E16"/>
    <mergeCell ref="G16:H16"/>
    <mergeCell ref="C17:E17"/>
    <mergeCell ref="F17:H17"/>
    <mergeCell ref="D18:E18"/>
    <mergeCell ref="G18:H18"/>
    <mergeCell ref="D19:E19"/>
    <mergeCell ref="G19:H19"/>
    <mergeCell ref="D20:E20"/>
    <mergeCell ref="A7:I7"/>
    <mergeCell ref="A8:I8"/>
    <mergeCell ref="A9:I9"/>
    <mergeCell ref="A10:I10"/>
    <mergeCell ref="A11:B12"/>
    <mergeCell ref="C11:E11"/>
    <mergeCell ref="F11:H11"/>
    <mergeCell ref="D12:E12"/>
    <mergeCell ref="G12:H12"/>
    <mergeCell ref="G20:H20"/>
    <mergeCell ref="A3:A6"/>
    <mergeCell ref="B3:D3"/>
    <mergeCell ref="E3:G6"/>
    <mergeCell ref="C4:D4"/>
    <mergeCell ref="C5:D5"/>
    <mergeCell ref="C6:D6"/>
    <mergeCell ref="A1:A2"/>
    <mergeCell ref="B1:D1"/>
    <mergeCell ref="E1:G1"/>
    <mergeCell ref="C2:D2"/>
    <mergeCell ref="F2:G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12"/>
  <sheetViews>
    <sheetView workbookViewId="0">
      <selection sqref="A1:A2"/>
    </sheetView>
  </sheetViews>
  <sheetFormatPr defaultRowHeight="12.75" x14ac:dyDescent="0.25"/>
  <cols>
    <col min="1" max="1" width="75.77734375" customWidth="1"/>
    <col min="2" max="2" width="5.5546875" customWidth="1"/>
    <col min="3" max="3" width="16.6640625" customWidth="1"/>
    <col min="4" max="4" width="5.5546875" customWidth="1"/>
    <col min="5" max="5" width="16.6640625" customWidth="1"/>
    <col min="6" max="6" width="8.88671875" customWidth="1"/>
  </cols>
  <sheetData>
    <row r="1" spans="1:6" ht="43.5" customHeight="1" x14ac:dyDescent="0.25">
      <c r="A1" s="171" t="s">
        <v>50</v>
      </c>
      <c r="B1" s="181" t="s">
        <v>196</v>
      </c>
      <c r="C1" s="183"/>
      <c r="D1" s="144" t="s">
        <v>197</v>
      </c>
      <c r="E1" s="146"/>
    </row>
    <row r="2" spans="1:6" ht="12.05" customHeight="1" x14ac:dyDescent="0.25">
      <c r="A2" s="172"/>
      <c r="B2" s="26" t="s">
        <v>188</v>
      </c>
      <c r="C2" s="25"/>
      <c r="D2" s="26" t="s">
        <v>188</v>
      </c>
      <c r="E2" s="34" t="s">
        <v>54</v>
      </c>
    </row>
    <row r="3" spans="1:6" ht="62.05" customHeight="1" x14ac:dyDescent="0.25">
      <c r="A3" s="103" t="s">
        <v>202</v>
      </c>
      <c r="B3" s="113"/>
      <c r="C3" s="114"/>
      <c r="D3" s="105"/>
      <c r="E3" s="106"/>
    </row>
    <row r="4" spans="1:6" ht="12.5" customHeight="1" x14ac:dyDescent="0.25">
      <c r="A4" s="104"/>
      <c r="B4" s="17">
        <v>5578</v>
      </c>
      <c r="C4" s="11"/>
      <c r="D4" s="17">
        <v>5579</v>
      </c>
      <c r="E4" s="11"/>
    </row>
    <row r="5" spans="1:6" ht="12.05" customHeight="1" x14ac:dyDescent="0.25">
      <c r="A5" s="104"/>
      <c r="B5" s="17">
        <v>5580</v>
      </c>
      <c r="C5" s="11"/>
      <c r="D5" s="17">
        <v>5581</v>
      </c>
      <c r="E5" s="11"/>
    </row>
    <row r="6" spans="1:6" ht="12.05" customHeight="1" x14ac:dyDescent="0.25">
      <c r="A6" s="104"/>
      <c r="B6" s="17">
        <v>5582</v>
      </c>
      <c r="C6" s="11"/>
      <c r="D6" s="17">
        <v>5583</v>
      </c>
      <c r="E6" s="11"/>
    </row>
    <row r="7" spans="1:6" ht="59.55" customHeight="1" x14ac:dyDescent="0.25">
      <c r="A7" s="104"/>
      <c r="B7" s="105"/>
      <c r="C7" s="106"/>
      <c r="D7" s="105"/>
      <c r="E7" s="106"/>
    </row>
    <row r="8" spans="1:6" ht="12.2" customHeight="1" x14ac:dyDescent="0.25">
      <c r="A8" s="104"/>
      <c r="B8" s="17">
        <v>5584</v>
      </c>
      <c r="C8" s="11"/>
      <c r="D8" s="17">
        <v>5585</v>
      </c>
      <c r="E8" s="11"/>
    </row>
    <row r="9" spans="1:6" ht="12.05" customHeight="1" x14ac:dyDescent="0.25">
      <c r="A9" s="104"/>
      <c r="B9" s="17">
        <v>5586</v>
      </c>
      <c r="C9" s="11"/>
      <c r="D9" s="17">
        <v>5587</v>
      </c>
      <c r="E9" s="11"/>
    </row>
    <row r="10" spans="1:6" ht="12.05" customHeight="1" x14ac:dyDescent="0.25">
      <c r="A10" s="104"/>
      <c r="B10" s="17">
        <v>5588</v>
      </c>
      <c r="C10" s="11"/>
      <c r="D10" s="17">
        <v>5589</v>
      </c>
      <c r="E10" s="11"/>
    </row>
    <row r="11" spans="1:6" ht="38.25" customHeight="1" x14ac:dyDescent="0.25">
      <c r="A11" s="121" t="s">
        <v>203</v>
      </c>
      <c r="B11" s="121"/>
      <c r="C11" s="121"/>
      <c r="D11" s="121"/>
      <c r="E11" s="121"/>
      <c r="F11" s="121"/>
    </row>
    <row r="12" spans="1:6" ht="38.25" customHeight="1" x14ac:dyDescent="0.25">
      <c r="A12" s="121" t="s">
        <v>204</v>
      </c>
      <c r="B12" s="121"/>
      <c r="C12" s="121"/>
      <c r="D12" s="121"/>
      <c r="E12" s="121"/>
      <c r="F12" s="121"/>
    </row>
  </sheetData>
  <mergeCells count="10">
    <mergeCell ref="A11:F11"/>
    <mergeCell ref="A12:F12"/>
    <mergeCell ref="A1:A2"/>
    <mergeCell ref="B1:C1"/>
    <mergeCell ref="D1:E1"/>
    <mergeCell ref="A3:A10"/>
    <mergeCell ref="B3:C3"/>
    <mergeCell ref="D3:E3"/>
    <mergeCell ref="B7:C7"/>
    <mergeCell ref="D7:E7"/>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33"/>
  <sheetViews>
    <sheetView topLeftCell="A16" workbookViewId="0">
      <selection activeCell="C24" sqref="C24"/>
    </sheetView>
  </sheetViews>
  <sheetFormatPr defaultRowHeight="12.75" x14ac:dyDescent="0.25"/>
  <cols>
    <col min="1" max="1" width="28.44140625" customWidth="1"/>
    <col min="2" max="2" width="5.5546875" customWidth="1"/>
    <col min="3" max="3" width="16.6640625" customWidth="1"/>
    <col min="4" max="4" width="5.5546875" customWidth="1"/>
    <col min="5" max="5" width="16.6640625" customWidth="1"/>
    <col min="6" max="6" width="5.5546875" customWidth="1"/>
    <col min="7" max="7" width="16.6640625" customWidth="1"/>
    <col min="8" max="8" width="5.5546875" customWidth="1"/>
    <col min="9" max="9" width="16.6640625" customWidth="1"/>
    <col min="10" max="10" width="11.5546875" customWidth="1"/>
  </cols>
  <sheetData>
    <row r="1" spans="1:10" ht="32.299999999999997" customHeight="1" x14ac:dyDescent="0.25">
      <c r="A1" s="91" t="s">
        <v>205</v>
      </c>
      <c r="B1" s="91"/>
      <c r="C1" s="91"/>
      <c r="D1" s="91"/>
      <c r="E1" s="91"/>
      <c r="F1" s="91"/>
      <c r="G1" s="91"/>
      <c r="H1" s="91"/>
      <c r="I1" s="91"/>
      <c r="J1" s="91"/>
    </row>
    <row r="2" spans="1:10" ht="26.05" customHeight="1" x14ac:dyDescent="0.25">
      <c r="A2" s="186" t="s">
        <v>50</v>
      </c>
      <c r="B2" s="144" t="s">
        <v>206</v>
      </c>
      <c r="C2" s="145"/>
      <c r="D2" s="145"/>
      <c r="E2" s="145"/>
      <c r="F2" s="145"/>
      <c r="G2" s="146"/>
      <c r="H2" s="188" t="s">
        <v>207</v>
      </c>
      <c r="I2" s="189"/>
    </row>
    <row r="3" spans="1:10" ht="22.3" customHeight="1" x14ac:dyDescent="0.25">
      <c r="A3" s="186"/>
      <c r="B3" s="144" t="s">
        <v>208</v>
      </c>
      <c r="C3" s="145"/>
      <c r="D3" s="145"/>
      <c r="E3" s="146"/>
      <c r="F3" s="181" t="s">
        <v>209</v>
      </c>
      <c r="G3" s="183"/>
      <c r="H3" s="190"/>
      <c r="I3" s="191"/>
    </row>
    <row r="4" spans="1:10" ht="50.95" customHeight="1" x14ac:dyDescent="0.25">
      <c r="A4" s="186"/>
      <c r="B4" s="99" t="s">
        <v>210</v>
      </c>
      <c r="C4" s="100"/>
      <c r="D4" s="194" t="s">
        <v>211</v>
      </c>
      <c r="E4" s="195"/>
      <c r="F4" s="196" t="s">
        <v>212</v>
      </c>
      <c r="G4" s="197"/>
      <c r="H4" s="192"/>
      <c r="I4" s="193"/>
    </row>
    <row r="5" spans="1:10" ht="13.3" customHeight="1" x14ac:dyDescent="0.25">
      <c r="A5" s="187"/>
      <c r="B5" s="7" t="s">
        <v>188</v>
      </c>
      <c r="C5" s="8" t="s">
        <v>54</v>
      </c>
      <c r="D5" s="7" t="s">
        <v>188</v>
      </c>
      <c r="E5" s="8" t="s">
        <v>54</v>
      </c>
      <c r="F5" s="7" t="s">
        <v>188</v>
      </c>
      <c r="G5" s="8" t="s">
        <v>54</v>
      </c>
      <c r="H5" s="7" t="s">
        <v>55</v>
      </c>
      <c r="I5" s="8" t="s">
        <v>54</v>
      </c>
    </row>
    <row r="6" spans="1:10" ht="59.85" customHeight="1" x14ac:dyDescent="0.25">
      <c r="A6" s="59" t="s">
        <v>987</v>
      </c>
      <c r="B6" s="105"/>
      <c r="C6" s="106"/>
      <c r="D6" s="109"/>
      <c r="E6" s="110"/>
      <c r="F6" s="105"/>
      <c r="G6" s="106"/>
      <c r="H6" s="105"/>
      <c r="I6" s="106"/>
    </row>
    <row r="7" spans="1:10" ht="12.5" customHeight="1" x14ac:dyDescent="0.25">
      <c r="A7" s="58" t="s">
        <v>988</v>
      </c>
      <c r="B7" s="14" t="s">
        <v>213</v>
      </c>
      <c r="C7" s="57">
        <f>IFERROR(VLOOKUP("RCONC040",'Neo4j Export'!$A:$C,2,FALSE),0)/1000</f>
        <v>46694.908000000003</v>
      </c>
      <c r="D7" s="111"/>
      <c r="E7" s="112"/>
      <c r="F7" s="14" t="s">
        <v>214</v>
      </c>
      <c r="G7" s="57">
        <f>IFERROR(VLOOKUP("RCONC041",'Neo4j Export'!$A:$C,2,FALSE),0)/1000</f>
        <v>32327.243999999999</v>
      </c>
      <c r="H7" s="14" t="s">
        <v>215</v>
      </c>
      <c r="I7" s="57">
        <f>IFERROR(VLOOKUP("RCFNC042",'Neo4j Export'!$A:$C,2,FALSE),0)/1000</f>
        <v>39511.076000000001</v>
      </c>
      <c r="J7" s="53" t="s">
        <v>73</v>
      </c>
    </row>
    <row r="8" spans="1:10" ht="12.75" customHeight="1" x14ac:dyDescent="0.25">
      <c r="A8" s="58"/>
      <c r="B8" s="107"/>
      <c r="C8" s="108"/>
      <c r="D8" s="111"/>
      <c r="E8" s="112"/>
      <c r="F8" s="107"/>
      <c r="G8" s="108"/>
      <c r="H8" s="107"/>
      <c r="I8" s="108"/>
      <c r="J8" s="53"/>
    </row>
    <row r="9" spans="1:10" ht="12.05" customHeight="1" x14ac:dyDescent="0.25">
      <c r="A9" s="58" t="s">
        <v>989</v>
      </c>
      <c r="B9" s="14" t="s">
        <v>216</v>
      </c>
      <c r="C9" s="57">
        <f>IFERROR(VLOOKUP("RCONC043",'Neo4j Export'!$A:$C,2,FALSE),0)/1000</f>
        <v>26939.37</v>
      </c>
      <c r="D9" s="111"/>
      <c r="E9" s="112"/>
      <c r="F9" s="14" t="s">
        <v>217</v>
      </c>
      <c r="G9" s="57">
        <f>IFERROR(VLOOKUP("RCONC044",'Neo4j Export'!$A:$C,2,FALSE),0)/1000</f>
        <v>32327.243999999999</v>
      </c>
      <c r="H9" s="14" t="s">
        <v>218</v>
      </c>
      <c r="I9" s="57">
        <f>IFERROR(VLOOKUP("RCFNC045",'Neo4j Export'!$A:$C,2,FALSE),0)/1000</f>
        <v>29633.307000000001</v>
      </c>
      <c r="J9" s="51" t="s">
        <v>186</v>
      </c>
    </row>
    <row r="10" spans="1:10" ht="59.3" customHeight="1" x14ac:dyDescent="0.25">
      <c r="A10" s="58" t="s">
        <v>990</v>
      </c>
      <c r="B10" s="105"/>
      <c r="C10" s="106"/>
      <c r="D10" s="111"/>
      <c r="E10" s="112"/>
      <c r="F10" s="105"/>
      <c r="G10" s="106"/>
      <c r="H10" s="105"/>
      <c r="I10" s="106"/>
      <c r="J10" s="51"/>
    </row>
    <row r="11" spans="1:10" ht="12.5" customHeight="1" x14ac:dyDescent="0.25">
      <c r="A11" s="58" t="s">
        <v>991</v>
      </c>
      <c r="B11" s="15">
        <v>1643</v>
      </c>
      <c r="C11" s="57">
        <f>IFERROR(VLOOKUP("RCON1643",'Neo4j Export'!$A:$C,2,FALSE),0)/1000</f>
        <v>0</v>
      </c>
      <c r="D11" s="111"/>
      <c r="E11" s="112"/>
      <c r="F11" s="15">
        <v>2347</v>
      </c>
      <c r="G11" s="57">
        <f>IFERROR(VLOOKUP("RCON2347",'Neo4j Export'!$A:$C,2,FALSE),0)/1000</f>
        <v>0</v>
      </c>
      <c r="H11" s="15">
        <v>1668</v>
      </c>
      <c r="I11" s="57">
        <f>IFERROR(VLOOKUP("RCFN1668",'Neo4j Export'!$A:$C,2,FALSE),0)/1000</f>
        <v>0</v>
      </c>
      <c r="J11" s="51" t="s">
        <v>74</v>
      </c>
    </row>
    <row r="12" spans="1:10" ht="10.95" customHeight="1" x14ac:dyDescent="0.25">
      <c r="A12" s="58"/>
      <c r="B12" s="107"/>
      <c r="C12" s="108"/>
      <c r="D12" s="111"/>
      <c r="E12" s="112"/>
      <c r="F12" s="107"/>
      <c r="G12" s="108"/>
      <c r="H12" s="107"/>
      <c r="I12" s="108"/>
      <c r="J12" s="51"/>
    </row>
    <row r="13" spans="1:10" ht="12.5" customHeight="1" x14ac:dyDescent="0.25">
      <c r="A13" s="58" t="s">
        <v>992</v>
      </c>
      <c r="B13" s="15">
        <v>1645</v>
      </c>
      <c r="C13" s="57">
        <f>IFERROR(VLOOKUP("RCON1645",'Neo4j Export'!$A:$C,2,FALSE),0)/1000</f>
        <v>0</v>
      </c>
      <c r="D13" s="111"/>
      <c r="E13" s="112"/>
      <c r="F13" s="15">
        <v>2348</v>
      </c>
      <c r="G13" s="57">
        <f>IFERROR(VLOOKUP("RCON2348",'Neo4j Export'!$A:$C,2,FALSE),0)/1000</f>
        <v>0</v>
      </c>
      <c r="H13" s="15">
        <v>1669</v>
      </c>
      <c r="I13" s="57">
        <f>IFERROR(VLOOKUP("RCFN1669",'Neo4j Export'!$A:$C,2,FALSE),0)/1000</f>
        <v>0</v>
      </c>
      <c r="J13" s="51" t="s">
        <v>75</v>
      </c>
    </row>
    <row r="14" spans="1:10" ht="36.549999999999997" customHeight="1" x14ac:dyDescent="0.25">
      <c r="A14" s="58" t="s">
        <v>993</v>
      </c>
      <c r="B14" s="105"/>
      <c r="C14" s="106"/>
      <c r="D14" s="111"/>
      <c r="E14" s="112"/>
      <c r="F14" s="105"/>
      <c r="G14" s="106"/>
      <c r="H14" s="105"/>
      <c r="I14" s="106"/>
      <c r="J14" s="51"/>
    </row>
    <row r="15" spans="1:10" ht="11.8" customHeight="1" x14ac:dyDescent="0.25">
      <c r="A15" s="58" t="s">
        <v>994</v>
      </c>
      <c r="B15" s="15">
        <v>1646</v>
      </c>
      <c r="C15" s="57">
        <f>IFERROR(VLOOKUP("RCON1646",'Neo4j Export'!$A:$C,2,FALSE),0)/1000</f>
        <v>0</v>
      </c>
      <c r="D15" s="111"/>
      <c r="E15" s="112"/>
      <c r="F15" s="15">
        <v>2367</v>
      </c>
      <c r="G15" s="57">
        <f>IFERROR(VLOOKUP("RCON2367",'Neo4j Export'!$A:$C,2,FALSE),0)/1000</f>
        <v>0</v>
      </c>
      <c r="H15" s="15">
        <v>1671</v>
      </c>
      <c r="I15" s="57">
        <f>IFERROR(VLOOKUP("RCFN1671",'Neo4j Export'!$A:$C,2,FALSE),0)/1000</f>
        <v>0</v>
      </c>
      <c r="J15" s="51" t="s">
        <v>219</v>
      </c>
    </row>
    <row r="16" spans="1:10" ht="11.8" customHeight="1" x14ac:dyDescent="0.25">
      <c r="A16" s="58"/>
      <c r="B16" s="107"/>
      <c r="C16" s="108"/>
      <c r="D16" s="111"/>
      <c r="E16" s="112"/>
      <c r="F16" s="107"/>
      <c r="G16" s="108"/>
      <c r="H16" s="107"/>
      <c r="I16" s="108"/>
      <c r="J16" s="51"/>
    </row>
    <row r="17" spans="1:10" ht="13.05" customHeight="1" x14ac:dyDescent="0.25">
      <c r="A17" s="58" t="s">
        <v>995</v>
      </c>
      <c r="B17" s="15">
        <v>1647</v>
      </c>
      <c r="C17" s="57">
        <f>IFERROR(VLOOKUP("RCON1647",'Neo4j Export'!$A:$C,2,FALSE),0)/1000</f>
        <v>8979.7900000000009</v>
      </c>
      <c r="D17" s="111"/>
      <c r="E17" s="112"/>
      <c r="F17" s="15">
        <v>2373</v>
      </c>
      <c r="G17" s="57">
        <f>IFERROR(VLOOKUP("RCON2373",'Neo4j Export'!$A:$C,2,FALSE),0)/1000</f>
        <v>10775.748</v>
      </c>
      <c r="H17" s="15">
        <v>1672</v>
      </c>
      <c r="I17" s="57">
        <f>IFERROR(VLOOKUP("RCFN1672",'Neo4j Export'!$A:$C,2,FALSE),0)/1000</f>
        <v>9877.7690000000002</v>
      </c>
      <c r="J17" s="51" t="s">
        <v>220</v>
      </c>
    </row>
    <row r="18" spans="1:10" ht="23" customHeight="1" x14ac:dyDescent="0.25">
      <c r="A18" s="58"/>
      <c r="B18" s="115"/>
      <c r="C18" s="116"/>
      <c r="D18" s="111"/>
      <c r="E18" s="112"/>
      <c r="F18" s="115"/>
      <c r="G18" s="116"/>
      <c r="H18" s="115"/>
      <c r="I18" s="116"/>
      <c r="J18" s="51"/>
    </row>
    <row r="19" spans="1:10" ht="12.05" customHeight="1" x14ac:dyDescent="0.25">
      <c r="A19" s="58" t="s">
        <v>996</v>
      </c>
      <c r="B19" s="15">
        <v>1649</v>
      </c>
      <c r="C19" s="57">
        <f>IFERROR(VLOOKUP("RCON1649",'Neo4j Export'!$A:$C,2,FALSE),0)/1000</f>
        <v>8979.7900000000009</v>
      </c>
      <c r="D19" s="111"/>
      <c r="E19" s="112"/>
      <c r="F19" s="15">
        <v>2377</v>
      </c>
      <c r="G19" s="57">
        <f>IFERROR(VLOOKUP("RCON2377",'Neo4j Export'!$A:$C,2,FALSE),0)/1000</f>
        <v>10775.748</v>
      </c>
      <c r="H19" s="15">
        <v>2650</v>
      </c>
      <c r="I19" s="57">
        <f>IFERROR(VLOOKUP("RCFN2650",'Neo4j Export'!$A:$C,2,FALSE),0)/1000</f>
        <v>9877.7690000000002</v>
      </c>
      <c r="J19" s="56">
        <v>4</v>
      </c>
    </row>
    <row r="20" spans="1:10" ht="10.25" customHeight="1" x14ac:dyDescent="0.25">
      <c r="A20" s="58"/>
      <c r="B20" s="107"/>
      <c r="C20" s="108"/>
      <c r="D20" s="111"/>
      <c r="E20" s="112"/>
      <c r="F20" s="107"/>
      <c r="G20" s="108"/>
      <c r="H20" s="107"/>
      <c r="I20" s="108"/>
      <c r="J20" s="56"/>
    </row>
    <row r="21" spans="1:10" ht="12.05" customHeight="1" x14ac:dyDescent="0.25">
      <c r="A21" s="58" t="s">
        <v>997</v>
      </c>
      <c r="B21" s="15">
        <v>1650</v>
      </c>
      <c r="C21" s="57">
        <f>IFERROR(VLOOKUP("RCON1650",'Neo4j Export'!$A:$C,2,FALSE),0)/1000</f>
        <v>17959.580000000002</v>
      </c>
      <c r="D21" s="111"/>
      <c r="E21" s="112"/>
      <c r="F21" s="15">
        <v>2259</v>
      </c>
      <c r="G21" s="57">
        <f>IFERROR(VLOOKUP("RCON2259",'Neo4j Export'!$A:$C,2,FALSE),0)/1000</f>
        <v>21551.495999999999</v>
      </c>
      <c r="H21" s="15">
        <v>2261</v>
      </c>
      <c r="I21" s="57">
        <f>IFERROR(VLOOKUP("RCFN2261",'Neo4j Export'!$A:$C,2,FALSE),0)/1000</f>
        <v>19755.538</v>
      </c>
      <c r="J21" s="56">
        <v>5</v>
      </c>
    </row>
    <row r="22" spans="1:10" ht="85.3" customHeight="1" x14ac:dyDescent="0.25">
      <c r="A22" s="58"/>
      <c r="B22" s="109"/>
      <c r="C22" s="110"/>
      <c r="D22" s="111"/>
      <c r="E22" s="112"/>
      <c r="F22" s="109"/>
      <c r="G22" s="110"/>
      <c r="H22" s="109"/>
      <c r="I22" s="110"/>
      <c r="J22" s="56"/>
    </row>
    <row r="23" spans="1:10" ht="11.8" customHeight="1" x14ac:dyDescent="0.25">
      <c r="A23" s="58"/>
      <c r="B23" s="113"/>
      <c r="C23" s="114"/>
      <c r="D23" s="113"/>
      <c r="E23" s="114"/>
      <c r="F23" s="113"/>
      <c r="G23" s="114"/>
      <c r="H23" s="7" t="s">
        <v>137</v>
      </c>
      <c r="I23" s="27"/>
    </row>
    <row r="24" spans="1:10" ht="12.05" customHeight="1" x14ac:dyDescent="0.25">
      <c r="A24" s="58" t="s">
        <v>998</v>
      </c>
      <c r="B24" s="15">
        <v>1653</v>
      </c>
      <c r="C24" s="57">
        <f>SUM(RCONC040+RCONC043+RCON1643+RCON1645+RCON1646+RCON1647+RCON1649+RCON1650)</f>
        <v>109553.43800000001</v>
      </c>
      <c r="D24" s="15">
        <v>2210</v>
      </c>
      <c r="E24" s="57"/>
      <c r="F24" s="15">
        <v>2385</v>
      </c>
      <c r="G24" s="57">
        <f>SUM(RCONC041+RCONC044+RCON2347+RCON2348+RCON2367+RCON2373+RCON2377+RCON2259)</f>
        <v>107757.48</v>
      </c>
      <c r="H24" s="15">
        <v>2205</v>
      </c>
      <c r="I24" s="57">
        <f>SUM(RCFNC042+RCFNC045+RCFN1668+RCFN1669+RCFN1671+RCFN1672+RCFN2650+RCFN2261)</f>
        <v>108655.459</v>
      </c>
      <c r="J24" s="56">
        <v>7</v>
      </c>
    </row>
    <row r="25" spans="1:10" ht="28.95" customHeight="1" x14ac:dyDescent="0.25">
      <c r="B25" s="50"/>
      <c r="C25" s="50"/>
      <c r="D25" s="50"/>
      <c r="E25" s="50"/>
      <c r="F25" s="50"/>
      <c r="G25" s="50"/>
      <c r="H25" s="50"/>
      <c r="I25" s="50"/>
      <c r="J25" s="53"/>
    </row>
    <row r="26" spans="1:10" ht="1" customHeight="1" x14ac:dyDescent="0.25">
      <c r="J26" s="53"/>
    </row>
    <row r="27" spans="1:10" ht="33.799999999999997" customHeight="1" x14ac:dyDescent="0.25">
      <c r="A27" s="128" t="s">
        <v>221</v>
      </c>
      <c r="B27" s="128"/>
      <c r="C27" s="128"/>
      <c r="D27" s="128"/>
      <c r="E27" s="128"/>
      <c r="F27" s="128"/>
      <c r="G27" s="128"/>
      <c r="H27" s="128"/>
      <c r="I27" s="128"/>
      <c r="J27" s="53"/>
    </row>
    <row r="28" spans="1:10" x14ac:dyDescent="0.25">
      <c r="J28" s="53"/>
    </row>
    <row r="29" spans="1:10" x14ac:dyDescent="0.25">
      <c r="J29" s="53"/>
    </row>
    <row r="30" spans="1:10" x14ac:dyDescent="0.25">
      <c r="J30" s="55"/>
    </row>
    <row r="31" spans="1:10" x14ac:dyDescent="0.25">
      <c r="J31" s="55"/>
    </row>
    <row r="32" spans="1:10" x14ac:dyDescent="0.25">
      <c r="J32" s="55"/>
    </row>
    <row r="33" spans="10:10" x14ac:dyDescent="0.25">
      <c r="J33" s="50"/>
    </row>
  </sheetData>
  <mergeCells count="38">
    <mergeCell ref="B22:C23"/>
    <mergeCell ref="F22:G23"/>
    <mergeCell ref="H22:I22"/>
    <mergeCell ref="B18:C18"/>
    <mergeCell ref="F18:G18"/>
    <mergeCell ref="H18:I18"/>
    <mergeCell ref="B20:C20"/>
    <mergeCell ref="F20:G20"/>
    <mergeCell ref="H20:I20"/>
    <mergeCell ref="B14:C14"/>
    <mergeCell ref="F14:G14"/>
    <mergeCell ref="H14:I14"/>
    <mergeCell ref="B16:C16"/>
    <mergeCell ref="F16:G16"/>
    <mergeCell ref="H16:I16"/>
    <mergeCell ref="H8:I8"/>
    <mergeCell ref="B10:C10"/>
    <mergeCell ref="F10:G10"/>
    <mergeCell ref="H10:I10"/>
    <mergeCell ref="B12:C12"/>
    <mergeCell ref="F12:G12"/>
    <mergeCell ref="H12:I12"/>
    <mergeCell ref="A27:I27"/>
    <mergeCell ref="A1:J1"/>
    <mergeCell ref="A2:A5"/>
    <mergeCell ref="B2:G2"/>
    <mergeCell ref="H2:I4"/>
    <mergeCell ref="B3:E3"/>
    <mergeCell ref="F3:G3"/>
    <mergeCell ref="B4:C4"/>
    <mergeCell ref="D4:E4"/>
    <mergeCell ref="F4:G4"/>
    <mergeCell ref="B6:C6"/>
    <mergeCell ref="D6:E23"/>
    <mergeCell ref="F6:G6"/>
    <mergeCell ref="H6:I6"/>
    <mergeCell ref="B8:C8"/>
    <mergeCell ref="F8:G8"/>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43"/>
  <sheetViews>
    <sheetView workbookViewId="0">
      <selection activeCell="C5" sqref="C5"/>
    </sheetView>
  </sheetViews>
  <sheetFormatPr defaultRowHeight="12.75" x14ac:dyDescent="0.25"/>
  <cols>
    <col min="1" max="1" width="95.5546875" customWidth="1"/>
    <col min="2" max="2" width="5.5546875" customWidth="1"/>
    <col min="3" max="3" width="16.6640625" customWidth="1"/>
    <col min="4" max="4" width="11.5546875" customWidth="1"/>
  </cols>
  <sheetData>
    <row r="1" spans="1:4" ht="19.55" customHeight="1" x14ac:dyDescent="0.25">
      <c r="A1" s="91" t="s">
        <v>222</v>
      </c>
      <c r="B1" s="91"/>
      <c r="C1" s="91"/>
      <c r="D1" s="91"/>
    </row>
    <row r="2" spans="1:4" ht="32.85" customHeight="1" x14ac:dyDescent="0.25">
      <c r="A2" s="198" t="s">
        <v>223</v>
      </c>
      <c r="B2" s="144" t="s">
        <v>224</v>
      </c>
      <c r="C2" s="146"/>
    </row>
    <row r="3" spans="1:4" ht="12.2" customHeight="1" x14ac:dyDescent="0.25">
      <c r="A3" s="199"/>
      <c r="B3" s="7" t="s">
        <v>188</v>
      </c>
      <c r="C3" s="8" t="s">
        <v>54</v>
      </c>
    </row>
    <row r="4" spans="1:4" ht="12.5" customHeight="1" x14ac:dyDescent="0.25">
      <c r="A4" s="103" t="s">
        <v>225</v>
      </c>
      <c r="B4" s="107"/>
      <c r="C4" s="108"/>
    </row>
    <row r="5" spans="1:4" ht="12.05" customHeight="1" x14ac:dyDescent="0.25">
      <c r="A5" s="104"/>
      <c r="B5" s="15">
        <v>2604</v>
      </c>
      <c r="C5" s="11"/>
    </row>
    <row r="6" spans="1:4" ht="10.95" customHeight="1" x14ac:dyDescent="0.25">
      <c r="A6" s="104"/>
      <c r="B6" s="107"/>
      <c r="C6" s="108"/>
    </row>
    <row r="7" spans="1:4" ht="12.2" customHeight="1" x14ac:dyDescent="0.25">
      <c r="A7" s="104"/>
      <c r="B7" s="14" t="s">
        <v>226</v>
      </c>
      <c r="C7" s="11"/>
    </row>
    <row r="8" spans="1:4" ht="12.2" customHeight="1" x14ac:dyDescent="0.25">
      <c r="A8" s="104"/>
      <c r="B8" s="107"/>
      <c r="C8" s="108"/>
    </row>
    <row r="9" spans="1:4" ht="12.2" customHeight="1" x14ac:dyDescent="0.25">
      <c r="A9" s="104"/>
      <c r="B9" s="15">
        <v>6643</v>
      </c>
      <c r="C9" s="11"/>
    </row>
    <row r="10" spans="1:4" ht="12.75" customHeight="1" x14ac:dyDescent="0.25">
      <c r="A10" s="200" t="s">
        <v>227</v>
      </c>
      <c r="B10" s="200"/>
      <c r="C10" s="200"/>
      <c r="D10" s="200"/>
    </row>
    <row r="11" spans="1:4" ht="12.75" customHeight="1" x14ac:dyDescent="0.25">
      <c r="A11" s="200" t="s">
        <v>228</v>
      </c>
      <c r="B11" s="200"/>
      <c r="C11" s="200"/>
      <c r="D11" s="200"/>
    </row>
    <row r="12" spans="1:4" ht="12.75" customHeight="1" x14ac:dyDescent="0.25">
      <c r="A12" s="200" t="s">
        <v>229</v>
      </c>
      <c r="B12" s="200"/>
      <c r="C12" s="200"/>
      <c r="D12" s="200"/>
    </row>
    <row r="13" spans="1:4" ht="34.5" customHeight="1" x14ac:dyDescent="0.25">
      <c r="A13" s="91" t="s">
        <v>230</v>
      </c>
      <c r="B13" s="91"/>
      <c r="C13" s="91"/>
      <c r="D13" s="91"/>
    </row>
    <row r="14" spans="1:4" ht="41" customHeight="1" x14ac:dyDescent="0.25">
      <c r="A14" s="141" t="s">
        <v>50</v>
      </c>
      <c r="B14" s="144" t="s">
        <v>231</v>
      </c>
      <c r="C14" s="146"/>
    </row>
    <row r="15" spans="1:4" ht="12.2" customHeight="1" x14ac:dyDescent="0.25">
      <c r="A15" s="143"/>
      <c r="B15" s="7" t="s">
        <v>53</v>
      </c>
      <c r="C15" s="8" t="s">
        <v>54</v>
      </c>
    </row>
    <row r="16" spans="1:4" ht="13.05" customHeight="1" x14ac:dyDescent="0.25">
      <c r="A16" s="37" t="s">
        <v>232</v>
      </c>
      <c r="B16" s="131"/>
      <c r="C16" s="132"/>
    </row>
    <row r="17" spans="1:3" ht="12.75" customHeight="1" x14ac:dyDescent="0.25">
      <c r="A17" s="23" t="s">
        <v>233</v>
      </c>
      <c r="B17" s="133"/>
      <c r="C17" s="134"/>
    </row>
    <row r="18" spans="1:3" ht="12.75" customHeight="1" x14ac:dyDescent="0.25">
      <c r="A18" s="29" t="s">
        <v>234</v>
      </c>
      <c r="B18" s="15">
        <v>3381</v>
      </c>
      <c r="C18" s="11"/>
    </row>
    <row r="19" spans="1:3" ht="12.75" customHeight="1" x14ac:dyDescent="0.25">
      <c r="A19" s="23" t="s">
        <v>235</v>
      </c>
      <c r="B19" s="107"/>
      <c r="C19" s="108"/>
    </row>
    <row r="20" spans="1:3" ht="12.75" customHeight="1" x14ac:dyDescent="0.25">
      <c r="A20" s="29" t="s">
        <v>236</v>
      </c>
      <c r="B20" s="15">
        <v>3365</v>
      </c>
      <c r="C20" s="11"/>
    </row>
    <row r="21" spans="1:3" ht="12.75" customHeight="1" x14ac:dyDescent="0.25">
      <c r="A21" s="23" t="s">
        <v>237</v>
      </c>
      <c r="B21" s="107"/>
      <c r="C21" s="108"/>
    </row>
    <row r="22" spans="1:3" ht="12.75" customHeight="1" x14ac:dyDescent="0.25">
      <c r="A22" s="29" t="s">
        <v>238</v>
      </c>
      <c r="B22" s="15">
        <v>3360</v>
      </c>
      <c r="C22" s="11"/>
    </row>
    <row r="23" spans="1:3" ht="12.75" customHeight="1" x14ac:dyDescent="0.25">
      <c r="A23" s="23" t="s">
        <v>239</v>
      </c>
      <c r="B23" s="107"/>
      <c r="C23" s="108"/>
    </row>
    <row r="24" spans="1:3" ht="12.75" customHeight="1" x14ac:dyDescent="0.25">
      <c r="A24" s="29" t="s">
        <v>240</v>
      </c>
      <c r="B24" s="15">
        <v>3105</v>
      </c>
      <c r="C24" s="11"/>
    </row>
    <row r="25" spans="1:3" ht="12.75" customHeight="1" x14ac:dyDescent="0.25">
      <c r="A25" s="29" t="s">
        <v>241</v>
      </c>
      <c r="B25" s="15">
        <v>3106</v>
      </c>
      <c r="C25" s="11"/>
    </row>
    <row r="26" spans="1:3" ht="28.55" customHeight="1" x14ac:dyDescent="0.25">
      <c r="A26" s="31" t="s">
        <v>242</v>
      </c>
      <c r="B26" s="109"/>
      <c r="C26" s="110"/>
    </row>
    <row r="27" spans="1:3" ht="12.75" customHeight="1" x14ac:dyDescent="0.25">
      <c r="A27" s="23" t="s">
        <v>243</v>
      </c>
      <c r="B27" s="113"/>
      <c r="C27" s="114"/>
    </row>
    <row r="28" spans="1:3" ht="12.75" customHeight="1" x14ac:dyDescent="0.25">
      <c r="A28" s="29" t="s">
        <v>244</v>
      </c>
      <c r="B28" s="15">
        <v>3345</v>
      </c>
      <c r="C28" s="11"/>
    </row>
    <row r="29" spans="1:3" ht="11.5" customHeight="1" x14ac:dyDescent="0.25">
      <c r="A29" s="104" t="s">
        <v>245</v>
      </c>
      <c r="B29" s="107"/>
      <c r="C29" s="108"/>
    </row>
    <row r="30" spans="1:3" ht="1.25" customHeight="1" x14ac:dyDescent="0.25">
      <c r="A30" s="104"/>
      <c r="B30" s="201">
        <v>3107</v>
      </c>
      <c r="C30" s="203"/>
    </row>
    <row r="31" spans="1:3" ht="12.75" customHeight="1" x14ac:dyDescent="0.25">
      <c r="A31" s="29" t="s">
        <v>246</v>
      </c>
      <c r="B31" s="202"/>
      <c r="C31" s="204"/>
    </row>
    <row r="32" spans="1:3" ht="12.75" customHeight="1" x14ac:dyDescent="0.25">
      <c r="A32" s="23" t="s">
        <v>247</v>
      </c>
      <c r="B32" s="107"/>
      <c r="C32" s="108"/>
    </row>
    <row r="33" spans="1:4" ht="12.75" customHeight="1" x14ac:dyDescent="0.25">
      <c r="A33" s="29" t="s">
        <v>248</v>
      </c>
      <c r="B33" s="15">
        <v>3353</v>
      </c>
      <c r="C33" s="11"/>
    </row>
    <row r="34" spans="1:4" ht="12.75" customHeight="1" x14ac:dyDescent="0.25">
      <c r="A34" s="29" t="s">
        <v>249</v>
      </c>
      <c r="B34" s="15">
        <v>3355</v>
      </c>
      <c r="C34" s="11"/>
    </row>
    <row r="35" spans="1:4" ht="12.75" customHeight="1" x14ac:dyDescent="0.25">
      <c r="A35" s="205">
        <v>1</v>
      </c>
      <c r="B35" s="205"/>
      <c r="C35" s="205"/>
      <c r="D35" s="205"/>
    </row>
    <row r="36" spans="1:4" ht="12.75" customHeight="1" x14ac:dyDescent="0.25">
      <c r="A36" s="205">
        <v>2</v>
      </c>
      <c r="B36" s="205"/>
      <c r="C36" s="205"/>
      <c r="D36" s="205"/>
    </row>
    <row r="37" spans="1:4" ht="12.75" customHeight="1" x14ac:dyDescent="0.25">
      <c r="A37" s="205">
        <v>3</v>
      </c>
      <c r="B37" s="205"/>
      <c r="C37" s="205"/>
      <c r="D37" s="205"/>
    </row>
    <row r="38" spans="1:4" ht="25.5" customHeight="1" x14ac:dyDescent="0.25">
      <c r="A38" s="165" t="s">
        <v>250</v>
      </c>
      <c r="B38" s="165"/>
      <c r="C38" s="165"/>
      <c r="D38" s="165"/>
    </row>
    <row r="39" spans="1:4" ht="12.75" customHeight="1" x14ac:dyDescent="0.25">
      <c r="A39" s="205">
        <v>6</v>
      </c>
      <c r="B39" s="205"/>
      <c r="C39" s="205"/>
      <c r="D39" s="205"/>
    </row>
    <row r="40" spans="1:4" ht="12.75" customHeight="1" x14ac:dyDescent="0.25">
      <c r="A40" s="205">
        <v>7</v>
      </c>
      <c r="B40" s="205"/>
      <c r="C40" s="205"/>
      <c r="D40" s="205"/>
    </row>
    <row r="41" spans="1:4" ht="25.5" customHeight="1" x14ac:dyDescent="0.25">
      <c r="A41" s="165" t="s">
        <v>251</v>
      </c>
      <c r="B41" s="165"/>
      <c r="C41" s="165"/>
      <c r="D41" s="165"/>
    </row>
    <row r="42" spans="1:4" ht="28.25" customHeight="1" x14ac:dyDescent="0.25">
      <c r="A42" s="91" t="s">
        <v>252</v>
      </c>
      <c r="B42" s="91"/>
      <c r="C42" s="91"/>
      <c r="D42" s="91"/>
    </row>
    <row r="43" spans="1:4" ht="1" customHeight="1" x14ac:dyDescent="0.25"/>
  </sheetData>
  <mergeCells count="31">
    <mergeCell ref="A40:D40"/>
    <mergeCell ref="A41:D41"/>
    <mergeCell ref="A42:D42"/>
    <mergeCell ref="A35:D35"/>
    <mergeCell ref="A36:D36"/>
    <mergeCell ref="A37:D37"/>
    <mergeCell ref="A38:D38"/>
    <mergeCell ref="A39:D39"/>
    <mergeCell ref="A29:A30"/>
    <mergeCell ref="B29:C29"/>
    <mergeCell ref="B30:B31"/>
    <mergeCell ref="C30:C31"/>
    <mergeCell ref="B32:C32"/>
    <mergeCell ref="B16:C17"/>
    <mergeCell ref="B19:C19"/>
    <mergeCell ref="B21:C21"/>
    <mergeCell ref="B23:C23"/>
    <mergeCell ref="B26:C27"/>
    <mergeCell ref="A10:D10"/>
    <mergeCell ref="A11:D11"/>
    <mergeCell ref="A12:D12"/>
    <mergeCell ref="A13:D13"/>
    <mergeCell ref="A14:A15"/>
    <mergeCell ref="B14:C14"/>
    <mergeCell ref="A1:D1"/>
    <mergeCell ref="A2:A3"/>
    <mergeCell ref="B2:C2"/>
    <mergeCell ref="A4:A9"/>
    <mergeCell ref="B4:C4"/>
    <mergeCell ref="B6:C6"/>
    <mergeCell ref="B8:C8"/>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S38"/>
  <sheetViews>
    <sheetView workbookViewId="0">
      <selection sqref="A1:S1"/>
    </sheetView>
  </sheetViews>
  <sheetFormatPr defaultRowHeight="12.75" x14ac:dyDescent="0.25"/>
  <cols>
    <col min="1" max="1" width="4" customWidth="1"/>
    <col min="2" max="2" width="1.33203125" customWidth="1"/>
    <col min="3" max="3" width="16.6640625" customWidth="1"/>
    <col min="4" max="4" width="5.5546875" customWidth="1"/>
    <col min="5" max="5" width="16.6640625" customWidth="1"/>
    <col min="6" max="6" width="20.21875" customWidth="1"/>
    <col min="7" max="7" width="5.5546875" customWidth="1"/>
    <col min="8" max="8" width="3.109375" customWidth="1"/>
    <col min="9" max="9" width="5.5546875" customWidth="1"/>
    <col min="10" max="10" width="7.77734375" customWidth="1"/>
    <col min="11" max="11" width="5.5546875" customWidth="1"/>
    <col min="12" max="12" width="1.33203125" customWidth="1"/>
    <col min="13" max="13" width="1.77734375" customWidth="1"/>
    <col min="14" max="14" width="3.5546875" customWidth="1"/>
    <col min="15" max="15" width="1.77734375" customWidth="1"/>
    <col min="16" max="16" width="7.77734375" customWidth="1"/>
    <col min="17" max="17" width="6.88671875" customWidth="1"/>
    <col min="18" max="18" width="1.77734375" customWidth="1"/>
    <col min="19" max="19" width="10.88671875" customWidth="1"/>
  </cols>
  <sheetData>
    <row r="1" spans="1:19" ht="34.75" customHeight="1" x14ac:dyDescent="0.25">
      <c r="A1" s="91" t="s">
        <v>253</v>
      </c>
      <c r="B1" s="91"/>
      <c r="C1" s="91"/>
      <c r="D1" s="91"/>
      <c r="E1" s="91"/>
      <c r="F1" s="91"/>
      <c r="G1" s="91"/>
      <c r="H1" s="91"/>
      <c r="I1" s="91"/>
      <c r="J1" s="91"/>
      <c r="K1" s="91"/>
      <c r="L1" s="91"/>
      <c r="M1" s="91"/>
      <c r="N1" s="91"/>
      <c r="O1" s="91"/>
      <c r="P1" s="91"/>
      <c r="Q1" s="91"/>
      <c r="R1" s="91"/>
      <c r="S1" s="91"/>
    </row>
    <row r="2" spans="1:19" ht="41.3" customHeight="1" x14ac:dyDescent="0.25">
      <c r="A2" s="140" t="s">
        <v>50</v>
      </c>
      <c r="B2" s="140"/>
      <c r="C2" s="140"/>
      <c r="D2" s="140"/>
      <c r="E2" s="140"/>
      <c r="F2" s="140"/>
      <c r="G2" s="140"/>
      <c r="H2" s="140"/>
      <c r="I2" s="140"/>
      <c r="J2" s="140"/>
      <c r="K2" s="140"/>
      <c r="L2" s="141"/>
      <c r="M2" s="144" t="s">
        <v>231</v>
      </c>
      <c r="N2" s="145"/>
      <c r="O2" s="145"/>
      <c r="P2" s="145"/>
      <c r="Q2" s="146"/>
    </row>
    <row r="3" spans="1:19" ht="12.05" customHeight="1" x14ac:dyDescent="0.25">
      <c r="A3" s="142"/>
      <c r="B3" s="142"/>
      <c r="C3" s="142"/>
      <c r="D3" s="142"/>
      <c r="E3" s="142"/>
      <c r="F3" s="142"/>
      <c r="G3" s="142"/>
      <c r="H3" s="142"/>
      <c r="I3" s="142"/>
      <c r="J3" s="142"/>
      <c r="K3" s="142"/>
      <c r="L3" s="143"/>
      <c r="M3" s="206" t="s">
        <v>53</v>
      </c>
      <c r="N3" s="207"/>
      <c r="O3" s="125" t="s">
        <v>54</v>
      </c>
      <c r="P3" s="162"/>
      <c r="Q3" s="126"/>
    </row>
    <row r="4" spans="1:19" ht="18" customHeight="1" x14ac:dyDescent="0.25">
      <c r="A4" s="127" t="s">
        <v>254</v>
      </c>
      <c r="B4" s="127"/>
      <c r="C4" s="127"/>
      <c r="D4" s="127"/>
      <c r="E4" s="127"/>
      <c r="F4" s="127"/>
      <c r="G4" s="127"/>
      <c r="H4" s="127"/>
      <c r="I4" s="127"/>
      <c r="J4" s="127"/>
      <c r="K4" s="127"/>
      <c r="L4" s="103"/>
      <c r="M4" s="208">
        <v>3423</v>
      </c>
      <c r="N4" s="209"/>
      <c r="O4" s="210"/>
      <c r="P4" s="211"/>
      <c r="Q4" s="212"/>
    </row>
    <row r="5" spans="1:19" ht="12.05" customHeight="1" x14ac:dyDescent="0.25">
      <c r="A5" s="128"/>
      <c r="B5" s="128"/>
      <c r="C5" s="128"/>
      <c r="D5" s="128"/>
      <c r="E5" s="128"/>
      <c r="F5" s="128"/>
      <c r="G5" s="128"/>
      <c r="H5" s="128"/>
      <c r="I5" s="128"/>
      <c r="J5" s="128"/>
      <c r="K5" s="128"/>
      <c r="L5" s="104"/>
      <c r="M5" s="208">
        <v>8765</v>
      </c>
      <c r="N5" s="209"/>
      <c r="O5" s="152"/>
      <c r="P5" s="153"/>
      <c r="Q5" s="154"/>
    </row>
    <row r="6" spans="1:19" ht="12.05" customHeight="1" x14ac:dyDescent="0.25">
      <c r="A6" s="128"/>
      <c r="B6" s="128"/>
      <c r="C6" s="128"/>
      <c r="D6" s="128"/>
      <c r="E6" s="128"/>
      <c r="F6" s="128"/>
      <c r="G6" s="128"/>
      <c r="H6" s="128"/>
      <c r="I6" s="128"/>
      <c r="J6" s="128"/>
      <c r="K6" s="128"/>
      <c r="L6" s="104"/>
      <c r="M6" s="107"/>
      <c r="N6" s="168"/>
      <c r="O6" s="168"/>
      <c r="P6" s="168"/>
      <c r="Q6" s="108"/>
    </row>
    <row r="7" spans="1:19" ht="12.05" customHeight="1" x14ac:dyDescent="0.25">
      <c r="A7" s="128"/>
      <c r="B7" s="128"/>
      <c r="C7" s="128"/>
      <c r="D7" s="128"/>
      <c r="E7" s="128"/>
      <c r="F7" s="128"/>
      <c r="G7" s="128"/>
      <c r="H7" s="128"/>
      <c r="I7" s="128"/>
      <c r="J7" s="128"/>
      <c r="K7" s="128"/>
      <c r="L7" s="104"/>
      <c r="M7" s="208">
        <v>3375</v>
      </c>
      <c r="N7" s="209"/>
      <c r="O7" s="152"/>
      <c r="P7" s="153"/>
      <c r="Q7" s="154"/>
    </row>
    <row r="8" spans="1:19" ht="12.05" customHeight="1" x14ac:dyDescent="0.25">
      <c r="A8" s="128"/>
      <c r="B8" s="128"/>
      <c r="C8" s="128"/>
      <c r="D8" s="128"/>
      <c r="E8" s="128"/>
      <c r="F8" s="128"/>
      <c r="G8" s="128"/>
      <c r="H8" s="128"/>
      <c r="I8" s="128"/>
      <c r="J8" s="128"/>
      <c r="K8" s="128"/>
      <c r="L8" s="104"/>
      <c r="M8" s="208">
        <v>3376</v>
      </c>
      <c r="N8" s="209"/>
      <c r="O8" s="152"/>
      <c r="P8" s="153"/>
      <c r="Q8" s="154"/>
    </row>
    <row r="9" spans="1:19" ht="12.05" customHeight="1" x14ac:dyDescent="0.25">
      <c r="A9" s="128"/>
      <c r="B9" s="128"/>
      <c r="C9" s="128"/>
      <c r="D9" s="128"/>
      <c r="E9" s="128"/>
      <c r="F9" s="128"/>
      <c r="G9" s="128"/>
      <c r="H9" s="128"/>
      <c r="I9" s="128"/>
      <c r="J9" s="128"/>
      <c r="K9" s="128"/>
      <c r="L9" s="104"/>
      <c r="M9" s="208">
        <v>3377</v>
      </c>
      <c r="N9" s="209"/>
      <c r="O9" s="152"/>
      <c r="P9" s="153"/>
      <c r="Q9" s="154"/>
    </row>
    <row r="10" spans="1:19" ht="12.05" customHeight="1" x14ac:dyDescent="0.25">
      <c r="A10" s="128"/>
      <c r="B10" s="128"/>
      <c r="C10" s="128"/>
      <c r="D10" s="128"/>
      <c r="E10" s="128"/>
      <c r="F10" s="128"/>
      <c r="G10" s="128"/>
      <c r="H10" s="128"/>
      <c r="I10" s="128"/>
      <c r="J10" s="128"/>
      <c r="K10" s="128"/>
      <c r="L10" s="104"/>
      <c r="M10" s="208">
        <v>3378</v>
      </c>
      <c r="N10" s="209"/>
      <c r="O10" s="152"/>
      <c r="P10" s="153"/>
      <c r="Q10" s="154"/>
    </row>
    <row r="11" spans="1:19" ht="12.05" customHeight="1" x14ac:dyDescent="0.25">
      <c r="A11" s="128"/>
      <c r="B11" s="128"/>
      <c r="C11" s="128"/>
      <c r="D11" s="128"/>
      <c r="E11" s="128"/>
      <c r="F11" s="128"/>
      <c r="G11" s="128"/>
      <c r="H11" s="128"/>
      <c r="I11" s="128"/>
      <c r="J11" s="128"/>
      <c r="K11" s="128"/>
      <c r="L11" s="104"/>
      <c r="M11" s="208">
        <v>3411</v>
      </c>
      <c r="N11" s="209"/>
      <c r="O11" s="152"/>
      <c r="P11" s="153"/>
      <c r="Q11" s="154"/>
    </row>
    <row r="12" spans="1:19" ht="25.5" customHeight="1" x14ac:dyDescent="0.25">
      <c r="A12" s="164" t="s">
        <v>255</v>
      </c>
      <c r="B12" s="164"/>
      <c r="C12" s="164"/>
      <c r="D12" s="164"/>
      <c r="E12" s="164"/>
      <c r="F12" s="164"/>
      <c r="G12" s="164"/>
      <c r="H12" s="164"/>
      <c r="I12" s="164"/>
      <c r="J12" s="164"/>
      <c r="K12" s="164"/>
      <c r="L12" s="164"/>
      <c r="M12" s="164"/>
      <c r="N12" s="164"/>
      <c r="O12" s="164"/>
      <c r="P12" s="164"/>
      <c r="Q12" s="164"/>
      <c r="R12" s="164"/>
      <c r="S12" s="164"/>
    </row>
    <row r="13" spans="1:19" ht="217.55" customHeight="1" x14ac:dyDescent="0.25">
      <c r="A13" s="213" t="s">
        <v>256</v>
      </c>
      <c r="B13" s="213"/>
      <c r="C13" s="213"/>
      <c r="D13" s="213"/>
      <c r="E13" s="213"/>
      <c r="F13" s="213"/>
      <c r="G13" s="213"/>
      <c r="H13" s="213"/>
      <c r="I13" s="3" t="s">
        <v>257</v>
      </c>
      <c r="J13" s="128"/>
      <c r="K13" s="128"/>
      <c r="L13" s="128"/>
      <c r="M13" s="128"/>
      <c r="N13" s="128"/>
      <c r="O13" s="128"/>
      <c r="P13" s="128"/>
      <c r="Q13" s="128"/>
      <c r="R13" s="128"/>
      <c r="S13" s="3"/>
    </row>
    <row r="14" spans="1:19" ht="23.55" customHeight="1" x14ac:dyDescent="0.25">
      <c r="A14" s="125" t="s">
        <v>258</v>
      </c>
      <c r="B14" s="162"/>
      <c r="C14" s="126"/>
      <c r="D14" s="125" t="s">
        <v>259</v>
      </c>
      <c r="E14" s="126"/>
    </row>
    <row r="15" spans="1:19" ht="12.2" customHeight="1" x14ac:dyDescent="0.25">
      <c r="A15" s="214" t="s">
        <v>53</v>
      </c>
      <c r="B15" s="215"/>
      <c r="C15" s="8" t="s">
        <v>54</v>
      </c>
      <c r="D15" s="38" t="s">
        <v>53</v>
      </c>
      <c r="E15" s="8" t="s">
        <v>54</v>
      </c>
    </row>
    <row r="16" spans="1:19" ht="12.05" customHeight="1" x14ac:dyDescent="0.25">
      <c r="A16" s="216" t="s">
        <v>260</v>
      </c>
      <c r="B16" s="217"/>
      <c r="C16" s="11"/>
      <c r="D16" s="39" t="s">
        <v>261</v>
      </c>
      <c r="E16" s="11"/>
    </row>
    <row r="17" spans="1:16" ht="12.05" customHeight="1" x14ac:dyDescent="0.25">
      <c r="A17" s="216" t="s">
        <v>262</v>
      </c>
      <c r="B17" s="217"/>
      <c r="C17" s="11"/>
      <c r="D17" s="39" t="s">
        <v>263</v>
      </c>
      <c r="E17" s="11"/>
    </row>
    <row r="18" spans="1:16" ht="12.05" customHeight="1" x14ac:dyDescent="0.25">
      <c r="A18" s="216" t="s">
        <v>264</v>
      </c>
      <c r="B18" s="217"/>
      <c r="C18" s="11"/>
      <c r="D18" s="39" t="s">
        <v>265</v>
      </c>
      <c r="E18" s="11"/>
    </row>
    <row r="19" spans="1:16" ht="12.05" customHeight="1" x14ac:dyDescent="0.25">
      <c r="A19" s="216" t="s">
        <v>266</v>
      </c>
      <c r="B19" s="217"/>
      <c r="C19" s="11"/>
      <c r="D19" s="39" t="s">
        <v>267</v>
      </c>
      <c r="E19" s="11"/>
    </row>
    <row r="20" spans="1:16" ht="12.05" customHeight="1" x14ac:dyDescent="0.25">
      <c r="A20" s="107"/>
      <c r="B20" s="168"/>
      <c r="C20" s="108"/>
      <c r="D20" s="107"/>
      <c r="E20" s="108"/>
    </row>
    <row r="21" spans="1:16" ht="12.05" customHeight="1" x14ac:dyDescent="0.25">
      <c r="A21" s="216" t="s">
        <v>268</v>
      </c>
      <c r="B21" s="217"/>
      <c r="C21" s="11"/>
      <c r="D21" s="39" t="s">
        <v>269</v>
      </c>
      <c r="E21" s="11"/>
    </row>
    <row r="22" spans="1:16" ht="12.05" customHeight="1" x14ac:dyDescent="0.25">
      <c r="A22" s="216" t="s">
        <v>270</v>
      </c>
      <c r="B22" s="217"/>
      <c r="C22" s="11"/>
      <c r="D22" s="39" t="s">
        <v>271</v>
      </c>
      <c r="E22" s="11"/>
    </row>
    <row r="23" spans="1:16" ht="32.85" customHeight="1" x14ac:dyDescent="0.25">
      <c r="A23" s="128"/>
      <c r="B23" s="128"/>
      <c r="C23" s="128"/>
      <c r="D23" s="128"/>
      <c r="E23" s="128"/>
      <c r="F23" s="128"/>
      <c r="G23" s="128"/>
      <c r="H23" s="128"/>
      <c r="I23" s="128"/>
      <c r="J23" s="104"/>
      <c r="K23" s="144" t="s">
        <v>231</v>
      </c>
      <c r="L23" s="145"/>
      <c r="M23" s="145"/>
      <c r="N23" s="145"/>
      <c r="O23" s="145"/>
      <c r="P23" s="146"/>
    </row>
    <row r="24" spans="1:16" ht="12.2" customHeight="1" x14ac:dyDescent="0.25">
      <c r="A24" s="128"/>
      <c r="B24" s="128"/>
      <c r="C24" s="128"/>
      <c r="D24" s="128"/>
      <c r="E24" s="128"/>
      <c r="F24" s="128"/>
      <c r="G24" s="128"/>
      <c r="H24" s="128"/>
      <c r="I24" s="128"/>
      <c r="J24" s="104"/>
      <c r="K24" s="16" t="s">
        <v>53</v>
      </c>
      <c r="L24" s="125" t="s">
        <v>54</v>
      </c>
      <c r="M24" s="162"/>
      <c r="N24" s="162"/>
      <c r="O24" s="162"/>
      <c r="P24" s="126"/>
    </row>
    <row r="25" spans="1:16" ht="11.8" customHeight="1" x14ac:dyDescent="0.25">
      <c r="A25" s="128"/>
      <c r="B25" s="128"/>
      <c r="C25" s="128"/>
      <c r="D25" s="128"/>
      <c r="E25" s="128"/>
      <c r="F25" s="128"/>
      <c r="G25" s="128"/>
      <c r="H25" s="128"/>
      <c r="I25" s="128"/>
      <c r="J25" s="104"/>
      <c r="K25" s="17">
        <v>5602</v>
      </c>
      <c r="L25" s="152"/>
      <c r="M25" s="153"/>
      <c r="N25" s="153"/>
      <c r="O25" s="153"/>
      <c r="P25" s="154"/>
    </row>
    <row r="26" spans="1:16" ht="13.05" customHeight="1" x14ac:dyDescent="0.25">
      <c r="A26" s="128"/>
      <c r="B26" s="128"/>
      <c r="C26" s="128"/>
      <c r="D26" s="128"/>
      <c r="E26" s="128"/>
      <c r="F26" s="128"/>
      <c r="G26" s="128"/>
      <c r="H26" s="128"/>
      <c r="I26" s="128"/>
      <c r="J26" s="104"/>
      <c r="K26" s="109"/>
      <c r="L26" s="175"/>
      <c r="M26" s="175"/>
      <c r="N26" s="175"/>
      <c r="O26" s="175"/>
      <c r="P26" s="110"/>
    </row>
    <row r="27" spans="1:16" ht="12.75" customHeight="1" x14ac:dyDescent="0.25">
      <c r="A27" s="218" t="s">
        <v>272</v>
      </c>
      <c r="B27" s="218"/>
      <c r="C27" s="218"/>
      <c r="D27" s="218"/>
      <c r="E27" s="218"/>
      <c r="F27" s="219"/>
      <c r="G27" s="16" t="s">
        <v>53</v>
      </c>
      <c r="H27" s="220" t="s">
        <v>54</v>
      </c>
      <c r="I27" s="221"/>
      <c r="J27" s="222"/>
      <c r="K27" s="111"/>
      <c r="L27" s="176"/>
      <c r="M27" s="176"/>
      <c r="N27" s="176"/>
      <c r="O27" s="176"/>
      <c r="P27" s="112"/>
    </row>
    <row r="28" spans="1:16" ht="12.05" customHeight="1" x14ac:dyDescent="0.25">
      <c r="A28" s="22" t="s">
        <v>273</v>
      </c>
      <c r="B28" s="152"/>
      <c r="C28" s="153"/>
      <c r="D28" s="153"/>
      <c r="E28" s="153"/>
      <c r="F28" s="154"/>
      <c r="G28" s="17">
        <v>5598</v>
      </c>
      <c r="H28" s="152"/>
      <c r="I28" s="153"/>
      <c r="J28" s="154"/>
      <c r="K28" s="111"/>
      <c r="L28" s="176"/>
      <c r="M28" s="176"/>
      <c r="N28" s="176"/>
      <c r="O28" s="176"/>
      <c r="P28" s="112"/>
    </row>
    <row r="29" spans="1:16" ht="12.05" customHeight="1" x14ac:dyDescent="0.25">
      <c r="A29" s="22" t="s">
        <v>274</v>
      </c>
      <c r="B29" s="152"/>
      <c r="C29" s="153"/>
      <c r="D29" s="153"/>
      <c r="E29" s="153"/>
      <c r="F29" s="154"/>
      <c r="G29" s="17">
        <v>5600</v>
      </c>
      <c r="H29" s="152"/>
      <c r="I29" s="153"/>
      <c r="J29" s="154"/>
      <c r="K29" s="111"/>
      <c r="L29" s="176"/>
      <c r="M29" s="176"/>
      <c r="N29" s="176"/>
      <c r="O29" s="176"/>
      <c r="P29" s="112"/>
    </row>
    <row r="30" spans="1:16" ht="12.05" customHeight="1" x14ac:dyDescent="0.25">
      <c r="A30" s="22" t="s">
        <v>275</v>
      </c>
      <c r="B30" s="152"/>
      <c r="C30" s="153"/>
      <c r="D30" s="153"/>
      <c r="E30" s="153"/>
      <c r="F30" s="154"/>
      <c r="G30" s="17">
        <v>5601</v>
      </c>
      <c r="H30" s="152"/>
      <c r="I30" s="153"/>
      <c r="J30" s="154"/>
      <c r="K30" s="111"/>
      <c r="L30" s="176"/>
      <c r="M30" s="176"/>
      <c r="N30" s="176"/>
      <c r="O30" s="176"/>
      <c r="P30" s="112"/>
    </row>
    <row r="31" spans="1:16" ht="13.6" customHeight="1" x14ac:dyDescent="0.25">
      <c r="A31" s="127" t="s">
        <v>276</v>
      </c>
      <c r="B31" s="127"/>
      <c r="C31" s="127"/>
      <c r="D31" s="127"/>
      <c r="E31" s="127"/>
      <c r="F31" s="127"/>
      <c r="G31" s="127"/>
      <c r="H31" s="127"/>
      <c r="I31" s="127"/>
      <c r="J31" s="103"/>
      <c r="K31" s="113"/>
      <c r="L31" s="177"/>
      <c r="M31" s="177"/>
      <c r="N31" s="177"/>
      <c r="O31" s="177"/>
      <c r="P31" s="114"/>
    </row>
    <row r="32" spans="1:16" ht="12.05" customHeight="1" x14ac:dyDescent="0.25">
      <c r="A32" s="128"/>
      <c r="B32" s="128"/>
      <c r="C32" s="128"/>
      <c r="D32" s="128"/>
      <c r="E32" s="128"/>
      <c r="F32" s="128"/>
      <c r="G32" s="128"/>
      <c r="H32" s="128"/>
      <c r="I32" s="128"/>
      <c r="J32" s="104"/>
      <c r="K32" s="17">
        <v>5603</v>
      </c>
      <c r="L32" s="152"/>
      <c r="M32" s="153"/>
      <c r="N32" s="153"/>
      <c r="O32" s="153"/>
      <c r="P32" s="154"/>
    </row>
    <row r="33" spans="1:19" ht="13.3" customHeight="1" x14ac:dyDescent="0.25">
      <c r="A33" s="128"/>
      <c r="B33" s="128"/>
      <c r="C33" s="128"/>
      <c r="D33" s="128"/>
      <c r="E33" s="128"/>
      <c r="F33" s="128"/>
      <c r="G33" s="128"/>
      <c r="H33" s="128"/>
      <c r="I33" s="128"/>
      <c r="J33" s="104"/>
      <c r="K33" s="109"/>
      <c r="L33" s="175"/>
      <c r="M33" s="175"/>
      <c r="N33" s="175"/>
      <c r="O33" s="175"/>
      <c r="P33" s="110"/>
    </row>
    <row r="34" spans="1:19" ht="12.75" customHeight="1" x14ac:dyDescent="0.25">
      <c r="A34" s="218" t="s">
        <v>272</v>
      </c>
      <c r="B34" s="218"/>
      <c r="C34" s="218"/>
      <c r="D34" s="218"/>
      <c r="E34" s="218"/>
      <c r="F34" s="219"/>
      <c r="G34" s="16" t="s">
        <v>53</v>
      </c>
      <c r="H34" s="220" t="s">
        <v>54</v>
      </c>
      <c r="I34" s="221"/>
      <c r="J34" s="222"/>
      <c r="K34" s="111"/>
      <c r="L34" s="176"/>
      <c r="M34" s="176"/>
      <c r="N34" s="176"/>
      <c r="O34" s="176"/>
      <c r="P34" s="112"/>
    </row>
    <row r="35" spans="1:19" ht="12.05" customHeight="1" x14ac:dyDescent="0.25">
      <c r="A35" s="22" t="s">
        <v>277</v>
      </c>
      <c r="B35" s="152"/>
      <c r="C35" s="153"/>
      <c r="D35" s="153"/>
      <c r="E35" s="153"/>
      <c r="F35" s="154"/>
      <c r="G35" s="17">
        <v>5604</v>
      </c>
      <c r="H35" s="152"/>
      <c r="I35" s="153"/>
      <c r="J35" s="154"/>
      <c r="K35" s="111"/>
      <c r="L35" s="176"/>
      <c r="M35" s="176"/>
      <c r="N35" s="176"/>
      <c r="O35" s="176"/>
      <c r="P35" s="112"/>
    </row>
    <row r="36" spans="1:19" ht="12.05" customHeight="1" x14ac:dyDescent="0.25">
      <c r="A36" s="22" t="s">
        <v>278</v>
      </c>
      <c r="B36" s="152"/>
      <c r="C36" s="153"/>
      <c r="D36" s="153"/>
      <c r="E36" s="153"/>
      <c r="F36" s="154"/>
      <c r="G36" s="17">
        <v>5605</v>
      </c>
      <c r="H36" s="152"/>
      <c r="I36" s="153"/>
      <c r="J36" s="154"/>
      <c r="K36" s="111"/>
      <c r="L36" s="176"/>
      <c r="M36" s="176"/>
      <c r="N36" s="176"/>
      <c r="O36" s="176"/>
      <c r="P36" s="112"/>
    </row>
    <row r="37" spans="1:19" ht="12.05" customHeight="1" x14ac:dyDescent="0.25">
      <c r="A37" s="22" t="s">
        <v>279</v>
      </c>
      <c r="B37" s="152"/>
      <c r="C37" s="153"/>
      <c r="D37" s="153"/>
      <c r="E37" s="153"/>
      <c r="F37" s="154"/>
      <c r="G37" s="17">
        <v>5606</v>
      </c>
      <c r="H37" s="152"/>
      <c r="I37" s="153"/>
      <c r="J37" s="154"/>
      <c r="K37" s="113"/>
      <c r="L37" s="177"/>
      <c r="M37" s="177"/>
      <c r="N37" s="177"/>
      <c r="O37" s="177"/>
      <c r="P37" s="114"/>
    </row>
    <row r="38" spans="1:19" ht="198.7" customHeight="1" x14ac:dyDescent="0.25">
      <c r="A38" s="91" t="s">
        <v>280</v>
      </c>
      <c r="B38" s="91"/>
      <c r="C38" s="91"/>
      <c r="D38" s="91"/>
      <c r="E38" s="91"/>
      <c r="F38" s="91"/>
      <c r="G38" s="91"/>
      <c r="H38" s="91"/>
      <c r="I38" s="91"/>
      <c r="J38" s="91"/>
      <c r="K38" s="91"/>
      <c r="L38" s="91"/>
      <c r="M38" s="91"/>
      <c r="N38" s="91"/>
      <c r="O38" s="91"/>
      <c r="P38" s="91"/>
      <c r="Q38" s="91"/>
      <c r="R38" s="91"/>
      <c r="S38" s="4" t="s">
        <v>281</v>
      </c>
    </row>
  </sheetData>
  <mergeCells count="62">
    <mergeCell ref="A38:R38"/>
    <mergeCell ref="K33:P37"/>
    <mergeCell ref="A34:F34"/>
    <mergeCell ref="H34:J34"/>
    <mergeCell ref="B35:F35"/>
    <mergeCell ref="H35:J35"/>
    <mergeCell ref="B36:F36"/>
    <mergeCell ref="H36:J36"/>
    <mergeCell ref="B37:F37"/>
    <mergeCell ref="H37:J37"/>
    <mergeCell ref="A22:B22"/>
    <mergeCell ref="A23:J26"/>
    <mergeCell ref="K23:P23"/>
    <mergeCell ref="L24:P24"/>
    <mergeCell ref="L25:P25"/>
    <mergeCell ref="K26:P31"/>
    <mergeCell ref="A27:F27"/>
    <mergeCell ref="H27:J27"/>
    <mergeCell ref="B28:F28"/>
    <mergeCell ref="H28:J28"/>
    <mergeCell ref="B29:F29"/>
    <mergeCell ref="H29:J29"/>
    <mergeCell ref="B30:F30"/>
    <mergeCell ref="H30:J30"/>
    <mergeCell ref="A31:J33"/>
    <mergeCell ref="L32:P32"/>
    <mergeCell ref="A18:B18"/>
    <mergeCell ref="A19:B19"/>
    <mergeCell ref="A20:C20"/>
    <mergeCell ref="D20:E20"/>
    <mergeCell ref="A21:B21"/>
    <mergeCell ref="A14:C14"/>
    <mergeCell ref="D14:E14"/>
    <mergeCell ref="A15:B15"/>
    <mergeCell ref="A16:B16"/>
    <mergeCell ref="A17:B17"/>
    <mergeCell ref="A12:S12"/>
    <mergeCell ref="A13:H13"/>
    <mergeCell ref="J13:M13"/>
    <mergeCell ref="N13:O13"/>
    <mergeCell ref="P13:R13"/>
    <mergeCell ref="A4:L11"/>
    <mergeCell ref="M4:N4"/>
    <mergeCell ref="O4:Q4"/>
    <mergeCell ref="M5:N5"/>
    <mergeCell ref="O5:Q5"/>
    <mergeCell ref="M6:Q6"/>
    <mergeCell ref="M7:N7"/>
    <mergeCell ref="O7:Q7"/>
    <mergeCell ref="M8:N8"/>
    <mergeCell ref="O8:Q8"/>
    <mergeCell ref="M9:N9"/>
    <mergeCell ref="O9:Q9"/>
    <mergeCell ref="M10:N10"/>
    <mergeCell ref="O10:Q10"/>
    <mergeCell ref="M11:N11"/>
    <mergeCell ref="O11:Q11"/>
    <mergeCell ref="A1:S1"/>
    <mergeCell ref="A2:L3"/>
    <mergeCell ref="M2:Q2"/>
    <mergeCell ref="M3:N3"/>
    <mergeCell ref="O3:Q3"/>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J37"/>
  <sheetViews>
    <sheetView workbookViewId="0">
      <selection sqref="A1:J1"/>
    </sheetView>
  </sheetViews>
  <sheetFormatPr defaultRowHeight="12.75" x14ac:dyDescent="0.25"/>
  <cols>
    <col min="1" max="1" width="26.88671875" customWidth="1"/>
    <col min="2" max="2" width="5.5546875" customWidth="1"/>
    <col min="3" max="3" width="16.6640625" customWidth="1"/>
    <col min="4" max="4" width="5.5546875" customWidth="1"/>
    <col min="5" max="5" width="16.6640625" customWidth="1"/>
    <col min="6" max="6" width="5.5546875" customWidth="1"/>
    <col min="7" max="7" width="16.6640625" customWidth="1"/>
    <col min="8" max="8" width="5.5546875" customWidth="1"/>
    <col min="9" max="9" width="16.6640625" customWidth="1"/>
    <col min="10" max="10" width="12.88671875" customWidth="1"/>
  </cols>
  <sheetData>
    <row r="1" spans="1:10" ht="34.75" customHeight="1" x14ac:dyDescent="0.25">
      <c r="A1" s="91" t="s">
        <v>282</v>
      </c>
      <c r="B1" s="91"/>
      <c r="C1" s="91"/>
      <c r="D1" s="91"/>
      <c r="E1" s="91"/>
      <c r="F1" s="91"/>
      <c r="G1" s="91"/>
      <c r="H1" s="91"/>
      <c r="I1" s="91"/>
      <c r="J1" s="91"/>
    </row>
    <row r="2" spans="1:10" ht="20.25" customHeight="1" x14ac:dyDescent="0.25">
      <c r="A2" s="40" t="s">
        <v>50</v>
      </c>
      <c r="B2" s="223" t="s">
        <v>283</v>
      </c>
      <c r="C2" s="224"/>
      <c r="D2" s="227" t="s">
        <v>284</v>
      </c>
      <c r="E2" s="228"/>
      <c r="F2" s="223" t="s">
        <v>285</v>
      </c>
      <c r="G2" s="224"/>
      <c r="H2" s="231" t="s">
        <v>286</v>
      </c>
      <c r="I2" s="232"/>
    </row>
    <row r="3" spans="1:10" ht="12.05" customHeight="1" x14ac:dyDescent="0.25">
      <c r="A3" s="235" t="s">
        <v>287</v>
      </c>
      <c r="B3" s="225"/>
      <c r="C3" s="226"/>
      <c r="D3" s="229"/>
      <c r="E3" s="230"/>
      <c r="F3" s="225"/>
      <c r="G3" s="226"/>
      <c r="H3" s="233"/>
      <c r="I3" s="234"/>
    </row>
    <row r="4" spans="1:10" ht="12.05" customHeight="1" x14ac:dyDescent="0.25">
      <c r="A4" s="236"/>
      <c r="B4" s="16" t="s">
        <v>53</v>
      </c>
      <c r="C4" s="8" t="s">
        <v>54</v>
      </c>
      <c r="D4" s="16" t="s">
        <v>53</v>
      </c>
      <c r="E4" s="8" t="s">
        <v>54</v>
      </c>
      <c r="F4" s="16" t="s">
        <v>53</v>
      </c>
      <c r="G4" s="8" t="s">
        <v>54</v>
      </c>
      <c r="H4" s="16" t="s">
        <v>53</v>
      </c>
      <c r="I4" s="8" t="s">
        <v>54</v>
      </c>
    </row>
    <row r="5" spans="1:10" ht="23.95" customHeight="1" x14ac:dyDescent="0.25">
      <c r="A5" s="103" t="s">
        <v>288</v>
      </c>
      <c r="B5" s="115"/>
      <c r="C5" s="116"/>
      <c r="D5" s="115"/>
      <c r="E5" s="116"/>
      <c r="F5" s="115"/>
      <c r="G5" s="116"/>
      <c r="H5" s="115"/>
      <c r="I5" s="116"/>
    </row>
    <row r="6" spans="1:10" ht="12.05" customHeight="1" x14ac:dyDescent="0.25">
      <c r="A6" s="104"/>
      <c r="B6" s="17">
        <v>8693</v>
      </c>
      <c r="C6" s="11"/>
      <c r="D6" s="17">
        <v>8694</v>
      </c>
      <c r="E6" s="11"/>
      <c r="F6" s="17">
        <v>8695</v>
      </c>
      <c r="G6" s="11"/>
      <c r="H6" s="17">
        <v>8696</v>
      </c>
      <c r="I6" s="11"/>
    </row>
    <row r="7" spans="1:10" ht="12.05" customHeight="1" x14ac:dyDescent="0.25">
      <c r="A7" s="104"/>
      <c r="B7" s="17">
        <v>8697</v>
      </c>
      <c r="C7" s="11"/>
      <c r="D7" s="17">
        <v>8698</v>
      </c>
      <c r="E7" s="11"/>
      <c r="F7" s="17">
        <v>8699</v>
      </c>
      <c r="G7" s="11"/>
      <c r="H7" s="17">
        <v>8700</v>
      </c>
      <c r="I7" s="11"/>
    </row>
    <row r="8" spans="1:10" ht="23.95" customHeight="1" x14ac:dyDescent="0.25">
      <c r="A8" s="104"/>
      <c r="B8" s="115"/>
      <c r="C8" s="116"/>
      <c r="D8" s="115"/>
      <c r="E8" s="116"/>
      <c r="F8" s="115"/>
      <c r="G8" s="116"/>
      <c r="H8" s="115"/>
      <c r="I8" s="116"/>
    </row>
    <row r="9" spans="1:10" ht="12.05" customHeight="1" x14ac:dyDescent="0.25">
      <c r="A9" s="104"/>
      <c r="B9" s="17">
        <v>8701</v>
      </c>
      <c r="C9" s="11"/>
      <c r="D9" s="17">
        <v>8702</v>
      </c>
      <c r="E9" s="11"/>
      <c r="F9" s="17">
        <v>8703</v>
      </c>
      <c r="G9" s="11"/>
      <c r="H9" s="17">
        <v>8704</v>
      </c>
      <c r="I9" s="11"/>
    </row>
    <row r="10" spans="1:10" ht="12.2" customHeight="1" x14ac:dyDescent="0.25">
      <c r="A10" s="104"/>
      <c r="B10" s="17">
        <v>8705</v>
      </c>
      <c r="C10" s="11"/>
      <c r="D10" s="17">
        <v>8706</v>
      </c>
      <c r="E10" s="11"/>
      <c r="F10" s="17">
        <v>8707</v>
      </c>
      <c r="G10" s="11"/>
      <c r="H10" s="17">
        <v>8708</v>
      </c>
      <c r="I10" s="11"/>
    </row>
    <row r="11" spans="1:10" ht="23" customHeight="1" x14ac:dyDescent="0.25">
      <c r="A11" s="104"/>
      <c r="B11" s="115"/>
      <c r="C11" s="116"/>
      <c r="D11" s="115"/>
      <c r="E11" s="116"/>
      <c r="F11" s="115"/>
      <c r="G11" s="116"/>
      <c r="H11" s="115"/>
      <c r="I11" s="116"/>
    </row>
    <row r="12" spans="1:10" ht="12.2" customHeight="1" x14ac:dyDescent="0.25">
      <c r="A12" s="104"/>
      <c r="B12" s="17">
        <v>8709</v>
      </c>
      <c r="C12" s="11"/>
      <c r="D12" s="17">
        <v>8710</v>
      </c>
      <c r="E12" s="11"/>
      <c r="F12" s="17">
        <v>8711</v>
      </c>
      <c r="G12" s="11"/>
      <c r="H12" s="17">
        <v>8712</v>
      </c>
      <c r="I12" s="11"/>
    </row>
    <row r="13" spans="1:10" ht="12.05" customHeight="1" x14ac:dyDescent="0.25">
      <c r="A13" s="104"/>
      <c r="B13" s="17">
        <v>8713</v>
      </c>
      <c r="C13" s="11"/>
      <c r="D13" s="17">
        <v>8714</v>
      </c>
      <c r="E13" s="11"/>
      <c r="F13" s="17">
        <v>8715</v>
      </c>
      <c r="G13" s="11"/>
      <c r="H13" s="17">
        <v>8716</v>
      </c>
      <c r="I13" s="11"/>
    </row>
    <row r="14" spans="1:10" ht="11.8" customHeight="1" x14ac:dyDescent="0.25">
      <c r="A14" s="104"/>
      <c r="B14" s="17">
        <v>3450</v>
      </c>
      <c r="C14" s="11"/>
      <c r="D14" s="17">
        <v>3826</v>
      </c>
      <c r="E14" s="11"/>
      <c r="F14" s="17">
        <v>8719</v>
      </c>
      <c r="G14" s="11"/>
      <c r="H14" s="17">
        <v>8720</v>
      </c>
      <c r="I14" s="11"/>
    </row>
    <row r="15" spans="1:10" ht="23.95" customHeight="1" x14ac:dyDescent="0.25">
      <c r="A15" s="104"/>
      <c r="B15" s="115"/>
      <c r="C15" s="116"/>
      <c r="D15" s="115"/>
      <c r="E15" s="116"/>
      <c r="F15" s="115"/>
      <c r="G15" s="116"/>
      <c r="H15" s="115"/>
      <c r="I15" s="116"/>
    </row>
    <row r="16" spans="1:10" ht="12.05" customHeight="1" x14ac:dyDescent="0.25">
      <c r="A16" s="104"/>
      <c r="B16" s="18" t="s">
        <v>289</v>
      </c>
      <c r="C16" s="11"/>
      <c r="D16" s="18" t="s">
        <v>290</v>
      </c>
      <c r="E16" s="11"/>
      <c r="F16" s="17">
        <v>8723</v>
      </c>
      <c r="G16" s="11"/>
      <c r="H16" s="17">
        <v>8724</v>
      </c>
      <c r="I16" s="11"/>
    </row>
    <row r="17" spans="1:10" ht="36" customHeight="1" x14ac:dyDescent="0.25">
      <c r="A17" s="104"/>
      <c r="B17" s="105"/>
      <c r="C17" s="106"/>
      <c r="D17" s="105"/>
      <c r="E17" s="106"/>
      <c r="F17" s="105"/>
      <c r="G17" s="106"/>
      <c r="H17" s="105"/>
      <c r="I17" s="106"/>
    </row>
    <row r="18" spans="1:10" ht="12.2" customHeight="1" x14ac:dyDescent="0.25">
      <c r="A18" s="104"/>
      <c r="B18" s="17">
        <v>8725</v>
      </c>
      <c r="C18" s="11"/>
      <c r="D18" s="17">
        <v>8726</v>
      </c>
      <c r="E18" s="11"/>
      <c r="F18" s="17">
        <v>8727</v>
      </c>
      <c r="G18" s="11"/>
      <c r="H18" s="17">
        <v>8728</v>
      </c>
      <c r="I18" s="11"/>
    </row>
    <row r="19" spans="1:10" ht="59.95" customHeight="1" x14ac:dyDescent="0.25">
      <c r="A19" s="104"/>
      <c r="B19" s="105"/>
      <c r="C19" s="106"/>
      <c r="D19" s="105"/>
      <c r="E19" s="106"/>
      <c r="F19" s="105"/>
      <c r="G19" s="106"/>
      <c r="H19" s="105"/>
      <c r="I19" s="106"/>
    </row>
    <row r="20" spans="1:10" ht="12.75" customHeight="1" x14ac:dyDescent="0.25">
      <c r="A20" s="104"/>
      <c r="B20" s="17">
        <v>8733</v>
      </c>
      <c r="C20" s="11"/>
      <c r="D20" s="17">
        <v>8734</v>
      </c>
      <c r="E20" s="11"/>
      <c r="F20" s="17">
        <v>8735</v>
      </c>
      <c r="G20" s="11"/>
      <c r="H20" s="17">
        <v>8736</v>
      </c>
      <c r="I20" s="11"/>
    </row>
    <row r="21" spans="1:10" ht="11.25" customHeight="1" x14ac:dyDescent="0.25">
      <c r="A21" s="104"/>
      <c r="B21" s="107"/>
      <c r="C21" s="108"/>
      <c r="D21" s="107"/>
      <c r="E21" s="108"/>
      <c r="F21" s="107"/>
      <c r="G21" s="108"/>
      <c r="H21" s="107"/>
      <c r="I21" s="108"/>
    </row>
    <row r="22" spans="1:10" ht="11.8" customHeight="1" x14ac:dyDescent="0.25">
      <c r="A22" s="104"/>
      <c r="B22" s="17">
        <v>8737</v>
      </c>
      <c r="C22" s="11"/>
      <c r="D22" s="17">
        <v>8738</v>
      </c>
      <c r="E22" s="11"/>
      <c r="F22" s="17">
        <v>8739</v>
      </c>
      <c r="G22" s="11"/>
      <c r="H22" s="17">
        <v>8740</v>
      </c>
      <c r="I22" s="11"/>
    </row>
    <row r="23" spans="1:10" ht="47.8" customHeight="1" x14ac:dyDescent="0.25">
      <c r="A23" s="104"/>
      <c r="B23" s="105"/>
      <c r="C23" s="106"/>
      <c r="D23" s="105"/>
      <c r="E23" s="106"/>
      <c r="F23" s="105"/>
      <c r="G23" s="106"/>
      <c r="H23" s="105"/>
      <c r="I23" s="106"/>
    </row>
    <row r="24" spans="1:10" ht="12.2" customHeight="1" x14ac:dyDescent="0.25">
      <c r="A24" s="104"/>
      <c r="B24" s="17">
        <v>8741</v>
      </c>
      <c r="C24" s="11"/>
      <c r="D24" s="17">
        <v>8742</v>
      </c>
      <c r="E24" s="11"/>
      <c r="F24" s="17">
        <v>8743</v>
      </c>
      <c r="G24" s="11"/>
      <c r="H24" s="17">
        <v>8744</v>
      </c>
      <c r="I24" s="11"/>
    </row>
    <row r="25" spans="1:10" ht="11.8" customHeight="1" x14ac:dyDescent="0.25">
      <c r="A25" s="104"/>
      <c r="B25" s="107"/>
      <c r="C25" s="108"/>
      <c r="D25" s="107"/>
      <c r="E25" s="108"/>
      <c r="F25" s="107"/>
      <c r="G25" s="108"/>
      <c r="H25" s="107"/>
      <c r="I25" s="108"/>
    </row>
    <row r="26" spans="1:10" ht="12.2" customHeight="1" x14ac:dyDescent="0.25">
      <c r="A26" s="104"/>
      <c r="B26" s="17">
        <v>8745</v>
      </c>
      <c r="C26" s="11"/>
      <c r="D26" s="17">
        <v>8746</v>
      </c>
      <c r="E26" s="11"/>
      <c r="F26" s="17">
        <v>8747</v>
      </c>
      <c r="G26" s="11"/>
      <c r="H26" s="17">
        <v>8748</v>
      </c>
      <c r="I26" s="11"/>
    </row>
    <row r="27" spans="1:10" ht="25.5" customHeight="1" x14ac:dyDescent="0.25">
      <c r="A27" s="165" t="s">
        <v>291</v>
      </c>
      <c r="B27" s="165"/>
      <c r="C27" s="165"/>
      <c r="D27" s="165"/>
      <c r="E27" s="165"/>
      <c r="F27" s="165"/>
      <c r="G27" s="165"/>
      <c r="H27" s="165"/>
      <c r="I27" s="165"/>
      <c r="J27" s="165"/>
    </row>
    <row r="28" spans="1:10" ht="25.5" customHeight="1" x14ac:dyDescent="0.25">
      <c r="A28" s="121" t="s">
        <v>292</v>
      </c>
      <c r="B28" s="121"/>
      <c r="C28" s="121"/>
      <c r="D28" s="121"/>
      <c r="E28" s="121"/>
      <c r="F28" s="121"/>
      <c r="G28" s="121"/>
      <c r="H28" s="121"/>
      <c r="I28" s="121"/>
      <c r="J28" s="121"/>
    </row>
    <row r="29" spans="1:10" ht="38.25" customHeight="1" x14ac:dyDescent="0.25">
      <c r="A29" s="237" t="s">
        <v>293</v>
      </c>
      <c r="B29" s="237"/>
      <c r="C29" s="237"/>
      <c r="D29" s="237"/>
      <c r="E29" s="237"/>
      <c r="F29" s="237"/>
      <c r="G29" s="237"/>
      <c r="H29" s="237"/>
      <c r="I29" s="237"/>
      <c r="J29" s="237"/>
    </row>
    <row r="30" spans="1:10" ht="12.75" customHeight="1" x14ac:dyDescent="0.25">
      <c r="A30" s="238">
        <v>10</v>
      </c>
      <c r="B30" s="238"/>
      <c r="C30" s="238"/>
      <c r="D30" s="238"/>
      <c r="E30" s="238"/>
      <c r="F30" s="238"/>
      <c r="G30" s="238"/>
      <c r="H30" s="238"/>
      <c r="I30" s="238"/>
      <c r="J30" s="238"/>
    </row>
    <row r="31" spans="1:10" ht="12.75" customHeight="1" x14ac:dyDescent="0.25">
      <c r="A31" s="238">
        <v>11</v>
      </c>
      <c r="B31" s="238"/>
      <c r="C31" s="238"/>
      <c r="D31" s="238"/>
      <c r="E31" s="238"/>
      <c r="F31" s="238"/>
      <c r="G31" s="238"/>
      <c r="H31" s="238"/>
      <c r="I31" s="238"/>
      <c r="J31" s="238"/>
    </row>
    <row r="32" spans="1:10" ht="12.75" customHeight="1" x14ac:dyDescent="0.25">
      <c r="A32" s="200" t="s">
        <v>294</v>
      </c>
      <c r="B32" s="200"/>
      <c r="C32" s="200"/>
      <c r="D32" s="200"/>
      <c r="E32" s="200"/>
      <c r="F32" s="200"/>
      <c r="G32" s="200"/>
      <c r="H32" s="200"/>
      <c r="I32" s="200"/>
      <c r="J32" s="200"/>
    </row>
    <row r="33" spans="1:10" ht="12.75" customHeight="1" x14ac:dyDescent="0.25">
      <c r="A33" s="200" t="s">
        <v>295</v>
      </c>
      <c r="B33" s="200"/>
      <c r="C33" s="200"/>
      <c r="D33" s="200"/>
      <c r="E33" s="200"/>
      <c r="F33" s="200"/>
      <c r="G33" s="200"/>
      <c r="H33" s="200"/>
      <c r="I33" s="200"/>
      <c r="J33" s="200"/>
    </row>
    <row r="34" spans="1:10" ht="12.75" customHeight="1" x14ac:dyDescent="0.25">
      <c r="A34" s="200" t="s">
        <v>296</v>
      </c>
      <c r="B34" s="200"/>
      <c r="C34" s="200"/>
      <c r="D34" s="200"/>
      <c r="E34" s="200"/>
      <c r="F34" s="200"/>
      <c r="G34" s="200"/>
      <c r="H34" s="200"/>
      <c r="I34" s="200"/>
      <c r="J34" s="200"/>
    </row>
    <row r="35" spans="1:10" ht="12.75" customHeight="1" x14ac:dyDescent="0.25">
      <c r="A35" s="200" t="s">
        <v>297</v>
      </c>
      <c r="B35" s="200"/>
      <c r="C35" s="200"/>
      <c r="D35" s="200"/>
      <c r="E35" s="200"/>
      <c r="F35" s="200"/>
      <c r="G35" s="200"/>
      <c r="H35" s="200"/>
      <c r="I35" s="200"/>
      <c r="J35" s="200"/>
    </row>
    <row r="36" spans="1:10" ht="22.6" customHeight="1" x14ac:dyDescent="0.25">
      <c r="A36" s="91" t="s">
        <v>298</v>
      </c>
      <c r="B36" s="91"/>
      <c r="C36" s="91"/>
      <c r="D36" s="91"/>
      <c r="E36" s="91"/>
      <c r="F36" s="91"/>
      <c r="G36" s="91"/>
      <c r="H36" s="91"/>
      <c r="I36" s="91"/>
      <c r="J36" s="91"/>
    </row>
    <row r="37" spans="1:10" ht="1" customHeight="1" x14ac:dyDescent="0.25"/>
  </sheetData>
  <mergeCells count="53">
    <mergeCell ref="A32:J32"/>
    <mergeCell ref="A33:J33"/>
    <mergeCell ref="A34:J34"/>
    <mergeCell ref="A35:J35"/>
    <mergeCell ref="A36:J36"/>
    <mergeCell ref="A27:J27"/>
    <mergeCell ref="A28:J28"/>
    <mergeCell ref="A29:J29"/>
    <mergeCell ref="A30:J30"/>
    <mergeCell ref="A31:J31"/>
    <mergeCell ref="B23:C23"/>
    <mergeCell ref="D23:E23"/>
    <mergeCell ref="F23:G23"/>
    <mergeCell ref="H23:I23"/>
    <mergeCell ref="B25:C25"/>
    <mergeCell ref="D25:E25"/>
    <mergeCell ref="F25:G25"/>
    <mergeCell ref="H25:I25"/>
    <mergeCell ref="B19:C19"/>
    <mergeCell ref="D19:E19"/>
    <mergeCell ref="F19:G19"/>
    <mergeCell ref="H19:I19"/>
    <mergeCell ref="B21:C21"/>
    <mergeCell ref="D21:E21"/>
    <mergeCell ref="F21:G21"/>
    <mergeCell ref="H21:I21"/>
    <mergeCell ref="H15:I15"/>
    <mergeCell ref="B17:C17"/>
    <mergeCell ref="D17:E17"/>
    <mergeCell ref="F17:G17"/>
    <mergeCell ref="H17:I17"/>
    <mergeCell ref="A5:A26"/>
    <mergeCell ref="B5:C5"/>
    <mergeCell ref="D5:E5"/>
    <mergeCell ref="F5:G5"/>
    <mergeCell ref="H5:I5"/>
    <mergeCell ref="B8:C8"/>
    <mergeCell ref="D8:E8"/>
    <mergeCell ref="F8:G8"/>
    <mergeCell ref="H8:I8"/>
    <mergeCell ref="B11:C11"/>
    <mergeCell ref="D11:E11"/>
    <mergeCell ref="F11:G11"/>
    <mergeCell ref="H11:I11"/>
    <mergeCell ref="B15:C15"/>
    <mergeCell ref="D15:E15"/>
    <mergeCell ref="F15:G15"/>
    <mergeCell ref="A1:J1"/>
    <mergeCell ref="B2:C3"/>
    <mergeCell ref="D2:E3"/>
    <mergeCell ref="F2:G3"/>
    <mergeCell ref="H2:I3"/>
    <mergeCell ref="A3:A4"/>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35"/>
  <sheetViews>
    <sheetView workbookViewId="0">
      <selection sqref="A1:H1"/>
    </sheetView>
  </sheetViews>
  <sheetFormatPr defaultRowHeight="12.75" x14ac:dyDescent="0.25"/>
  <cols>
    <col min="1" max="1" width="48.21875" customWidth="1"/>
    <col min="2" max="2" width="5.5546875" customWidth="1"/>
    <col min="3" max="3" width="16.6640625" customWidth="1"/>
    <col min="4" max="4" width="5.5546875" customWidth="1"/>
    <col min="5" max="5" width="16.6640625" customWidth="1"/>
    <col min="6" max="6" width="5.5546875" customWidth="1"/>
    <col min="7" max="7" width="16.6640625" customWidth="1"/>
    <col min="8" max="8" width="14.21875" customWidth="1"/>
  </cols>
  <sheetData>
    <row r="1" spans="1:8" ht="73.25" customHeight="1" x14ac:dyDescent="0.25">
      <c r="A1" s="91" t="s">
        <v>299</v>
      </c>
      <c r="B1" s="91"/>
      <c r="C1" s="91"/>
      <c r="D1" s="91"/>
      <c r="E1" s="91"/>
      <c r="F1" s="91"/>
      <c r="G1" s="91"/>
      <c r="H1" s="91"/>
    </row>
    <row r="2" spans="1:8" ht="34.1" customHeight="1" x14ac:dyDescent="0.25">
      <c r="A2" s="239" t="s">
        <v>50</v>
      </c>
      <c r="B2" s="239"/>
      <c r="C2" s="97"/>
      <c r="D2" s="241" t="s">
        <v>231</v>
      </c>
      <c r="E2" s="242"/>
      <c r="F2" s="242"/>
      <c r="G2" s="243"/>
    </row>
    <row r="3" spans="1:8" ht="22.3" customHeight="1" x14ac:dyDescent="0.25">
      <c r="A3" s="239"/>
      <c r="B3" s="239"/>
      <c r="C3" s="97"/>
      <c r="D3" s="181" t="s">
        <v>300</v>
      </c>
      <c r="E3" s="183"/>
      <c r="F3" s="125" t="s">
        <v>301</v>
      </c>
      <c r="G3" s="126"/>
    </row>
    <row r="4" spans="1:8" ht="12.05" customHeight="1" x14ac:dyDescent="0.25">
      <c r="A4" s="240"/>
      <c r="B4" s="240"/>
      <c r="C4" s="98"/>
      <c r="D4" s="7" t="s">
        <v>53</v>
      </c>
      <c r="E4" s="8" t="s">
        <v>54</v>
      </c>
      <c r="F4" s="7" t="s">
        <v>53</v>
      </c>
      <c r="G4" s="8" t="s">
        <v>54</v>
      </c>
    </row>
    <row r="5" spans="1:8" ht="83.25" customHeight="1" x14ac:dyDescent="0.25">
      <c r="A5" s="127" t="s">
        <v>302</v>
      </c>
      <c r="B5" s="127"/>
      <c r="C5" s="103"/>
      <c r="D5" s="105"/>
      <c r="E5" s="106"/>
      <c r="F5" s="105"/>
      <c r="G5" s="106"/>
    </row>
    <row r="6" spans="1:8" ht="12.05" customHeight="1" x14ac:dyDescent="0.25">
      <c r="A6" s="128"/>
      <c r="B6" s="128"/>
      <c r="C6" s="104"/>
      <c r="D6" s="15">
        <v>3008</v>
      </c>
      <c r="E6" s="11"/>
      <c r="F6" s="15">
        <v>3007</v>
      </c>
      <c r="G6" s="11"/>
    </row>
    <row r="7" spans="1:8" ht="11.8" customHeight="1" x14ac:dyDescent="0.25">
      <c r="A7" s="128"/>
      <c r="B7" s="128"/>
      <c r="C7" s="104"/>
      <c r="D7" s="15">
        <v>3010</v>
      </c>
      <c r="E7" s="11"/>
      <c r="F7" s="15">
        <v>3009</v>
      </c>
      <c r="G7" s="11"/>
    </row>
    <row r="8" spans="1:8" ht="24.8" customHeight="1" x14ac:dyDescent="0.25">
      <c r="A8" s="128"/>
      <c r="B8" s="128"/>
      <c r="C8" s="104"/>
      <c r="D8" s="115"/>
      <c r="E8" s="116"/>
      <c r="F8" s="115"/>
      <c r="G8" s="116"/>
    </row>
    <row r="9" spans="1:8" ht="12.05" customHeight="1" x14ac:dyDescent="0.25">
      <c r="A9" s="128"/>
      <c r="B9" s="128"/>
      <c r="C9" s="104"/>
      <c r="D9" s="15">
        <v>3171</v>
      </c>
      <c r="E9" s="11"/>
      <c r="F9" s="15">
        <v>3172</v>
      </c>
      <c r="G9" s="11"/>
    </row>
    <row r="10" spans="1:8" ht="11.25" customHeight="1" x14ac:dyDescent="0.25">
      <c r="A10" s="128"/>
      <c r="B10" s="128"/>
      <c r="C10" s="104"/>
      <c r="D10" s="107"/>
      <c r="E10" s="108"/>
      <c r="F10" s="107"/>
      <c r="G10" s="108"/>
    </row>
    <row r="11" spans="1:8" ht="12.2" customHeight="1" x14ac:dyDescent="0.25">
      <c r="A11" s="128"/>
      <c r="B11" s="128"/>
      <c r="C11" s="104"/>
      <c r="D11" s="15">
        <v>3173</v>
      </c>
      <c r="E11" s="11"/>
      <c r="F11" s="15">
        <v>3174</v>
      </c>
      <c r="G11" s="11"/>
    </row>
    <row r="12" spans="1:8" ht="11.5" customHeight="1" x14ac:dyDescent="0.25">
      <c r="A12" s="128"/>
      <c r="B12" s="128"/>
      <c r="C12" s="104"/>
      <c r="D12" s="107"/>
      <c r="E12" s="108"/>
      <c r="F12" s="107"/>
      <c r="G12" s="108"/>
    </row>
    <row r="13" spans="1:8" ht="12.05" customHeight="1" x14ac:dyDescent="0.25">
      <c r="A13" s="128"/>
      <c r="B13" s="128"/>
      <c r="C13" s="104"/>
      <c r="D13" s="15">
        <v>3175</v>
      </c>
      <c r="E13" s="11"/>
      <c r="F13" s="15">
        <v>3176</v>
      </c>
      <c r="G13" s="11"/>
    </row>
    <row r="14" spans="1:8" ht="12.05" customHeight="1" x14ac:dyDescent="0.25">
      <c r="A14" s="128"/>
      <c r="B14" s="128"/>
      <c r="C14" s="104"/>
      <c r="D14" s="15">
        <v>3177</v>
      </c>
      <c r="E14" s="11"/>
      <c r="F14" s="15">
        <v>3178</v>
      </c>
      <c r="G14" s="11"/>
    </row>
    <row r="15" spans="1:8" ht="12.05" customHeight="1" x14ac:dyDescent="0.25">
      <c r="A15" s="128"/>
      <c r="B15" s="128"/>
      <c r="C15" s="104"/>
      <c r="D15" s="15">
        <v>3179</v>
      </c>
      <c r="E15" s="11"/>
      <c r="F15" s="15">
        <v>3180</v>
      </c>
      <c r="G15" s="11"/>
    </row>
    <row r="16" spans="1:8" ht="12.2" customHeight="1" x14ac:dyDescent="0.25">
      <c r="A16" s="128"/>
      <c r="B16" s="128"/>
      <c r="C16" s="104"/>
      <c r="D16" s="15">
        <v>3002</v>
      </c>
      <c r="E16" s="11"/>
      <c r="F16" s="15">
        <v>3001</v>
      </c>
      <c r="G16" s="11"/>
    </row>
    <row r="17" spans="1:8" ht="60.8" customHeight="1" x14ac:dyDescent="0.25">
      <c r="A17" s="128"/>
      <c r="B17" s="128"/>
      <c r="C17" s="104"/>
      <c r="D17" s="109"/>
      <c r="E17" s="110"/>
      <c r="F17" s="109"/>
      <c r="G17" s="110"/>
    </row>
    <row r="18" spans="1:8" ht="12.75" customHeight="1" x14ac:dyDescent="0.25">
      <c r="A18" s="30" t="s">
        <v>303</v>
      </c>
      <c r="B18" s="15">
        <v>3035</v>
      </c>
      <c r="C18" s="11"/>
      <c r="D18" s="111"/>
      <c r="E18" s="112"/>
      <c r="F18" s="111"/>
      <c r="G18" s="112"/>
    </row>
    <row r="19" spans="1:8" ht="57.75" customHeight="1" x14ac:dyDescent="0.25">
      <c r="A19" s="128" t="s">
        <v>304</v>
      </c>
      <c r="B19" s="128"/>
      <c r="C19" s="104"/>
      <c r="D19" s="113"/>
      <c r="E19" s="114"/>
      <c r="F19" s="113"/>
      <c r="G19" s="114"/>
    </row>
    <row r="20" spans="1:8" ht="12.2" customHeight="1" x14ac:dyDescent="0.25">
      <c r="A20" s="128"/>
      <c r="B20" s="128"/>
      <c r="C20" s="104"/>
      <c r="D20" s="15">
        <v>3026</v>
      </c>
      <c r="E20" s="11"/>
      <c r="F20" s="15">
        <v>3025</v>
      </c>
      <c r="G20" s="11"/>
    </row>
    <row r="21" spans="1:8" ht="12.05" customHeight="1" x14ac:dyDescent="0.25">
      <c r="A21" s="128"/>
      <c r="B21" s="128"/>
      <c r="C21" s="104"/>
      <c r="D21" s="107"/>
      <c r="E21" s="108"/>
      <c r="F21" s="107"/>
      <c r="G21" s="108"/>
    </row>
    <row r="22" spans="1:8" ht="12.05" customHeight="1" x14ac:dyDescent="0.25">
      <c r="A22" s="128"/>
      <c r="B22" s="128"/>
      <c r="C22" s="104"/>
      <c r="D22" s="15">
        <v>3028</v>
      </c>
      <c r="E22" s="11"/>
      <c r="F22" s="15">
        <v>3027</v>
      </c>
      <c r="G22" s="11"/>
    </row>
    <row r="23" spans="1:8" ht="10.95" customHeight="1" x14ac:dyDescent="0.25">
      <c r="A23" s="128"/>
      <c r="B23" s="128"/>
      <c r="C23" s="104"/>
      <c r="D23" s="107"/>
      <c r="E23" s="108"/>
      <c r="F23" s="107"/>
      <c r="G23" s="108"/>
    </row>
    <row r="24" spans="1:8" ht="12.2" customHeight="1" x14ac:dyDescent="0.25">
      <c r="A24" s="128"/>
      <c r="B24" s="128"/>
      <c r="C24" s="104"/>
      <c r="D24" s="15">
        <v>3181</v>
      </c>
      <c r="E24" s="11"/>
      <c r="F24" s="15">
        <v>3182</v>
      </c>
      <c r="G24" s="11"/>
    </row>
    <row r="25" spans="1:8" ht="11.8" customHeight="1" x14ac:dyDescent="0.25">
      <c r="A25" s="128"/>
      <c r="B25" s="128"/>
      <c r="C25" s="104"/>
      <c r="D25" s="107"/>
      <c r="E25" s="108"/>
      <c r="F25" s="107"/>
      <c r="G25" s="108"/>
    </row>
    <row r="26" spans="1:8" ht="12.2" customHeight="1" x14ac:dyDescent="0.25">
      <c r="A26" s="128"/>
      <c r="B26" s="128"/>
      <c r="C26" s="104"/>
      <c r="D26" s="14" t="s">
        <v>305</v>
      </c>
      <c r="E26" s="11"/>
      <c r="F26" s="14" t="s">
        <v>306</v>
      </c>
      <c r="G26" s="11"/>
    </row>
    <row r="27" spans="1:8" ht="25.5" customHeight="1" x14ac:dyDescent="0.25">
      <c r="A27" s="121" t="s">
        <v>307</v>
      </c>
      <c r="B27" s="121"/>
      <c r="C27" s="121"/>
      <c r="D27" s="121"/>
      <c r="E27" s="121"/>
      <c r="F27" s="121"/>
      <c r="G27" s="121"/>
      <c r="H27" s="121"/>
    </row>
    <row r="28" spans="1:8" ht="12.75" customHeight="1" x14ac:dyDescent="0.25">
      <c r="A28" s="178" t="s">
        <v>186</v>
      </c>
      <c r="B28" s="178"/>
      <c r="C28" s="178"/>
      <c r="D28" s="178"/>
      <c r="E28" s="178"/>
      <c r="F28" s="178"/>
      <c r="G28" s="178"/>
      <c r="H28" s="178"/>
    </row>
    <row r="29" spans="1:8" ht="12.75" customHeight="1" x14ac:dyDescent="0.25">
      <c r="A29" s="178" t="s">
        <v>74</v>
      </c>
      <c r="B29" s="178"/>
      <c r="C29" s="178"/>
      <c r="D29" s="178"/>
      <c r="E29" s="178"/>
      <c r="F29" s="178"/>
      <c r="G29" s="178"/>
      <c r="H29" s="178"/>
    </row>
    <row r="30" spans="1:8" ht="50.95" customHeight="1" x14ac:dyDescent="0.25">
      <c r="A30" s="237" t="s">
        <v>308</v>
      </c>
      <c r="B30" s="237"/>
      <c r="C30" s="237"/>
      <c r="D30" s="237"/>
      <c r="E30" s="237"/>
      <c r="F30" s="237"/>
      <c r="G30" s="237"/>
      <c r="H30" s="237"/>
    </row>
    <row r="31" spans="1:8" ht="12.75" customHeight="1" x14ac:dyDescent="0.25">
      <c r="A31" s="238">
        <v>4</v>
      </c>
      <c r="B31" s="238"/>
      <c r="C31" s="238"/>
      <c r="D31" s="238"/>
      <c r="E31" s="238"/>
      <c r="F31" s="238"/>
      <c r="G31" s="238"/>
      <c r="H31" s="238"/>
    </row>
    <row r="32" spans="1:8" ht="12.75" customHeight="1" x14ac:dyDescent="0.25">
      <c r="A32" s="178" t="s">
        <v>227</v>
      </c>
      <c r="B32" s="178"/>
      <c r="C32" s="178"/>
      <c r="D32" s="178"/>
      <c r="E32" s="178"/>
      <c r="F32" s="178"/>
      <c r="G32" s="178"/>
      <c r="H32" s="178"/>
    </row>
    <row r="33" spans="1:8" ht="12.75" customHeight="1" x14ac:dyDescent="0.25">
      <c r="A33" s="178" t="s">
        <v>228</v>
      </c>
      <c r="B33" s="178"/>
      <c r="C33" s="178"/>
      <c r="D33" s="178"/>
      <c r="E33" s="178"/>
      <c r="F33" s="178"/>
      <c r="G33" s="178"/>
      <c r="H33" s="178"/>
    </row>
    <row r="34" spans="1:8" ht="12.75" customHeight="1" x14ac:dyDescent="0.25">
      <c r="A34" s="244" t="s">
        <v>309</v>
      </c>
      <c r="B34" s="244"/>
      <c r="C34" s="244"/>
      <c r="D34" s="244"/>
      <c r="E34" s="244"/>
      <c r="F34" s="244"/>
      <c r="G34" s="244"/>
      <c r="H34" s="244"/>
    </row>
    <row r="35" spans="1:8" ht="12.75" customHeight="1" x14ac:dyDescent="0.25">
      <c r="A35" s="244" t="s">
        <v>310</v>
      </c>
      <c r="B35" s="244"/>
      <c r="C35" s="244"/>
      <c r="D35" s="244"/>
      <c r="E35" s="244"/>
      <c r="F35" s="244"/>
      <c r="G35" s="244"/>
      <c r="H35" s="244"/>
    </row>
  </sheetData>
  <mergeCells count="32">
    <mergeCell ref="A35:H35"/>
    <mergeCell ref="A30:H30"/>
    <mergeCell ref="A31:H31"/>
    <mergeCell ref="A32:H32"/>
    <mergeCell ref="A33:H33"/>
    <mergeCell ref="A34:H34"/>
    <mergeCell ref="D25:E25"/>
    <mergeCell ref="F25:G25"/>
    <mergeCell ref="A27:H27"/>
    <mergeCell ref="A28:H28"/>
    <mergeCell ref="A29:H29"/>
    <mergeCell ref="A5:C17"/>
    <mergeCell ref="D5:E5"/>
    <mergeCell ref="F5:G5"/>
    <mergeCell ref="D8:E8"/>
    <mergeCell ref="F8:G8"/>
    <mergeCell ref="D10:E10"/>
    <mergeCell ref="F10:G10"/>
    <mergeCell ref="D12:E12"/>
    <mergeCell ref="F12:G12"/>
    <mergeCell ref="D17:E19"/>
    <mergeCell ref="F17:G19"/>
    <mergeCell ref="A19:C26"/>
    <mergeCell ref="D21:E21"/>
    <mergeCell ref="F21:G21"/>
    <mergeCell ref="D23:E23"/>
    <mergeCell ref="F23:G23"/>
    <mergeCell ref="A1:H1"/>
    <mergeCell ref="A2:C4"/>
    <mergeCell ref="D2:G2"/>
    <mergeCell ref="D3:E3"/>
    <mergeCell ref="F3:G3"/>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34"/>
  <sheetViews>
    <sheetView workbookViewId="0">
      <selection sqref="A1:H1"/>
    </sheetView>
  </sheetViews>
  <sheetFormatPr defaultRowHeight="12.75" x14ac:dyDescent="0.25"/>
  <cols>
    <col min="1" max="1" width="46" customWidth="1"/>
    <col min="2" max="2" width="5.5546875" customWidth="1"/>
    <col min="3" max="3" width="16.44140625" customWidth="1"/>
    <col min="4" max="4" width="5.5546875" customWidth="1"/>
    <col min="5" max="5" width="16.6640625" customWidth="1"/>
    <col min="6" max="6" width="5.5546875" customWidth="1"/>
    <col min="7" max="7" width="16.6640625" customWidth="1"/>
    <col min="8" max="8" width="16.44140625" customWidth="1"/>
  </cols>
  <sheetData>
    <row r="1" spans="1:8" ht="19.55" customHeight="1" x14ac:dyDescent="0.25">
      <c r="A1" s="91" t="s">
        <v>311</v>
      </c>
      <c r="B1" s="91"/>
      <c r="C1" s="91"/>
      <c r="D1" s="91"/>
      <c r="E1" s="91"/>
      <c r="F1" s="91"/>
      <c r="G1" s="91"/>
      <c r="H1" s="91"/>
    </row>
    <row r="2" spans="1:8" ht="24.25" customHeight="1" x14ac:dyDescent="0.25">
      <c r="A2" s="245" t="s">
        <v>50</v>
      </c>
      <c r="B2" s="245"/>
      <c r="C2" s="246"/>
      <c r="D2" s="144" t="s">
        <v>312</v>
      </c>
      <c r="E2" s="145"/>
      <c r="F2" s="145"/>
      <c r="G2" s="146"/>
    </row>
    <row r="3" spans="1:8" ht="22.3" customHeight="1" x14ac:dyDescent="0.25">
      <c r="A3" s="245"/>
      <c r="B3" s="245"/>
      <c r="C3" s="246"/>
      <c r="D3" s="181" t="s">
        <v>300</v>
      </c>
      <c r="E3" s="183"/>
      <c r="F3" s="125" t="s">
        <v>301</v>
      </c>
      <c r="G3" s="126"/>
    </row>
    <row r="4" spans="1:8" ht="12.05" customHeight="1" x14ac:dyDescent="0.25">
      <c r="A4" s="247"/>
      <c r="B4" s="247"/>
      <c r="C4" s="248"/>
      <c r="D4" s="16" t="s">
        <v>55</v>
      </c>
      <c r="E4" s="8" t="s">
        <v>54</v>
      </c>
      <c r="F4" s="16" t="s">
        <v>55</v>
      </c>
      <c r="G4" s="8" t="s">
        <v>54</v>
      </c>
    </row>
    <row r="5" spans="1:8" ht="72" customHeight="1" x14ac:dyDescent="0.25">
      <c r="A5" s="127" t="s">
        <v>313</v>
      </c>
      <c r="B5" s="127"/>
      <c r="C5" s="103"/>
      <c r="D5" s="105"/>
      <c r="E5" s="106"/>
      <c r="F5" s="105"/>
      <c r="G5" s="106"/>
    </row>
    <row r="6" spans="1:8" ht="12.05" customHeight="1" x14ac:dyDescent="0.25">
      <c r="A6" s="128"/>
      <c r="B6" s="128"/>
      <c r="C6" s="104"/>
      <c r="D6" s="17">
        <v>3004</v>
      </c>
      <c r="E6" s="11"/>
      <c r="F6" s="17">
        <v>3003</v>
      </c>
      <c r="G6" s="11"/>
    </row>
    <row r="7" spans="1:8" ht="23.85" customHeight="1" x14ac:dyDescent="0.25">
      <c r="A7" s="128"/>
      <c r="B7" s="128"/>
      <c r="C7" s="104"/>
      <c r="D7" s="115"/>
      <c r="E7" s="116"/>
      <c r="F7" s="115"/>
      <c r="G7" s="116"/>
    </row>
    <row r="8" spans="1:8" ht="12.2" customHeight="1" x14ac:dyDescent="0.25">
      <c r="A8" s="128"/>
      <c r="B8" s="128"/>
      <c r="C8" s="104"/>
      <c r="D8" s="17">
        <v>3173</v>
      </c>
      <c r="E8" s="11"/>
      <c r="F8" s="17">
        <v>3174</v>
      </c>
      <c r="G8" s="11"/>
    </row>
    <row r="9" spans="1:8" ht="11.8" customHeight="1" x14ac:dyDescent="0.25">
      <c r="A9" s="128"/>
      <c r="B9" s="128"/>
      <c r="C9" s="104"/>
      <c r="D9" s="107"/>
      <c r="E9" s="108"/>
      <c r="F9" s="107"/>
      <c r="G9" s="108"/>
    </row>
    <row r="10" spans="1:8" ht="12.2" customHeight="1" x14ac:dyDescent="0.25">
      <c r="A10" s="128"/>
      <c r="B10" s="128"/>
      <c r="C10" s="104"/>
      <c r="D10" s="17">
        <v>3175</v>
      </c>
      <c r="E10" s="11"/>
      <c r="F10" s="17">
        <v>3176</v>
      </c>
      <c r="G10" s="11"/>
    </row>
    <row r="11" spans="1:8" ht="12.05" customHeight="1" x14ac:dyDescent="0.25">
      <c r="A11" s="128"/>
      <c r="B11" s="128"/>
      <c r="C11" s="104"/>
      <c r="D11" s="17">
        <v>3177</v>
      </c>
      <c r="E11" s="11"/>
      <c r="F11" s="17">
        <v>3178</v>
      </c>
      <c r="G11" s="11"/>
    </row>
    <row r="12" spans="1:8" ht="12.05" customHeight="1" x14ac:dyDescent="0.25">
      <c r="A12" s="128"/>
      <c r="B12" s="128"/>
      <c r="C12" s="104"/>
      <c r="D12" s="17">
        <v>3179</v>
      </c>
      <c r="E12" s="11"/>
      <c r="F12" s="17">
        <v>3180</v>
      </c>
      <c r="G12" s="11"/>
    </row>
    <row r="13" spans="1:8" ht="11.8" customHeight="1" x14ac:dyDescent="0.25">
      <c r="A13" s="128"/>
      <c r="B13" s="128"/>
      <c r="C13" s="104"/>
      <c r="D13" s="17">
        <v>3002</v>
      </c>
      <c r="E13" s="11"/>
      <c r="F13" s="17">
        <v>3001</v>
      </c>
      <c r="G13" s="11"/>
    </row>
    <row r="14" spans="1:8" ht="48.75" customHeight="1" x14ac:dyDescent="0.25">
      <c r="A14" s="128"/>
      <c r="B14" s="128"/>
      <c r="C14" s="104"/>
      <c r="D14" s="109"/>
      <c r="E14" s="110"/>
      <c r="F14" s="109"/>
      <c r="G14" s="110"/>
    </row>
    <row r="15" spans="1:8" ht="11.8" customHeight="1" x14ac:dyDescent="0.25">
      <c r="A15" s="249" t="s">
        <v>314</v>
      </c>
      <c r="B15" s="17">
        <v>3193</v>
      </c>
      <c r="C15" s="11"/>
      <c r="D15" s="111"/>
      <c r="E15" s="112"/>
      <c r="F15" s="111"/>
      <c r="G15" s="112"/>
    </row>
    <row r="16" spans="1:8" ht="12.05" customHeight="1" x14ac:dyDescent="0.25">
      <c r="A16" s="249"/>
      <c r="B16" s="107"/>
      <c r="C16" s="108"/>
      <c r="D16" s="111"/>
      <c r="E16" s="112"/>
      <c r="F16" s="111"/>
      <c r="G16" s="112"/>
    </row>
    <row r="17" spans="1:8" ht="12.05" customHeight="1" x14ac:dyDescent="0.25">
      <c r="A17" s="249"/>
      <c r="B17" s="17">
        <v>1888</v>
      </c>
      <c r="C17" s="11"/>
      <c r="D17" s="111"/>
      <c r="E17" s="112"/>
      <c r="F17" s="111"/>
      <c r="G17" s="112"/>
    </row>
    <row r="18" spans="1:8" ht="59.3" customHeight="1" x14ac:dyDescent="0.25">
      <c r="A18" s="249"/>
      <c r="B18" s="105"/>
      <c r="C18" s="106"/>
      <c r="D18" s="111"/>
      <c r="E18" s="112"/>
      <c r="F18" s="111"/>
      <c r="G18" s="112"/>
    </row>
    <row r="19" spans="1:8" ht="12.05" customHeight="1" x14ac:dyDescent="0.25">
      <c r="A19" s="249"/>
      <c r="B19" s="17">
        <v>3194</v>
      </c>
      <c r="C19" s="11"/>
      <c r="D19" s="113"/>
      <c r="E19" s="114"/>
      <c r="F19" s="113"/>
      <c r="G19" s="114"/>
    </row>
    <row r="20" spans="1:8" ht="12.75" customHeight="1" x14ac:dyDescent="0.25">
      <c r="A20" s="120" t="s">
        <v>73</v>
      </c>
      <c r="B20" s="120"/>
      <c r="C20" s="120"/>
      <c r="D20" s="120"/>
      <c r="E20" s="120"/>
      <c r="F20" s="120"/>
      <c r="G20" s="120"/>
      <c r="H20" s="120"/>
    </row>
    <row r="21" spans="1:8" ht="12.75" customHeight="1" x14ac:dyDescent="0.25">
      <c r="A21" s="178" t="s">
        <v>315</v>
      </c>
      <c r="B21" s="178"/>
      <c r="C21" s="178"/>
      <c r="D21" s="178"/>
      <c r="E21" s="178"/>
      <c r="F21" s="178"/>
      <c r="G21" s="178"/>
      <c r="H21" s="178"/>
    </row>
    <row r="22" spans="1:8" ht="50.95" customHeight="1" x14ac:dyDescent="0.25">
      <c r="A22" s="124" t="s">
        <v>316</v>
      </c>
      <c r="B22" s="124"/>
      <c r="C22" s="124"/>
      <c r="D22" s="124"/>
      <c r="E22" s="124"/>
      <c r="F22" s="124"/>
      <c r="G22" s="124"/>
      <c r="H22" s="124"/>
    </row>
    <row r="23" spans="1:8" ht="41.3" customHeight="1" x14ac:dyDescent="0.25">
      <c r="A23" s="124" t="s">
        <v>317</v>
      </c>
      <c r="B23" s="124"/>
      <c r="C23" s="124"/>
      <c r="D23" s="124"/>
      <c r="E23" s="124"/>
      <c r="F23" s="124"/>
      <c r="G23" s="124"/>
      <c r="H23" s="124"/>
    </row>
    <row r="24" spans="1:8" ht="12.75" customHeight="1" x14ac:dyDescent="0.25">
      <c r="A24" s="119">
        <v>3</v>
      </c>
      <c r="B24" s="119"/>
      <c r="C24" s="119"/>
      <c r="D24" s="119"/>
      <c r="E24" s="119"/>
      <c r="F24" s="119"/>
      <c r="G24" s="119"/>
      <c r="H24" s="119"/>
    </row>
    <row r="25" spans="1:8" ht="36.549999999999997" customHeight="1" x14ac:dyDescent="0.25">
      <c r="A25" s="250" t="s">
        <v>50</v>
      </c>
      <c r="B25" s="250"/>
      <c r="C25" s="117"/>
      <c r="D25" s="241" t="s">
        <v>231</v>
      </c>
      <c r="E25" s="242"/>
      <c r="F25" s="242"/>
      <c r="G25" s="243"/>
    </row>
    <row r="26" spans="1:8" ht="22.75" customHeight="1" x14ac:dyDescent="0.25">
      <c r="A26" s="250"/>
      <c r="B26" s="250"/>
      <c r="C26" s="117"/>
      <c r="D26" s="181" t="s">
        <v>300</v>
      </c>
      <c r="E26" s="183"/>
      <c r="F26" s="125" t="s">
        <v>301</v>
      </c>
      <c r="G26" s="126"/>
    </row>
    <row r="27" spans="1:8" ht="12.05" customHeight="1" x14ac:dyDescent="0.25">
      <c r="A27" s="251"/>
      <c r="B27" s="251"/>
      <c r="C27" s="118"/>
      <c r="D27" s="16" t="s">
        <v>53</v>
      </c>
      <c r="E27" s="8" t="s">
        <v>54</v>
      </c>
      <c r="F27" s="16" t="s">
        <v>53</v>
      </c>
      <c r="G27" s="8" t="s">
        <v>54</v>
      </c>
    </row>
    <row r="28" spans="1:8" ht="48.05" customHeight="1" x14ac:dyDescent="0.25">
      <c r="A28" s="127" t="s">
        <v>318</v>
      </c>
      <c r="B28" s="127"/>
      <c r="C28" s="103"/>
      <c r="D28" s="105"/>
      <c r="E28" s="106"/>
      <c r="F28" s="105"/>
      <c r="G28" s="106"/>
    </row>
    <row r="29" spans="1:8" ht="12.05" customHeight="1" x14ac:dyDescent="0.25">
      <c r="A29" s="128"/>
      <c r="B29" s="128"/>
      <c r="C29" s="104"/>
      <c r="D29" s="17">
        <v>3030</v>
      </c>
      <c r="E29" s="11"/>
      <c r="F29" s="17">
        <v>3029</v>
      </c>
      <c r="G29" s="11"/>
    </row>
    <row r="30" spans="1:8" ht="12.05" customHeight="1" x14ac:dyDescent="0.25">
      <c r="A30" s="128"/>
      <c r="B30" s="128"/>
      <c r="C30" s="104"/>
      <c r="D30" s="17">
        <v>3032</v>
      </c>
      <c r="E30" s="11"/>
      <c r="F30" s="17">
        <v>3031</v>
      </c>
      <c r="G30" s="11"/>
    </row>
    <row r="31" spans="1:8" ht="36" customHeight="1" x14ac:dyDescent="0.25">
      <c r="A31" s="128"/>
      <c r="B31" s="128"/>
      <c r="C31" s="104"/>
      <c r="D31" s="105"/>
      <c r="E31" s="106"/>
      <c r="F31" s="105"/>
      <c r="G31" s="106"/>
    </row>
    <row r="32" spans="1:8" ht="12.05" customHeight="1" x14ac:dyDescent="0.25">
      <c r="A32" s="128"/>
      <c r="B32" s="128"/>
      <c r="C32" s="104"/>
      <c r="D32" s="17">
        <v>3034</v>
      </c>
      <c r="E32" s="11"/>
      <c r="F32" s="17">
        <v>3033</v>
      </c>
      <c r="G32" s="11"/>
    </row>
    <row r="33" spans="1:8" ht="25.5" customHeight="1" x14ac:dyDescent="0.25">
      <c r="A33" s="122" t="s">
        <v>255</v>
      </c>
      <c r="B33" s="122"/>
      <c r="C33" s="122"/>
      <c r="D33" s="122"/>
      <c r="E33" s="122"/>
      <c r="F33" s="122"/>
      <c r="G33" s="122"/>
      <c r="H33" s="122"/>
    </row>
    <row r="34" spans="1:8" ht="12.75" customHeight="1" x14ac:dyDescent="0.25">
      <c r="A34" s="123" t="s">
        <v>319</v>
      </c>
      <c r="B34" s="123"/>
      <c r="C34" s="123"/>
      <c r="D34" s="123"/>
      <c r="E34" s="123"/>
      <c r="F34" s="123"/>
      <c r="G34" s="123"/>
      <c r="H34" s="123"/>
    </row>
  </sheetData>
  <mergeCells count="33">
    <mergeCell ref="A33:H33"/>
    <mergeCell ref="A34:H34"/>
    <mergeCell ref="A25:C27"/>
    <mergeCell ref="D25:G25"/>
    <mergeCell ref="D26:E26"/>
    <mergeCell ref="F26:G26"/>
    <mergeCell ref="A28:C32"/>
    <mergeCell ref="D28:E28"/>
    <mergeCell ref="F28:G28"/>
    <mergeCell ref="D31:E31"/>
    <mergeCell ref="F31:G31"/>
    <mergeCell ref="A20:H20"/>
    <mergeCell ref="A21:H21"/>
    <mergeCell ref="A22:H22"/>
    <mergeCell ref="A23:H23"/>
    <mergeCell ref="A24:H24"/>
    <mergeCell ref="A5:C14"/>
    <mergeCell ref="D5:E5"/>
    <mergeCell ref="F5:G5"/>
    <mergeCell ref="D7:E7"/>
    <mergeCell ref="F7:G7"/>
    <mergeCell ref="D9:E9"/>
    <mergeCell ref="F9:G9"/>
    <mergeCell ref="D14:E19"/>
    <mergeCell ref="F14:G19"/>
    <mergeCell ref="A15:A19"/>
    <mergeCell ref="B16:C16"/>
    <mergeCell ref="B18:C18"/>
    <mergeCell ref="A1:H1"/>
    <mergeCell ref="A2:C4"/>
    <mergeCell ref="D2:G2"/>
    <mergeCell ref="D3:E3"/>
    <mergeCell ref="F3:G3"/>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R42"/>
  <sheetViews>
    <sheetView workbookViewId="0">
      <selection sqref="A1:R1"/>
    </sheetView>
  </sheetViews>
  <sheetFormatPr defaultRowHeight="12.75" x14ac:dyDescent="0.25"/>
  <cols>
    <col min="1" max="1" width="5.5546875" customWidth="1"/>
    <col min="2" max="2" width="16.6640625" customWidth="1"/>
    <col min="3" max="3" width="5.5546875" customWidth="1"/>
    <col min="4" max="4" width="16.6640625" customWidth="1"/>
    <col min="5" max="5" width="20.21875" customWidth="1"/>
    <col min="6" max="6" width="5.5546875" customWidth="1"/>
    <col min="7" max="7" width="3.5546875" customWidth="1"/>
    <col min="8" max="8" width="5.5546875" customWidth="1"/>
    <col min="9" max="9" width="7.33203125" customWidth="1"/>
    <col min="10" max="10" width="5.5546875" customWidth="1"/>
    <col min="11" max="12" width="1.77734375" customWidth="1"/>
    <col min="13" max="13" width="3.5546875" customWidth="1"/>
    <col min="14" max="14" width="1.77734375" customWidth="1"/>
    <col min="15" max="16" width="7.33203125" customWidth="1"/>
    <col min="17" max="17" width="1.77734375" customWidth="1"/>
    <col min="18" max="18" width="10.44140625" customWidth="1"/>
  </cols>
  <sheetData>
    <row r="1" spans="1:18" ht="19.55" customHeight="1" x14ac:dyDescent="0.25">
      <c r="A1" s="91" t="s">
        <v>311</v>
      </c>
      <c r="B1" s="91"/>
      <c r="C1" s="91"/>
      <c r="D1" s="91"/>
      <c r="E1" s="91"/>
      <c r="F1" s="91"/>
      <c r="G1" s="91"/>
      <c r="H1" s="91"/>
      <c r="I1" s="91"/>
      <c r="J1" s="91"/>
      <c r="K1" s="91"/>
      <c r="L1" s="91"/>
      <c r="M1" s="91"/>
      <c r="N1" s="91"/>
      <c r="O1" s="91"/>
      <c r="P1" s="91"/>
      <c r="Q1" s="91"/>
      <c r="R1" s="91"/>
    </row>
    <row r="2" spans="1:18" ht="41.85" customHeight="1" x14ac:dyDescent="0.25">
      <c r="A2" s="140" t="s">
        <v>50</v>
      </c>
      <c r="B2" s="140"/>
      <c r="C2" s="140"/>
      <c r="D2" s="140"/>
      <c r="E2" s="140"/>
      <c r="F2" s="140"/>
      <c r="G2" s="140"/>
      <c r="H2" s="140"/>
      <c r="I2" s="140"/>
      <c r="J2" s="140"/>
      <c r="K2" s="141"/>
      <c r="L2" s="144" t="s">
        <v>231</v>
      </c>
      <c r="M2" s="145"/>
      <c r="N2" s="145"/>
      <c r="O2" s="145"/>
      <c r="P2" s="146"/>
    </row>
    <row r="3" spans="1:18" ht="12.2" customHeight="1" x14ac:dyDescent="0.25">
      <c r="A3" s="142"/>
      <c r="B3" s="142"/>
      <c r="C3" s="142"/>
      <c r="D3" s="142"/>
      <c r="E3" s="142"/>
      <c r="F3" s="142"/>
      <c r="G3" s="142"/>
      <c r="H3" s="142"/>
      <c r="I3" s="142"/>
      <c r="J3" s="142"/>
      <c r="K3" s="143"/>
      <c r="L3" s="147" t="s">
        <v>53</v>
      </c>
      <c r="M3" s="148"/>
      <c r="N3" s="125" t="s">
        <v>54</v>
      </c>
      <c r="O3" s="162"/>
      <c r="P3" s="126"/>
    </row>
    <row r="4" spans="1:18" ht="13.05" customHeight="1" x14ac:dyDescent="0.25">
      <c r="A4" s="127" t="s">
        <v>320</v>
      </c>
      <c r="B4" s="127"/>
      <c r="C4" s="127"/>
      <c r="D4" s="127"/>
      <c r="E4" s="127"/>
      <c r="F4" s="127"/>
      <c r="G4" s="127"/>
      <c r="H4" s="127"/>
      <c r="I4" s="127"/>
      <c r="J4" s="127"/>
      <c r="K4" s="103"/>
      <c r="L4" s="131"/>
      <c r="M4" s="252"/>
      <c r="N4" s="252"/>
      <c r="O4" s="252"/>
      <c r="P4" s="132"/>
    </row>
    <row r="5" spans="1:18" ht="12.75" customHeight="1" x14ac:dyDescent="0.25">
      <c r="A5" s="157" t="s">
        <v>321</v>
      </c>
      <c r="B5" s="157"/>
      <c r="C5" s="157"/>
      <c r="D5" s="157"/>
      <c r="E5" s="157"/>
      <c r="F5" s="157"/>
      <c r="G5" s="157"/>
      <c r="H5" s="157"/>
      <c r="I5" s="157"/>
      <c r="J5" s="157"/>
      <c r="K5" s="158"/>
      <c r="L5" s="133"/>
      <c r="M5" s="253"/>
      <c r="N5" s="253"/>
      <c r="O5" s="253"/>
      <c r="P5" s="134"/>
    </row>
    <row r="6" spans="1:18" ht="12.75" customHeight="1" x14ac:dyDescent="0.25">
      <c r="A6" s="161" t="s">
        <v>322</v>
      </c>
      <c r="B6" s="161"/>
      <c r="C6" s="161"/>
      <c r="D6" s="161"/>
      <c r="E6" s="161"/>
      <c r="F6" s="161"/>
      <c r="G6" s="161"/>
      <c r="H6" s="161"/>
      <c r="I6" s="161"/>
      <c r="J6" s="161"/>
      <c r="K6" s="198"/>
      <c r="L6" s="166">
        <v>3195</v>
      </c>
      <c r="M6" s="167"/>
      <c r="N6" s="152"/>
      <c r="O6" s="153"/>
      <c r="P6" s="154"/>
    </row>
    <row r="7" spans="1:18" ht="12.05" customHeight="1" x14ac:dyDescent="0.25">
      <c r="A7" s="157" t="s">
        <v>323</v>
      </c>
      <c r="B7" s="157"/>
      <c r="C7" s="157"/>
      <c r="D7" s="157"/>
      <c r="E7" s="157"/>
      <c r="F7" s="157"/>
      <c r="G7" s="157"/>
      <c r="H7" s="157"/>
      <c r="I7" s="157"/>
      <c r="J7" s="157"/>
      <c r="K7" s="158"/>
      <c r="L7" s="166">
        <v>2150</v>
      </c>
      <c r="M7" s="167"/>
      <c r="N7" s="152"/>
      <c r="O7" s="153"/>
      <c r="P7" s="154"/>
    </row>
    <row r="8" spans="1:18" ht="7.1" customHeight="1" x14ac:dyDescent="0.25">
      <c r="A8" s="157"/>
      <c r="B8" s="157"/>
      <c r="C8" s="157"/>
      <c r="D8" s="157"/>
      <c r="E8" s="157"/>
      <c r="F8" s="157"/>
      <c r="G8" s="157"/>
      <c r="H8" s="157"/>
      <c r="I8" s="157"/>
      <c r="J8" s="157"/>
      <c r="K8" s="158"/>
      <c r="L8" s="131"/>
      <c r="M8" s="252"/>
      <c r="N8" s="252"/>
      <c r="O8" s="252"/>
      <c r="P8" s="132"/>
    </row>
    <row r="9" spans="1:18" ht="17.05" customHeight="1" x14ac:dyDescent="0.25">
      <c r="A9" s="128" t="s">
        <v>324</v>
      </c>
      <c r="B9" s="128"/>
      <c r="C9" s="128"/>
      <c r="D9" s="128"/>
      <c r="E9" s="128"/>
      <c r="F9" s="128"/>
      <c r="G9" s="128"/>
      <c r="H9" s="128"/>
      <c r="I9" s="128"/>
      <c r="J9" s="128"/>
      <c r="K9" s="104"/>
      <c r="L9" s="133"/>
      <c r="M9" s="253"/>
      <c r="N9" s="253"/>
      <c r="O9" s="253"/>
      <c r="P9" s="134"/>
    </row>
    <row r="10" spans="1:18" ht="12.75" customHeight="1" x14ac:dyDescent="0.25">
      <c r="A10" s="200" t="s">
        <v>325</v>
      </c>
      <c r="B10" s="200"/>
      <c r="C10" s="200"/>
      <c r="D10" s="200"/>
      <c r="E10" s="200"/>
      <c r="F10" s="200"/>
      <c r="G10" s="200"/>
      <c r="H10" s="200"/>
      <c r="I10" s="200"/>
      <c r="J10" s="200"/>
      <c r="K10" s="254"/>
      <c r="L10" s="166">
        <v>5766</v>
      </c>
      <c r="M10" s="167"/>
      <c r="N10" s="152"/>
      <c r="O10" s="153"/>
      <c r="P10" s="154"/>
    </row>
    <row r="11" spans="1:18" ht="12.75" customHeight="1" x14ac:dyDescent="0.25">
      <c r="A11" s="200" t="s">
        <v>326</v>
      </c>
      <c r="B11" s="200"/>
      <c r="C11" s="200"/>
      <c r="D11" s="200"/>
      <c r="E11" s="200"/>
      <c r="F11" s="200"/>
      <c r="G11" s="200"/>
      <c r="H11" s="200"/>
      <c r="I11" s="200"/>
      <c r="J11" s="200"/>
      <c r="K11" s="254"/>
      <c r="L11" s="155" t="s">
        <v>327</v>
      </c>
      <c r="M11" s="156"/>
      <c r="N11" s="152"/>
      <c r="O11" s="153"/>
      <c r="P11" s="154"/>
    </row>
    <row r="12" spans="1:18" ht="12.75" customHeight="1" x14ac:dyDescent="0.25">
      <c r="A12" s="200" t="s">
        <v>328</v>
      </c>
      <c r="B12" s="200"/>
      <c r="C12" s="200"/>
      <c r="D12" s="200"/>
      <c r="E12" s="200"/>
      <c r="F12" s="200"/>
      <c r="G12" s="200"/>
      <c r="H12" s="200"/>
      <c r="I12" s="200"/>
      <c r="J12" s="200"/>
      <c r="K12" s="254"/>
      <c r="L12" s="166">
        <v>5770</v>
      </c>
      <c r="M12" s="167"/>
      <c r="N12" s="152"/>
      <c r="O12" s="153"/>
      <c r="P12" s="154"/>
    </row>
    <row r="13" spans="1:18" ht="12.75" customHeight="1" x14ac:dyDescent="0.25">
      <c r="A13" s="200" t="s">
        <v>329</v>
      </c>
      <c r="B13" s="200"/>
      <c r="C13" s="200"/>
      <c r="D13" s="200"/>
      <c r="E13" s="200"/>
      <c r="F13" s="200"/>
      <c r="G13" s="200"/>
      <c r="H13" s="200"/>
      <c r="I13" s="200"/>
      <c r="J13" s="200"/>
      <c r="K13" s="254"/>
      <c r="L13" s="166">
        <v>5771</v>
      </c>
      <c r="M13" s="167"/>
      <c r="N13" s="152"/>
      <c r="O13" s="153"/>
      <c r="P13" s="154"/>
    </row>
    <row r="14" spans="1:18" ht="25.5" customHeight="1" x14ac:dyDescent="0.25">
      <c r="A14" s="164" t="s">
        <v>255</v>
      </c>
      <c r="B14" s="164"/>
      <c r="C14" s="164"/>
      <c r="D14" s="164"/>
      <c r="E14" s="164"/>
      <c r="F14" s="164"/>
      <c r="G14" s="164"/>
      <c r="H14" s="164"/>
      <c r="I14" s="164"/>
      <c r="J14" s="164"/>
      <c r="K14" s="164"/>
      <c r="L14" s="164"/>
      <c r="M14" s="164"/>
      <c r="N14" s="164"/>
      <c r="O14" s="164"/>
      <c r="P14" s="164"/>
      <c r="Q14" s="164"/>
      <c r="R14" s="164"/>
    </row>
    <row r="15" spans="1:18" ht="203.95" customHeight="1" x14ac:dyDescent="0.25">
      <c r="A15" s="91" t="s">
        <v>330</v>
      </c>
      <c r="B15" s="91"/>
      <c r="C15" s="91"/>
      <c r="D15" s="91"/>
      <c r="E15" s="91"/>
      <c r="F15" s="91"/>
      <c r="G15" s="91"/>
      <c r="H15" s="3" t="s">
        <v>331</v>
      </c>
      <c r="I15" s="128"/>
      <c r="J15" s="128"/>
      <c r="K15" s="128"/>
      <c r="L15" s="128"/>
      <c r="M15" s="128"/>
      <c r="N15" s="128"/>
      <c r="O15" s="128"/>
      <c r="P15" s="128"/>
      <c r="Q15" s="128"/>
      <c r="R15" s="3"/>
    </row>
    <row r="16" spans="1:18" ht="23" customHeight="1" x14ac:dyDescent="0.25">
      <c r="A16" s="125" t="s">
        <v>258</v>
      </c>
      <c r="B16" s="126"/>
      <c r="C16" s="125" t="s">
        <v>259</v>
      </c>
      <c r="D16" s="126"/>
    </row>
    <row r="17" spans="1:15" ht="12.05" customHeight="1" x14ac:dyDescent="0.25">
      <c r="A17" s="7" t="s">
        <v>53</v>
      </c>
      <c r="B17" s="8" t="s">
        <v>54</v>
      </c>
      <c r="C17" s="7" t="s">
        <v>53</v>
      </c>
      <c r="D17" s="8" t="s">
        <v>54</v>
      </c>
    </row>
    <row r="18" spans="1:15" ht="12.05" customHeight="1" x14ac:dyDescent="0.25">
      <c r="A18" s="14" t="s">
        <v>332</v>
      </c>
      <c r="B18" s="11"/>
      <c r="C18" s="14" t="s">
        <v>333</v>
      </c>
      <c r="D18" s="11"/>
    </row>
    <row r="19" spans="1:15" ht="12.05" customHeight="1" x14ac:dyDescent="0.25">
      <c r="A19" s="14" t="s">
        <v>334</v>
      </c>
      <c r="B19" s="11"/>
      <c r="C19" s="14" t="s">
        <v>335</v>
      </c>
      <c r="D19" s="11"/>
    </row>
    <row r="20" spans="1:15" ht="12.05" customHeight="1" x14ac:dyDescent="0.25">
      <c r="A20" s="14" t="s">
        <v>336</v>
      </c>
      <c r="B20" s="11"/>
      <c r="C20" s="14" t="s">
        <v>337</v>
      </c>
      <c r="D20" s="11"/>
    </row>
    <row r="21" spans="1:15" ht="12.05" customHeight="1" x14ac:dyDescent="0.25">
      <c r="A21" s="14" t="s">
        <v>338</v>
      </c>
      <c r="B21" s="11"/>
      <c r="C21" s="14" t="s">
        <v>339</v>
      </c>
      <c r="D21" s="11"/>
    </row>
    <row r="22" spans="1:15" ht="12.05" customHeight="1" x14ac:dyDescent="0.25">
      <c r="A22" s="107"/>
      <c r="B22" s="108"/>
      <c r="C22" s="107"/>
      <c r="D22" s="108"/>
    </row>
    <row r="23" spans="1:15" ht="12.05" customHeight="1" x14ac:dyDescent="0.25">
      <c r="A23" s="14" t="s">
        <v>340</v>
      </c>
      <c r="B23" s="11"/>
      <c r="C23" s="14" t="s">
        <v>341</v>
      </c>
      <c r="D23" s="11"/>
    </row>
    <row r="24" spans="1:15" ht="12.05" customHeight="1" x14ac:dyDescent="0.25">
      <c r="A24" s="14" t="s">
        <v>342</v>
      </c>
      <c r="B24" s="11"/>
      <c r="C24" s="14" t="s">
        <v>343</v>
      </c>
      <c r="D24" s="11"/>
    </row>
    <row r="25" spans="1:15" ht="32.299999999999997" customHeight="1" x14ac:dyDescent="0.25">
      <c r="A25" s="128"/>
      <c r="B25" s="128"/>
      <c r="C25" s="128"/>
      <c r="D25" s="128"/>
      <c r="E25" s="128"/>
      <c r="F25" s="128"/>
      <c r="G25" s="128"/>
      <c r="H25" s="128"/>
      <c r="I25" s="104"/>
      <c r="J25" s="144" t="s">
        <v>231</v>
      </c>
      <c r="K25" s="145"/>
      <c r="L25" s="145"/>
      <c r="M25" s="145"/>
      <c r="N25" s="145"/>
      <c r="O25" s="146"/>
    </row>
    <row r="26" spans="1:15" ht="12.5" customHeight="1" x14ac:dyDescent="0.25">
      <c r="A26" s="128"/>
      <c r="B26" s="128"/>
      <c r="C26" s="128"/>
      <c r="D26" s="128"/>
      <c r="E26" s="128"/>
      <c r="F26" s="128"/>
      <c r="G26" s="128"/>
      <c r="H26" s="128"/>
      <c r="I26" s="104"/>
      <c r="J26" s="7" t="s">
        <v>53</v>
      </c>
      <c r="K26" s="125" t="s">
        <v>54</v>
      </c>
      <c r="L26" s="162"/>
      <c r="M26" s="162"/>
      <c r="N26" s="162"/>
      <c r="O26" s="126"/>
    </row>
    <row r="27" spans="1:15" ht="12.05" customHeight="1" x14ac:dyDescent="0.25">
      <c r="A27" s="128"/>
      <c r="B27" s="128"/>
      <c r="C27" s="128"/>
      <c r="D27" s="128"/>
      <c r="E27" s="128"/>
      <c r="F27" s="128"/>
      <c r="G27" s="128"/>
      <c r="H27" s="128"/>
      <c r="I27" s="104"/>
      <c r="J27" s="15">
        <v>8569</v>
      </c>
      <c r="K27" s="152"/>
      <c r="L27" s="153"/>
      <c r="M27" s="153"/>
      <c r="N27" s="153"/>
      <c r="O27" s="154"/>
    </row>
    <row r="28" spans="1:15" ht="23.3" customHeight="1" x14ac:dyDescent="0.25">
      <c r="A28" s="128"/>
      <c r="B28" s="128"/>
      <c r="C28" s="128"/>
      <c r="D28" s="128"/>
      <c r="E28" s="128"/>
      <c r="F28" s="128"/>
      <c r="G28" s="128"/>
      <c r="H28" s="128"/>
      <c r="I28" s="104"/>
      <c r="J28" s="109"/>
      <c r="K28" s="175"/>
      <c r="L28" s="175"/>
      <c r="M28" s="175"/>
      <c r="N28" s="175"/>
      <c r="O28" s="110"/>
    </row>
    <row r="29" spans="1:15" ht="12.75" customHeight="1" x14ac:dyDescent="0.25">
      <c r="A29" s="218" t="s">
        <v>344</v>
      </c>
      <c r="B29" s="218"/>
      <c r="C29" s="218"/>
      <c r="D29" s="218"/>
      <c r="E29" s="219"/>
      <c r="F29" s="7" t="s">
        <v>53</v>
      </c>
      <c r="G29" s="125" t="s">
        <v>54</v>
      </c>
      <c r="H29" s="162"/>
      <c r="I29" s="126"/>
      <c r="J29" s="111"/>
      <c r="K29" s="176"/>
      <c r="L29" s="176"/>
      <c r="M29" s="176"/>
      <c r="N29" s="176"/>
      <c r="O29" s="112"/>
    </row>
    <row r="30" spans="1:15" ht="12.05" customHeight="1" x14ac:dyDescent="0.25">
      <c r="A30" s="42" t="s">
        <v>345</v>
      </c>
      <c r="B30" s="152"/>
      <c r="C30" s="153"/>
      <c r="D30" s="153"/>
      <c r="E30" s="154"/>
      <c r="F30" s="15">
        <v>8570</v>
      </c>
      <c r="G30" s="152"/>
      <c r="H30" s="153"/>
      <c r="I30" s="154"/>
      <c r="J30" s="111"/>
      <c r="K30" s="176"/>
      <c r="L30" s="176"/>
      <c r="M30" s="176"/>
      <c r="N30" s="176"/>
      <c r="O30" s="112"/>
    </row>
    <row r="31" spans="1:15" ht="12.05" customHeight="1" x14ac:dyDescent="0.25">
      <c r="A31" s="42" t="s">
        <v>346</v>
      </c>
      <c r="B31" s="152"/>
      <c r="C31" s="153"/>
      <c r="D31" s="153"/>
      <c r="E31" s="154"/>
      <c r="F31" s="15">
        <v>8571</v>
      </c>
      <c r="G31" s="152"/>
      <c r="H31" s="153"/>
      <c r="I31" s="154"/>
      <c r="J31" s="111"/>
      <c r="K31" s="176"/>
      <c r="L31" s="176"/>
      <c r="M31" s="176"/>
      <c r="N31" s="176"/>
      <c r="O31" s="112"/>
    </row>
    <row r="32" spans="1:15" ht="12.05" customHeight="1" x14ac:dyDescent="0.25">
      <c r="A32" s="42" t="s">
        <v>347</v>
      </c>
      <c r="B32" s="152"/>
      <c r="C32" s="153"/>
      <c r="D32" s="153"/>
      <c r="E32" s="154"/>
      <c r="F32" s="15">
        <v>8572</v>
      </c>
      <c r="G32" s="152"/>
      <c r="H32" s="153"/>
      <c r="I32" s="154"/>
      <c r="J32" s="111"/>
      <c r="K32" s="176"/>
      <c r="L32" s="176"/>
      <c r="M32" s="176"/>
      <c r="N32" s="176"/>
      <c r="O32" s="112"/>
    </row>
    <row r="33" spans="1:18" ht="9.5500000000000007" customHeight="1" x14ac:dyDescent="0.25">
      <c r="A33" s="127" t="s">
        <v>348</v>
      </c>
      <c r="B33" s="127"/>
      <c r="C33" s="127"/>
      <c r="D33" s="127"/>
      <c r="E33" s="127"/>
      <c r="F33" s="127"/>
      <c r="G33" s="127"/>
      <c r="H33" s="127"/>
      <c r="I33" s="103"/>
      <c r="J33" s="113"/>
      <c r="K33" s="177"/>
      <c r="L33" s="177"/>
      <c r="M33" s="177"/>
      <c r="N33" s="177"/>
      <c r="O33" s="114"/>
    </row>
    <row r="34" spans="1:18" ht="12.2" customHeight="1" x14ac:dyDescent="0.25">
      <c r="A34" s="128"/>
      <c r="B34" s="128"/>
      <c r="C34" s="128"/>
      <c r="D34" s="128"/>
      <c r="E34" s="128"/>
      <c r="F34" s="128"/>
      <c r="G34" s="128"/>
      <c r="H34" s="128"/>
      <c r="I34" s="104"/>
      <c r="J34" s="15">
        <v>8573</v>
      </c>
      <c r="K34" s="152"/>
      <c r="L34" s="153"/>
      <c r="M34" s="153"/>
      <c r="N34" s="153"/>
      <c r="O34" s="154"/>
    </row>
    <row r="35" spans="1:18" ht="26.35" customHeight="1" x14ac:dyDescent="0.25">
      <c r="A35" s="128"/>
      <c r="B35" s="128"/>
      <c r="C35" s="128"/>
      <c r="D35" s="128"/>
      <c r="E35" s="128"/>
      <c r="F35" s="128"/>
      <c r="G35" s="128"/>
      <c r="H35" s="128"/>
      <c r="I35" s="104"/>
      <c r="J35" s="109"/>
      <c r="K35" s="175"/>
      <c r="L35" s="175"/>
      <c r="M35" s="175"/>
      <c r="N35" s="175"/>
      <c r="O35" s="110"/>
    </row>
    <row r="36" spans="1:18" ht="12.75" customHeight="1" x14ac:dyDescent="0.25">
      <c r="A36" s="218" t="s">
        <v>349</v>
      </c>
      <c r="B36" s="218"/>
      <c r="C36" s="218"/>
      <c r="D36" s="218"/>
      <c r="E36" s="219"/>
      <c r="F36" s="7" t="s">
        <v>53</v>
      </c>
      <c r="G36" s="125" t="s">
        <v>54</v>
      </c>
      <c r="H36" s="162"/>
      <c r="I36" s="126"/>
      <c r="J36" s="111"/>
      <c r="K36" s="176"/>
      <c r="L36" s="176"/>
      <c r="M36" s="176"/>
      <c r="N36" s="176"/>
      <c r="O36" s="112"/>
    </row>
    <row r="37" spans="1:18" ht="12.05" customHeight="1" x14ac:dyDescent="0.25">
      <c r="A37" s="42" t="s">
        <v>350</v>
      </c>
      <c r="B37" s="152"/>
      <c r="C37" s="153"/>
      <c r="D37" s="153"/>
      <c r="E37" s="154"/>
      <c r="F37" s="15">
        <v>8574</v>
      </c>
      <c r="G37" s="152"/>
      <c r="H37" s="153"/>
      <c r="I37" s="154"/>
      <c r="J37" s="111"/>
      <c r="K37" s="176"/>
      <c r="L37" s="176"/>
      <c r="M37" s="176"/>
      <c r="N37" s="176"/>
      <c r="O37" s="112"/>
    </row>
    <row r="38" spans="1:18" ht="12.05" customHeight="1" x14ac:dyDescent="0.25">
      <c r="A38" s="42" t="s">
        <v>351</v>
      </c>
      <c r="B38" s="152"/>
      <c r="C38" s="153"/>
      <c r="D38" s="153"/>
      <c r="E38" s="154"/>
      <c r="F38" s="15">
        <v>8575</v>
      </c>
      <c r="G38" s="152"/>
      <c r="H38" s="153"/>
      <c r="I38" s="154"/>
      <c r="J38" s="111"/>
      <c r="K38" s="176"/>
      <c r="L38" s="176"/>
      <c r="M38" s="176"/>
      <c r="N38" s="176"/>
      <c r="O38" s="112"/>
    </row>
    <row r="39" spans="1:18" ht="12.05" customHeight="1" x14ac:dyDescent="0.25">
      <c r="A39" s="42" t="s">
        <v>352</v>
      </c>
      <c r="B39" s="152"/>
      <c r="C39" s="153"/>
      <c r="D39" s="153"/>
      <c r="E39" s="154"/>
      <c r="F39" s="15">
        <v>8576</v>
      </c>
      <c r="G39" s="152"/>
      <c r="H39" s="153"/>
      <c r="I39" s="154"/>
      <c r="J39" s="113"/>
      <c r="K39" s="177"/>
      <c r="L39" s="177"/>
      <c r="M39" s="177"/>
      <c r="N39" s="177"/>
      <c r="O39" s="114"/>
    </row>
    <row r="40" spans="1:18" ht="225" customHeight="1" x14ac:dyDescent="0.25">
      <c r="A40" s="255" t="s">
        <v>353</v>
      </c>
      <c r="B40" s="255"/>
      <c r="C40" s="255"/>
      <c r="D40" s="255"/>
      <c r="E40" s="255"/>
      <c r="F40" s="255"/>
      <c r="G40" s="255"/>
      <c r="H40" s="255"/>
      <c r="I40" s="255"/>
      <c r="J40" s="255"/>
      <c r="K40" s="255"/>
      <c r="L40" s="255"/>
      <c r="M40" s="255"/>
      <c r="N40" s="255"/>
      <c r="O40" s="255"/>
      <c r="P40" s="255"/>
      <c r="Q40" s="255"/>
      <c r="R40" s="1" t="s">
        <v>281</v>
      </c>
    </row>
    <row r="41" spans="1:18" ht="11.25" customHeight="1" x14ac:dyDescent="0.25">
      <c r="A41" s="256" t="s">
        <v>354</v>
      </c>
      <c r="B41" s="256"/>
      <c r="C41" s="256"/>
      <c r="D41" s="256"/>
      <c r="E41" s="256"/>
      <c r="F41" s="256"/>
      <c r="G41" s="256"/>
      <c r="H41" s="256"/>
      <c r="I41" s="256"/>
      <c r="J41" s="256"/>
      <c r="K41" s="256"/>
      <c r="L41" s="256"/>
      <c r="M41" s="256"/>
      <c r="N41" s="256"/>
      <c r="O41" s="256"/>
      <c r="P41" s="256"/>
      <c r="Q41" s="256"/>
      <c r="R41" s="256"/>
    </row>
    <row r="42" spans="1:18" ht="1" customHeight="1" x14ac:dyDescent="0.25"/>
  </sheetData>
  <mergeCells count="63">
    <mergeCell ref="B39:E39"/>
    <mergeCell ref="G39:I39"/>
    <mergeCell ref="A40:Q40"/>
    <mergeCell ref="A41:R41"/>
    <mergeCell ref="G36:I36"/>
    <mergeCell ref="B37:E37"/>
    <mergeCell ref="G37:I37"/>
    <mergeCell ref="B38:E38"/>
    <mergeCell ref="G38:I38"/>
    <mergeCell ref="J25:O25"/>
    <mergeCell ref="K26:O26"/>
    <mergeCell ref="K27:O27"/>
    <mergeCell ref="J28:O33"/>
    <mergeCell ref="A29:E29"/>
    <mergeCell ref="G29:I29"/>
    <mergeCell ref="B30:E30"/>
    <mergeCell ref="G30:I30"/>
    <mergeCell ref="B31:E31"/>
    <mergeCell ref="G31:I31"/>
    <mergeCell ref="B32:E32"/>
    <mergeCell ref="G32:I32"/>
    <mergeCell ref="A33:I35"/>
    <mergeCell ref="K34:O34"/>
    <mergeCell ref="J35:O39"/>
    <mergeCell ref="A36:E36"/>
    <mergeCell ref="A16:B16"/>
    <mergeCell ref="C16:D16"/>
    <mergeCell ref="A22:B22"/>
    <mergeCell ref="C22:D22"/>
    <mergeCell ref="A25:I28"/>
    <mergeCell ref="A14:R14"/>
    <mergeCell ref="A15:G15"/>
    <mergeCell ref="I15:L15"/>
    <mergeCell ref="M15:N15"/>
    <mergeCell ref="O15:Q15"/>
    <mergeCell ref="A12:K12"/>
    <mergeCell ref="L12:M12"/>
    <mergeCell ref="N12:P12"/>
    <mergeCell ref="A13:K13"/>
    <mergeCell ref="L13:M13"/>
    <mergeCell ref="N13:P13"/>
    <mergeCell ref="A10:K10"/>
    <mergeCell ref="L10:M10"/>
    <mergeCell ref="N10:P10"/>
    <mergeCell ref="A11:K11"/>
    <mergeCell ref="L11:M11"/>
    <mergeCell ref="N11:P11"/>
    <mergeCell ref="A7:K8"/>
    <mergeCell ref="L7:M7"/>
    <mergeCell ref="N7:P7"/>
    <mergeCell ref="L8:P9"/>
    <mergeCell ref="A9:K9"/>
    <mergeCell ref="A4:K4"/>
    <mergeCell ref="L4:P5"/>
    <mergeCell ref="A5:K5"/>
    <mergeCell ref="A6:K6"/>
    <mergeCell ref="L6:M6"/>
    <mergeCell ref="N6:P6"/>
    <mergeCell ref="A1:R1"/>
    <mergeCell ref="A2:K3"/>
    <mergeCell ref="L2:P2"/>
    <mergeCell ref="L3:M3"/>
    <mergeCell ref="N3:P3"/>
  </mergeCells>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J37"/>
  <sheetViews>
    <sheetView workbookViewId="0">
      <selection sqref="A1:J1"/>
    </sheetView>
  </sheetViews>
  <sheetFormatPr defaultRowHeight="12.75" x14ac:dyDescent="0.25"/>
  <cols>
    <col min="1" max="1" width="26.88671875" customWidth="1"/>
    <col min="2" max="2" width="5.5546875" customWidth="1"/>
    <col min="3" max="3" width="16.6640625" customWidth="1"/>
    <col min="4" max="4" width="5.5546875" customWidth="1"/>
    <col min="5" max="5" width="16.6640625" customWidth="1"/>
    <col min="6" max="6" width="5.5546875" customWidth="1"/>
    <col min="7" max="7" width="16.6640625" customWidth="1"/>
    <col min="8" max="8" width="5.5546875" customWidth="1"/>
    <col min="9" max="9" width="16.6640625" customWidth="1"/>
    <col min="10" max="10" width="12.88671875" customWidth="1"/>
  </cols>
  <sheetData>
    <row r="1" spans="1:10" ht="19.55" customHeight="1" x14ac:dyDescent="0.25">
      <c r="A1" s="91" t="s">
        <v>311</v>
      </c>
      <c r="B1" s="91"/>
      <c r="C1" s="91"/>
      <c r="D1" s="91"/>
      <c r="E1" s="91"/>
      <c r="F1" s="91"/>
      <c r="G1" s="91"/>
      <c r="H1" s="91"/>
      <c r="I1" s="91"/>
      <c r="J1" s="91"/>
    </row>
    <row r="2" spans="1:10" ht="23.95" customHeight="1" x14ac:dyDescent="0.25">
      <c r="A2" s="43" t="s">
        <v>50</v>
      </c>
      <c r="B2" s="223" t="s">
        <v>283</v>
      </c>
      <c r="C2" s="224"/>
      <c r="D2" s="227" t="s">
        <v>284</v>
      </c>
      <c r="E2" s="228"/>
      <c r="F2" s="223" t="s">
        <v>285</v>
      </c>
      <c r="G2" s="224"/>
      <c r="H2" s="231" t="s">
        <v>286</v>
      </c>
      <c r="I2" s="232"/>
    </row>
    <row r="3" spans="1:10" ht="12.2" customHeight="1" x14ac:dyDescent="0.25">
      <c r="A3" s="235" t="s">
        <v>287</v>
      </c>
      <c r="B3" s="225"/>
      <c r="C3" s="226"/>
      <c r="D3" s="229"/>
      <c r="E3" s="230"/>
      <c r="F3" s="225"/>
      <c r="G3" s="226"/>
      <c r="H3" s="233"/>
      <c r="I3" s="234"/>
    </row>
    <row r="4" spans="1:10" ht="11.8" customHeight="1" x14ac:dyDescent="0.25">
      <c r="A4" s="236"/>
      <c r="B4" s="38" t="s">
        <v>53</v>
      </c>
      <c r="C4" s="8" t="s">
        <v>54</v>
      </c>
      <c r="D4" s="38" t="s">
        <v>53</v>
      </c>
      <c r="E4" s="8" t="s">
        <v>54</v>
      </c>
      <c r="F4" s="38" t="s">
        <v>53</v>
      </c>
      <c r="G4" s="8" t="s">
        <v>54</v>
      </c>
      <c r="H4" s="38" t="s">
        <v>53</v>
      </c>
      <c r="I4" s="8" t="s">
        <v>54</v>
      </c>
    </row>
    <row r="5" spans="1:10" ht="23.95" customHeight="1" x14ac:dyDescent="0.25">
      <c r="A5" s="103" t="s">
        <v>355</v>
      </c>
      <c r="B5" s="115"/>
      <c r="C5" s="116"/>
      <c r="D5" s="115"/>
      <c r="E5" s="116"/>
      <c r="F5" s="115"/>
      <c r="G5" s="116"/>
      <c r="H5" s="115"/>
      <c r="I5" s="116"/>
    </row>
    <row r="6" spans="1:10" ht="12.05" customHeight="1" x14ac:dyDescent="0.25">
      <c r="A6" s="104"/>
      <c r="B6" s="39" t="s">
        <v>356</v>
      </c>
      <c r="C6" s="11"/>
      <c r="D6" s="39" t="s">
        <v>357</v>
      </c>
      <c r="E6" s="11"/>
      <c r="F6" s="39" t="s">
        <v>358</v>
      </c>
      <c r="G6" s="11"/>
      <c r="H6" s="39" t="s">
        <v>359</v>
      </c>
      <c r="I6" s="11"/>
    </row>
    <row r="7" spans="1:10" ht="12.05" customHeight="1" x14ac:dyDescent="0.25">
      <c r="A7" s="104"/>
      <c r="B7" s="39" t="s">
        <v>360</v>
      </c>
      <c r="C7" s="11"/>
      <c r="D7" s="39" t="s">
        <v>361</v>
      </c>
      <c r="E7" s="11"/>
      <c r="F7" s="39" t="s">
        <v>362</v>
      </c>
      <c r="G7" s="11"/>
      <c r="H7" s="39" t="s">
        <v>363</v>
      </c>
      <c r="I7" s="11"/>
    </row>
    <row r="8" spans="1:10" ht="23.95" customHeight="1" x14ac:dyDescent="0.25">
      <c r="A8" s="104"/>
      <c r="B8" s="115"/>
      <c r="C8" s="116"/>
      <c r="D8" s="115"/>
      <c r="E8" s="116"/>
      <c r="F8" s="115"/>
      <c r="G8" s="116"/>
      <c r="H8" s="115"/>
      <c r="I8" s="116"/>
    </row>
    <row r="9" spans="1:10" ht="12.05" customHeight="1" x14ac:dyDescent="0.25">
      <c r="A9" s="104"/>
      <c r="B9" s="39" t="s">
        <v>364</v>
      </c>
      <c r="C9" s="11"/>
      <c r="D9" s="39" t="s">
        <v>365</v>
      </c>
      <c r="E9" s="11"/>
      <c r="F9" s="39" t="s">
        <v>366</v>
      </c>
      <c r="G9" s="11"/>
      <c r="H9" s="39" t="s">
        <v>367</v>
      </c>
      <c r="I9" s="11"/>
    </row>
    <row r="10" spans="1:10" ht="12.05" customHeight="1" x14ac:dyDescent="0.25">
      <c r="A10" s="104"/>
      <c r="B10" s="39" t="s">
        <v>368</v>
      </c>
      <c r="C10" s="11"/>
      <c r="D10" s="39" t="s">
        <v>369</v>
      </c>
      <c r="E10" s="11"/>
      <c r="F10" s="39" t="s">
        <v>370</v>
      </c>
      <c r="G10" s="11"/>
      <c r="H10" s="39" t="s">
        <v>371</v>
      </c>
      <c r="I10" s="11"/>
    </row>
    <row r="11" spans="1:10" ht="23.95" customHeight="1" x14ac:dyDescent="0.25">
      <c r="A11" s="104"/>
      <c r="B11" s="115"/>
      <c r="C11" s="116"/>
      <c r="D11" s="115"/>
      <c r="E11" s="116"/>
      <c r="F11" s="115"/>
      <c r="G11" s="116"/>
      <c r="H11" s="115"/>
      <c r="I11" s="116"/>
    </row>
    <row r="12" spans="1:10" ht="12.05" customHeight="1" x14ac:dyDescent="0.25">
      <c r="A12" s="104"/>
      <c r="B12" s="39" t="s">
        <v>372</v>
      </c>
      <c r="C12" s="11"/>
      <c r="D12" s="39" t="s">
        <v>373</v>
      </c>
      <c r="E12" s="11"/>
      <c r="F12" s="39" t="s">
        <v>374</v>
      </c>
      <c r="G12" s="11"/>
      <c r="H12" s="39" t="s">
        <v>375</v>
      </c>
      <c r="I12" s="11"/>
    </row>
    <row r="13" spans="1:10" ht="12.05" customHeight="1" x14ac:dyDescent="0.25">
      <c r="A13" s="104"/>
      <c r="B13" s="39" t="s">
        <v>376</v>
      </c>
      <c r="C13" s="11"/>
      <c r="D13" s="39" t="s">
        <v>377</v>
      </c>
      <c r="E13" s="11"/>
      <c r="F13" s="39" t="s">
        <v>378</v>
      </c>
      <c r="G13" s="11"/>
      <c r="H13" s="39" t="s">
        <v>379</v>
      </c>
      <c r="I13" s="11"/>
    </row>
    <row r="14" spans="1:10" ht="12.05" customHeight="1" x14ac:dyDescent="0.25">
      <c r="A14" s="104"/>
      <c r="B14" s="39" t="s">
        <v>380</v>
      </c>
      <c r="C14" s="11"/>
      <c r="D14" s="39" t="s">
        <v>381</v>
      </c>
      <c r="E14" s="11"/>
      <c r="F14" s="39" t="s">
        <v>382</v>
      </c>
      <c r="G14" s="11"/>
      <c r="H14" s="39" t="s">
        <v>383</v>
      </c>
      <c r="I14" s="11"/>
    </row>
    <row r="15" spans="1:10" ht="23.55" customHeight="1" x14ac:dyDescent="0.25">
      <c r="A15" s="104"/>
      <c r="B15" s="115"/>
      <c r="C15" s="116"/>
      <c r="D15" s="115"/>
      <c r="E15" s="116"/>
      <c r="F15" s="115"/>
      <c r="G15" s="116"/>
      <c r="H15" s="115"/>
      <c r="I15" s="116"/>
    </row>
    <row r="16" spans="1:10" ht="12.5" customHeight="1" x14ac:dyDescent="0.25">
      <c r="A16" s="104"/>
      <c r="B16" s="39" t="s">
        <v>384</v>
      </c>
      <c r="C16" s="11"/>
      <c r="D16" s="39" t="s">
        <v>385</v>
      </c>
      <c r="E16" s="11"/>
      <c r="F16" s="39" t="s">
        <v>386</v>
      </c>
      <c r="G16" s="11"/>
      <c r="H16" s="39" t="s">
        <v>387</v>
      </c>
      <c r="I16" s="11"/>
    </row>
    <row r="17" spans="1:10" ht="47.5" customHeight="1" x14ac:dyDescent="0.25">
      <c r="A17" s="104"/>
      <c r="B17" s="105"/>
      <c r="C17" s="106"/>
      <c r="D17" s="105"/>
      <c r="E17" s="106"/>
      <c r="F17" s="105"/>
      <c r="G17" s="106"/>
      <c r="H17" s="105"/>
      <c r="I17" s="106"/>
    </row>
    <row r="18" spans="1:10" ht="12.75" customHeight="1" x14ac:dyDescent="0.25">
      <c r="A18" s="104"/>
      <c r="B18" s="39" t="s">
        <v>388</v>
      </c>
      <c r="C18" s="11"/>
      <c r="D18" s="39" t="s">
        <v>389</v>
      </c>
      <c r="E18" s="11"/>
      <c r="F18" s="39" t="s">
        <v>390</v>
      </c>
      <c r="G18" s="11"/>
      <c r="H18" s="39" t="s">
        <v>391</v>
      </c>
      <c r="I18" s="11"/>
    </row>
    <row r="19" spans="1:10" ht="60.8" customHeight="1" x14ac:dyDescent="0.25">
      <c r="A19" s="104"/>
      <c r="B19" s="105"/>
      <c r="C19" s="106"/>
      <c r="D19" s="105"/>
      <c r="E19" s="106"/>
      <c r="F19" s="105"/>
      <c r="G19" s="106"/>
      <c r="H19" s="105"/>
      <c r="I19" s="106"/>
    </row>
    <row r="20" spans="1:10" ht="12.5" customHeight="1" x14ac:dyDescent="0.25">
      <c r="A20" s="104"/>
      <c r="B20" s="39" t="s">
        <v>392</v>
      </c>
      <c r="C20" s="11"/>
      <c r="D20" s="39" t="s">
        <v>393</v>
      </c>
      <c r="E20" s="11"/>
      <c r="F20" s="39" t="s">
        <v>394</v>
      </c>
      <c r="G20" s="11"/>
      <c r="H20" s="39" t="s">
        <v>395</v>
      </c>
      <c r="I20" s="11"/>
    </row>
    <row r="21" spans="1:10" ht="10" customHeight="1" x14ac:dyDescent="0.25">
      <c r="A21" s="104"/>
      <c r="B21" s="107"/>
      <c r="C21" s="108"/>
      <c r="D21" s="107"/>
      <c r="E21" s="108"/>
      <c r="F21" s="107"/>
      <c r="G21" s="108"/>
      <c r="H21" s="107"/>
      <c r="I21" s="108"/>
    </row>
    <row r="22" spans="1:10" ht="13.3" customHeight="1" x14ac:dyDescent="0.25">
      <c r="A22" s="104"/>
      <c r="B22" s="39" t="s">
        <v>396</v>
      </c>
      <c r="C22" s="11"/>
      <c r="D22" s="39" t="s">
        <v>397</v>
      </c>
      <c r="E22" s="11"/>
      <c r="F22" s="39" t="s">
        <v>398</v>
      </c>
      <c r="G22" s="11"/>
      <c r="H22" s="39" t="s">
        <v>399</v>
      </c>
      <c r="I22" s="11"/>
    </row>
    <row r="23" spans="1:10" ht="47.25" customHeight="1" x14ac:dyDescent="0.25">
      <c r="A23" s="104"/>
      <c r="B23" s="105"/>
      <c r="C23" s="106"/>
      <c r="D23" s="105"/>
      <c r="E23" s="106"/>
      <c r="F23" s="105"/>
      <c r="G23" s="106"/>
      <c r="H23" s="105"/>
      <c r="I23" s="106"/>
    </row>
    <row r="24" spans="1:10" ht="12.05" customHeight="1" x14ac:dyDescent="0.25">
      <c r="A24" s="104"/>
      <c r="B24" s="39" t="s">
        <v>400</v>
      </c>
      <c r="C24" s="11"/>
      <c r="D24" s="39" t="s">
        <v>401</v>
      </c>
      <c r="E24" s="11"/>
      <c r="F24" s="39" t="s">
        <v>402</v>
      </c>
      <c r="G24" s="11"/>
      <c r="H24" s="39" t="s">
        <v>403</v>
      </c>
      <c r="I24" s="11"/>
    </row>
    <row r="25" spans="1:10" ht="10.95" customHeight="1" x14ac:dyDescent="0.25">
      <c r="A25" s="104"/>
      <c r="B25" s="107"/>
      <c r="C25" s="108"/>
      <c r="D25" s="107"/>
      <c r="E25" s="108"/>
      <c r="F25" s="107"/>
      <c r="G25" s="108"/>
      <c r="H25" s="107"/>
      <c r="I25" s="108"/>
    </row>
    <row r="26" spans="1:10" ht="12.2" customHeight="1" x14ac:dyDescent="0.25">
      <c r="A26" s="104"/>
      <c r="B26" s="39" t="s">
        <v>404</v>
      </c>
      <c r="C26" s="11"/>
      <c r="D26" s="39" t="s">
        <v>405</v>
      </c>
      <c r="E26" s="11"/>
      <c r="F26" s="39" t="s">
        <v>406</v>
      </c>
      <c r="G26" s="11"/>
      <c r="H26" s="39" t="s">
        <v>407</v>
      </c>
      <c r="I26" s="11"/>
    </row>
    <row r="27" spans="1:10" ht="25.5" customHeight="1" x14ac:dyDescent="0.25">
      <c r="A27" s="165" t="s">
        <v>291</v>
      </c>
      <c r="B27" s="165"/>
      <c r="C27" s="165"/>
      <c r="D27" s="165"/>
      <c r="E27" s="165"/>
      <c r="F27" s="165"/>
      <c r="G27" s="165"/>
      <c r="H27" s="165"/>
      <c r="I27" s="165"/>
      <c r="J27" s="165"/>
    </row>
    <row r="28" spans="1:10" ht="25.5" customHeight="1" x14ac:dyDescent="0.25">
      <c r="A28" s="121" t="s">
        <v>292</v>
      </c>
      <c r="B28" s="121"/>
      <c r="C28" s="121"/>
      <c r="D28" s="121"/>
      <c r="E28" s="121"/>
      <c r="F28" s="121"/>
      <c r="G28" s="121"/>
      <c r="H28" s="121"/>
      <c r="I28" s="121"/>
      <c r="J28" s="121"/>
    </row>
    <row r="29" spans="1:10" ht="38.25" customHeight="1" x14ac:dyDescent="0.25">
      <c r="A29" s="237" t="s">
        <v>293</v>
      </c>
      <c r="B29" s="237"/>
      <c r="C29" s="237"/>
      <c r="D29" s="237"/>
      <c r="E29" s="237"/>
      <c r="F29" s="237"/>
      <c r="G29" s="237"/>
      <c r="H29" s="237"/>
      <c r="I29" s="237"/>
      <c r="J29" s="237"/>
    </row>
    <row r="30" spans="1:10" ht="12.75" customHeight="1" x14ac:dyDescent="0.25">
      <c r="A30" s="238">
        <v>10</v>
      </c>
      <c r="B30" s="238"/>
      <c r="C30" s="238"/>
      <c r="D30" s="238"/>
      <c r="E30" s="238"/>
      <c r="F30" s="238"/>
      <c r="G30" s="238"/>
      <c r="H30" s="238"/>
      <c r="I30" s="238"/>
      <c r="J30" s="238"/>
    </row>
    <row r="31" spans="1:10" ht="12.75" customHeight="1" x14ac:dyDescent="0.25">
      <c r="A31" s="238">
        <v>11</v>
      </c>
      <c r="B31" s="238"/>
      <c r="C31" s="238"/>
      <c r="D31" s="238"/>
      <c r="E31" s="238"/>
      <c r="F31" s="238"/>
      <c r="G31" s="238"/>
      <c r="H31" s="238"/>
      <c r="I31" s="238"/>
      <c r="J31" s="238"/>
    </row>
    <row r="32" spans="1:10" ht="12.75" customHeight="1" x14ac:dyDescent="0.25">
      <c r="A32" s="200" t="s">
        <v>294</v>
      </c>
      <c r="B32" s="200"/>
      <c r="C32" s="200"/>
      <c r="D32" s="200"/>
      <c r="E32" s="200"/>
      <c r="F32" s="200"/>
      <c r="G32" s="200"/>
      <c r="H32" s="200"/>
      <c r="I32" s="200"/>
      <c r="J32" s="200"/>
    </row>
    <row r="33" spans="1:10" ht="12.75" customHeight="1" x14ac:dyDescent="0.25">
      <c r="A33" s="200" t="s">
        <v>295</v>
      </c>
      <c r="B33" s="200"/>
      <c r="C33" s="200"/>
      <c r="D33" s="200"/>
      <c r="E33" s="200"/>
      <c r="F33" s="200"/>
      <c r="G33" s="200"/>
      <c r="H33" s="200"/>
      <c r="I33" s="200"/>
      <c r="J33" s="200"/>
    </row>
    <row r="34" spans="1:10" ht="12.75" customHeight="1" x14ac:dyDescent="0.25">
      <c r="A34" s="200" t="s">
        <v>296</v>
      </c>
      <c r="B34" s="200"/>
      <c r="C34" s="200"/>
      <c r="D34" s="200"/>
      <c r="E34" s="200"/>
      <c r="F34" s="200"/>
      <c r="G34" s="200"/>
      <c r="H34" s="200"/>
      <c r="I34" s="200"/>
      <c r="J34" s="200"/>
    </row>
    <row r="35" spans="1:10" ht="12.75" customHeight="1" x14ac:dyDescent="0.25">
      <c r="A35" s="200" t="s">
        <v>297</v>
      </c>
      <c r="B35" s="200"/>
      <c r="C35" s="200"/>
      <c r="D35" s="200"/>
      <c r="E35" s="200"/>
      <c r="F35" s="200"/>
      <c r="G35" s="200"/>
      <c r="H35" s="200"/>
      <c r="I35" s="200"/>
      <c r="J35" s="200"/>
    </row>
    <row r="36" spans="1:10" ht="22.6" customHeight="1" x14ac:dyDescent="0.25">
      <c r="A36" s="91" t="s">
        <v>408</v>
      </c>
      <c r="B36" s="91"/>
      <c r="C36" s="91"/>
      <c r="D36" s="91"/>
      <c r="E36" s="91"/>
      <c r="F36" s="91"/>
      <c r="G36" s="91"/>
      <c r="H36" s="91"/>
      <c r="I36" s="91"/>
      <c r="J36" s="91"/>
    </row>
    <row r="37" spans="1:10" ht="1" customHeight="1" x14ac:dyDescent="0.25"/>
  </sheetData>
  <mergeCells count="53">
    <mergeCell ref="A32:J32"/>
    <mergeCell ref="A33:J33"/>
    <mergeCell ref="A34:J34"/>
    <mergeCell ref="A35:J35"/>
    <mergeCell ref="A36:J36"/>
    <mergeCell ref="A27:J27"/>
    <mergeCell ref="A28:J28"/>
    <mergeCell ref="A29:J29"/>
    <mergeCell ref="A30:J30"/>
    <mergeCell ref="A31:J31"/>
    <mergeCell ref="B23:C23"/>
    <mergeCell ref="D23:E23"/>
    <mergeCell ref="F23:G23"/>
    <mergeCell ref="H23:I23"/>
    <mergeCell ref="B25:C25"/>
    <mergeCell ref="D25:E25"/>
    <mergeCell ref="F25:G25"/>
    <mergeCell ref="H25:I25"/>
    <mergeCell ref="B19:C19"/>
    <mergeCell ref="D19:E19"/>
    <mergeCell ref="F19:G19"/>
    <mergeCell ref="H19:I19"/>
    <mergeCell ref="B21:C21"/>
    <mergeCell ref="D21:E21"/>
    <mergeCell ref="F21:G21"/>
    <mergeCell ref="H21:I21"/>
    <mergeCell ref="H15:I15"/>
    <mergeCell ref="B17:C17"/>
    <mergeCell ref="D17:E17"/>
    <mergeCell ref="F17:G17"/>
    <mergeCell ref="H17:I17"/>
    <mergeCell ref="A5:A26"/>
    <mergeCell ref="B5:C5"/>
    <mergeCell ref="D5:E5"/>
    <mergeCell ref="F5:G5"/>
    <mergeCell ref="H5:I5"/>
    <mergeCell ref="B8:C8"/>
    <mergeCell ref="D8:E8"/>
    <mergeCell ref="F8:G8"/>
    <mergeCell ref="H8:I8"/>
    <mergeCell ref="B11:C11"/>
    <mergeCell ref="D11:E11"/>
    <mergeCell ref="F11:G11"/>
    <mergeCell ref="H11:I11"/>
    <mergeCell ref="B15:C15"/>
    <mergeCell ref="D15:E15"/>
    <mergeCell ref="F15:G15"/>
    <mergeCell ref="A1:J1"/>
    <mergeCell ref="B2:C3"/>
    <mergeCell ref="D2:E3"/>
    <mergeCell ref="F2:G3"/>
    <mergeCell ref="H2:I3"/>
    <mergeCell ref="A3:A4"/>
  </mergeCell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J25"/>
  <sheetViews>
    <sheetView workbookViewId="0">
      <selection sqref="A1:J1"/>
    </sheetView>
  </sheetViews>
  <sheetFormatPr defaultRowHeight="12.75" x14ac:dyDescent="0.25"/>
  <cols>
    <col min="1" max="1" width="29.77734375" customWidth="1"/>
    <col min="2" max="2" width="5.5546875" customWidth="1"/>
    <col min="3" max="3" width="16.6640625" customWidth="1"/>
    <col min="4" max="4" width="5.5546875" customWidth="1"/>
    <col min="5" max="5" width="16.6640625" customWidth="1"/>
    <col min="6" max="6" width="5.5546875" customWidth="1"/>
    <col min="7" max="7" width="16.6640625" customWidth="1"/>
    <col min="8" max="8" width="5.5546875" customWidth="1"/>
    <col min="9" max="9" width="16.6640625" customWidth="1"/>
    <col min="10" max="10" width="10.21875" customWidth="1"/>
  </cols>
  <sheetData>
    <row r="1" spans="1:10" ht="34.75" customHeight="1" x14ac:dyDescent="0.25">
      <c r="A1" s="91" t="s">
        <v>409</v>
      </c>
      <c r="B1" s="91"/>
      <c r="C1" s="91"/>
      <c r="D1" s="91"/>
      <c r="E1" s="91"/>
      <c r="F1" s="91"/>
      <c r="G1" s="91"/>
      <c r="H1" s="91"/>
      <c r="I1" s="91"/>
      <c r="J1" s="91"/>
    </row>
    <row r="2" spans="1:10" ht="29.25" customHeight="1" x14ac:dyDescent="0.25">
      <c r="A2" s="186" t="s">
        <v>50</v>
      </c>
      <c r="B2" s="144" t="s">
        <v>231</v>
      </c>
      <c r="C2" s="145"/>
      <c r="D2" s="145"/>
      <c r="E2" s="145"/>
      <c r="F2" s="145"/>
      <c r="G2" s="145"/>
      <c r="H2" s="145"/>
      <c r="I2" s="146"/>
    </row>
    <row r="3" spans="1:10" ht="41.95" customHeight="1" x14ac:dyDescent="0.25">
      <c r="A3" s="186"/>
      <c r="B3" s="257" t="s">
        <v>410</v>
      </c>
      <c r="C3" s="258"/>
      <c r="D3" s="194" t="s">
        <v>411</v>
      </c>
      <c r="E3" s="195"/>
      <c r="F3" s="125" t="s">
        <v>412</v>
      </c>
      <c r="G3" s="126"/>
      <c r="H3" s="144" t="s">
        <v>413</v>
      </c>
      <c r="I3" s="146"/>
    </row>
    <row r="4" spans="1:10" ht="12.05" customHeight="1" x14ac:dyDescent="0.25">
      <c r="A4" s="187"/>
      <c r="B4" s="16" t="s">
        <v>53</v>
      </c>
      <c r="C4" s="8" t="s">
        <v>54</v>
      </c>
      <c r="D4" s="16" t="s">
        <v>53</v>
      </c>
      <c r="E4" s="8" t="s">
        <v>54</v>
      </c>
      <c r="F4" s="16" t="s">
        <v>53</v>
      </c>
      <c r="G4" s="8" t="s">
        <v>54</v>
      </c>
      <c r="H4" s="16" t="s">
        <v>53</v>
      </c>
      <c r="I4" s="8" t="s">
        <v>54</v>
      </c>
    </row>
    <row r="5" spans="1:10" ht="36.299999999999997" customHeight="1" x14ac:dyDescent="0.25">
      <c r="A5" s="103" t="s">
        <v>414</v>
      </c>
      <c r="B5" s="105"/>
      <c r="C5" s="106"/>
      <c r="D5" s="105"/>
      <c r="E5" s="106"/>
      <c r="F5" s="105"/>
      <c r="G5" s="106"/>
      <c r="H5" s="105"/>
      <c r="I5" s="106"/>
    </row>
    <row r="6" spans="1:10" ht="12.5" customHeight="1" x14ac:dyDescent="0.25">
      <c r="A6" s="104"/>
      <c r="B6" s="17">
        <v>1606</v>
      </c>
      <c r="C6" s="11"/>
      <c r="D6" s="17">
        <v>1607</v>
      </c>
      <c r="E6" s="11"/>
      <c r="F6" s="17">
        <v>1608</v>
      </c>
      <c r="G6" s="11"/>
      <c r="H6" s="17">
        <v>1609</v>
      </c>
      <c r="I6" s="11"/>
    </row>
    <row r="7" spans="1:10" ht="11.25" customHeight="1" x14ac:dyDescent="0.25">
      <c r="A7" s="104"/>
      <c r="B7" s="107"/>
      <c r="C7" s="108"/>
      <c r="D7" s="107"/>
      <c r="E7" s="108"/>
      <c r="F7" s="107"/>
      <c r="G7" s="108"/>
      <c r="H7" s="107"/>
      <c r="I7" s="108"/>
    </row>
    <row r="8" spans="1:10" ht="12.05" customHeight="1" x14ac:dyDescent="0.25">
      <c r="A8" s="104"/>
      <c r="B8" s="17">
        <v>1421</v>
      </c>
      <c r="C8" s="11"/>
      <c r="D8" s="17">
        <v>1422</v>
      </c>
      <c r="E8" s="11"/>
      <c r="F8" s="17">
        <v>1423</v>
      </c>
      <c r="G8" s="11"/>
      <c r="H8" s="17">
        <v>1424</v>
      </c>
      <c r="I8" s="11"/>
    </row>
    <row r="9" spans="1:10" ht="24.55" customHeight="1" x14ac:dyDescent="0.25">
      <c r="A9" s="104"/>
      <c r="B9" s="115"/>
      <c r="C9" s="116"/>
      <c r="D9" s="115"/>
      <c r="E9" s="116"/>
      <c r="F9" s="115"/>
      <c r="G9" s="116"/>
      <c r="H9" s="115"/>
      <c r="I9" s="116"/>
    </row>
    <row r="10" spans="1:10" ht="12.2" customHeight="1" x14ac:dyDescent="0.25">
      <c r="A10" s="104"/>
      <c r="B10" s="17">
        <v>3183</v>
      </c>
      <c r="C10" s="11"/>
      <c r="D10" s="17">
        <v>3184</v>
      </c>
      <c r="E10" s="11"/>
      <c r="F10" s="17">
        <v>3185</v>
      </c>
      <c r="G10" s="11"/>
      <c r="H10" s="17">
        <v>3186</v>
      </c>
      <c r="I10" s="11"/>
    </row>
    <row r="11" spans="1:10" ht="11.25" customHeight="1" x14ac:dyDescent="0.25">
      <c r="A11" s="104"/>
      <c r="B11" s="107"/>
      <c r="C11" s="108"/>
      <c r="D11" s="107"/>
      <c r="E11" s="108"/>
      <c r="F11" s="107"/>
      <c r="G11" s="108"/>
      <c r="H11" s="107"/>
      <c r="I11" s="108"/>
    </row>
    <row r="12" spans="1:10" ht="12.05" customHeight="1" x14ac:dyDescent="0.25">
      <c r="A12" s="104"/>
      <c r="B12" s="17">
        <v>1623</v>
      </c>
      <c r="C12" s="11"/>
      <c r="D12" s="17">
        <v>1624</v>
      </c>
      <c r="E12" s="11"/>
      <c r="F12" s="17">
        <v>1625</v>
      </c>
      <c r="G12" s="11"/>
      <c r="H12" s="17">
        <v>1627</v>
      </c>
      <c r="I12" s="11"/>
    </row>
    <row r="13" spans="1:10" ht="11.5" customHeight="1" x14ac:dyDescent="0.25">
      <c r="A13" s="104"/>
      <c r="B13" s="107"/>
      <c r="C13" s="108"/>
      <c r="D13" s="107"/>
      <c r="E13" s="108"/>
      <c r="F13" s="107"/>
      <c r="G13" s="108"/>
      <c r="H13" s="107"/>
      <c r="I13" s="108"/>
    </row>
    <row r="14" spans="1:10" ht="11.8" customHeight="1" x14ac:dyDescent="0.25">
      <c r="A14" s="104"/>
      <c r="B14" s="17">
        <v>1406</v>
      </c>
      <c r="C14" s="11"/>
      <c r="D14" s="17">
        <v>1407</v>
      </c>
      <c r="E14" s="11"/>
      <c r="F14" s="17">
        <v>1403</v>
      </c>
      <c r="G14" s="11"/>
      <c r="H14" s="17">
        <v>1404</v>
      </c>
      <c r="I14" s="11"/>
    </row>
    <row r="15" spans="1:10" ht="84.05" customHeight="1" x14ac:dyDescent="0.25">
      <c r="A15" s="104"/>
      <c r="B15" s="105"/>
      <c r="C15" s="106"/>
      <c r="D15" s="105"/>
      <c r="E15" s="106"/>
      <c r="F15" s="105"/>
      <c r="G15" s="106"/>
      <c r="H15" s="105"/>
      <c r="I15" s="106"/>
    </row>
    <row r="16" spans="1:10" ht="12.2" customHeight="1" x14ac:dyDescent="0.25">
      <c r="A16" s="104"/>
      <c r="B16" s="17">
        <v>1628</v>
      </c>
      <c r="C16" s="11"/>
      <c r="D16" s="17">
        <v>1629</v>
      </c>
      <c r="E16" s="11"/>
      <c r="F16" s="17">
        <v>1582</v>
      </c>
      <c r="G16" s="11"/>
      <c r="H16" s="17">
        <v>1637</v>
      </c>
      <c r="I16" s="11"/>
    </row>
    <row r="17" spans="1:10" ht="56.8" customHeight="1" x14ac:dyDescent="0.25">
      <c r="A17" s="104"/>
      <c r="B17" s="105"/>
      <c r="C17" s="106"/>
      <c r="D17" s="105"/>
      <c r="E17" s="106"/>
      <c r="F17" s="109"/>
      <c r="G17" s="110"/>
      <c r="H17" s="109"/>
      <c r="I17" s="110"/>
    </row>
    <row r="18" spans="1:10" ht="12.05" customHeight="1" x14ac:dyDescent="0.25">
      <c r="A18" s="104"/>
      <c r="B18" s="17">
        <v>3529</v>
      </c>
      <c r="C18" s="11"/>
      <c r="D18" s="17">
        <v>3530</v>
      </c>
      <c r="E18" s="11"/>
      <c r="F18" s="113"/>
      <c r="G18" s="114"/>
      <c r="H18" s="113"/>
      <c r="I18" s="114"/>
    </row>
    <row r="19" spans="1:10" ht="12.75" customHeight="1" x14ac:dyDescent="0.25">
      <c r="A19" s="200" t="s">
        <v>73</v>
      </c>
      <c r="B19" s="200"/>
      <c r="C19" s="200"/>
      <c r="D19" s="200"/>
      <c r="E19" s="200"/>
      <c r="F19" s="200"/>
      <c r="G19" s="200"/>
      <c r="H19" s="200"/>
      <c r="I19" s="200"/>
      <c r="J19" s="200"/>
    </row>
    <row r="20" spans="1:10" ht="12.75" customHeight="1" x14ac:dyDescent="0.25">
      <c r="A20" s="200" t="s">
        <v>186</v>
      </c>
      <c r="B20" s="200"/>
      <c r="C20" s="200"/>
      <c r="D20" s="200"/>
      <c r="E20" s="200"/>
      <c r="F20" s="200"/>
      <c r="G20" s="200"/>
      <c r="H20" s="200"/>
      <c r="I20" s="200"/>
      <c r="J20" s="200"/>
    </row>
    <row r="21" spans="1:10" ht="12.75" customHeight="1" x14ac:dyDescent="0.25">
      <c r="A21" s="200" t="s">
        <v>415</v>
      </c>
      <c r="B21" s="200"/>
      <c r="C21" s="200"/>
      <c r="D21" s="200"/>
      <c r="E21" s="200"/>
      <c r="F21" s="200"/>
      <c r="G21" s="200"/>
      <c r="H21" s="200"/>
      <c r="I21" s="200"/>
      <c r="J21" s="200"/>
    </row>
    <row r="22" spans="1:10" ht="12.75" customHeight="1" x14ac:dyDescent="0.25">
      <c r="A22" s="205">
        <v>2</v>
      </c>
      <c r="B22" s="205"/>
      <c r="C22" s="205"/>
      <c r="D22" s="205"/>
      <c r="E22" s="205"/>
      <c r="F22" s="205"/>
      <c r="G22" s="205"/>
      <c r="H22" s="205"/>
      <c r="I22" s="205"/>
      <c r="J22" s="205"/>
    </row>
    <row r="23" spans="1:10" ht="12.75" customHeight="1" x14ac:dyDescent="0.25">
      <c r="A23" s="205">
        <v>3</v>
      </c>
      <c r="B23" s="205"/>
      <c r="C23" s="205"/>
      <c r="D23" s="205"/>
      <c r="E23" s="205"/>
      <c r="F23" s="205"/>
      <c r="G23" s="205"/>
      <c r="H23" s="205"/>
      <c r="I23" s="205"/>
      <c r="J23" s="205"/>
    </row>
    <row r="24" spans="1:10" ht="12.75" customHeight="1" x14ac:dyDescent="0.25">
      <c r="A24" s="200" t="s">
        <v>319</v>
      </c>
      <c r="B24" s="200"/>
      <c r="C24" s="200"/>
      <c r="D24" s="200"/>
      <c r="E24" s="200"/>
      <c r="F24" s="200"/>
      <c r="G24" s="200"/>
      <c r="H24" s="200"/>
      <c r="I24" s="200"/>
      <c r="J24" s="200"/>
    </row>
    <row r="25" spans="1:10" ht="12.75" customHeight="1" x14ac:dyDescent="0.25">
      <c r="A25" s="200" t="s">
        <v>309</v>
      </c>
      <c r="B25" s="200"/>
      <c r="C25" s="200"/>
      <c r="D25" s="200"/>
      <c r="E25" s="200"/>
      <c r="F25" s="200"/>
      <c r="G25" s="200"/>
      <c r="H25" s="200"/>
      <c r="I25" s="200"/>
      <c r="J25" s="200"/>
    </row>
  </sheetData>
  <mergeCells count="43">
    <mergeCell ref="A24:J24"/>
    <mergeCell ref="A25:J25"/>
    <mergeCell ref="A19:J19"/>
    <mergeCell ref="A20:J20"/>
    <mergeCell ref="A21:J21"/>
    <mergeCell ref="A22:J22"/>
    <mergeCell ref="A23:J23"/>
    <mergeCell ref="B15:C15"/>
    <mergeCell ref="D15:E15"/>
    <mergeCell ref="F15:G15"/>
    <mergeCell ref="H15:I15"/>
    <mergeCell ref="B17:C17"/>
    <mergeCell ref="D17:E17"/>
    <mergeCell ref="F17:G18"/>
    <mergeCell ref="H17:I18"/>
    <mergeCell ref="H11:I11"/>
    <mergeCell ref="B13:C13"/>
    <mergeCell ref="D13:E13"/>
    <mergeCell ref="F13:G13"/>
    <mergeCell ref="H13:I13"/>
    <mergeCell ref="A5:A18"/>
    <mergeCell ref="B5:C5"/>
    <mergeCell ref="D5:E5"/>
    <mergeCell ref="F5:G5"/>
    <mergeCell ref="H5:I5"/>
    <mergeCell ref="B7:C7"/>
    <mergeCell ref="D7:E7"/>
    <mergeCell ref="F7:G7"/>
    <mergeCell ref="H7:I7"/>
    <mergeCell ref="B9:C9"/>
    <mergeCell ref="D9:E9"/>
    <mergeCell ref="F9:G9"/>
    <mergeCell ref="H9:I9"/>
    <mergeCell ref="B11:C11"/>
    <mergeCell ref="D11:E11"/>
    <mergeCell ref="F11:G11"/>
    <mergeCell ref="A1:J1"/>
    <mergeCell ref="A2:A4"/>
    <mergeCell ref="B2:I2"/>
    <mergeCell ref="B3:C3"/>
    <mergeCell ref="D3:E3"/>
    <mergeCell ref="F3:G3"/>
    <mergeCell ref="H3:I3"/>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50"/>
  <sheetViews>
    <sheetView workbookViewId="0">
      <selection sqref="A1:F1"/>
    </sheetView>
  </sheetViews>
  <sheetFormatPr defaultRowHeight="12.75" x14ac:dyDescent="0.25"/>
  <cols>
    <col min="1" max="1" width="70.88671875" customWidth="1"/>
    <col min="2" max="2" width="5.5546875" customWidth="1"/>
    <col min="3" max="3" width="16.6640625" customWidth="1"/>
    <col min="4" max="4" width="5.5546875" customWidth="1"/>
    <col min="5" max="5" width="16.6640625" customWidth="1"/>
    <col min="6" max="6" width="14" customWidth="1"/>
  </cols>
  <sheetData>
    <row r="1" spans="1:6" ht="56.8" customHeight="1" x14ac:dyDescent="0.25">
      <c r="A1" s="91" t="s">
        <v>416</v>
      </c>
      <c r="B1" s="91"/>
      <c r="C1" s="91"/>
      <c r="D1" s="91"/>
      <c r="E1" s="91"/>
      <c r="F1" s="91"/>
    </row>
    <row r="2" spans="1:6" ht="30.5" customHeight="1" x14ac:dyDescent="0.25">
      <c r="A2" s="140" t="s">
        <v>50</v>
      </c>
      <c r="B2" s="140"/>
      <c r="C2" s="141"/>
      <c r="D2" s="181" t="s">
        <v>417</v>
      </c>
      <c r="E2" s="183"/>
    </row>
    <row r="3" spans="1:6" ht="12.2" customHeight="1" x14ac:dyDescent="0.25">
      <c r="A3" s="142"/>
      <c r="B3" s="142"/>
      <c r="C3" s="143"/>
      <c r="D3" s="16" t="s">
        <v>53</v>
      </c>
      <c r="E3" s="8" t="s">
        <v>54</v>
      </c>
    </row>
    <row r="4" spans="1:6" ht="13.05" customHeight="1" x14ac:dyDescent="0.25">
      <c r="A4" s="127" t="s">
        <v>418</v>
      </c>
      <c r="B4" s="127"/>
      <c r="C4" s="103"/>
      <c r="D4" s="107"/>
      <c r="E4" s="108"/>
    </row>
    <row r="5" spans="1:6" ht="12.05" customHeight="1" x14ac:dyDescent="0.25">
      <c r="A5" s="128"/>
      <c r="B5" s="128"/>
      <c r="C5" s="104"/>
      <c r="D5" s="18" t="s">
        <v>419</v>
      </c>
      <c r="E5" s="11"/>
    </row>
    <row r="6" spans="1:6" ht="11.25" customHeight="1" x14ac:dyDescent="0.25">
      <c r="A6" s="128"/>
      <c r="B6" s="128"/>
      <c r="C6" s="104"/>
      <c r="D6" s="107"/>
      <c r="E6" s="108"/>
    </row>
    <row r="7" spans="1:6" ht="12.2" customHeight="1" x14ac:dyDescent="0.25">
      <c r="A7" s="128"/>
      <c r="B7" s="128"/>
      <c r="C7" s="104"/>
      <c r="D7" s="18" t="s">
        <v>420</v>
      </c>
      <c r="E7" s="11"/>
    </row>
    <row r="8" spans="1:6" ht="12.05" customHeight="1" x14ac:dyDescent="0.25">
      <c r="A8" s="128"/>
      <c r="B8" s="128"/>
      <c r="C8" s="104"/>
      <c r="D8" s="16" t="s">
        <v>55</v>
      </c>
      <c r="E8" s="12"/>
    </row>
    <row r="9" spans="1:6" ht="12.05" customHeight="1" x14ac:dyDescent="0.25">
      <c r="A9" s="128"/>
      <c r="B9" s="128"/>
      <c r="C9" s="104"/>
      <c r="D9" s="18" t="s">
        <v>421</v>
      </c>
      <c r="E9" s="11"/>
    </row>
    <row r="10" spans="1:6" ht="12.05" customHeight="1" x14ac:dyDescent="0.25">
      <c r="A10" s="128"/>
      <c r="B10" s="128"/>
      <c r="C10" s="104"/>
      <c r="D10" s="16" t="s">
        <v>53</v>
      </c>
      <c r="E10" s="12"/>
    </row>
    <row r="11" spans="1:6" ht="12.05" customHeight="1" x14ac:dyDescent="0.25">
      <c r="A11" s="128"/>
      <c r="B11" s="128"/>
      <c r="C11" s="104"/>
      <c r="D11" s="18" t="s">
        <v>422</v>
      </c>
      <c r="E11" s="11"/>
    </row>
    <row r="12" spans="1:6" ht="12.75" customHeight="1" x14ac:dyDescent="0.25">
      <c r="A12" s="259" t="s">
        <v>423</v>
      </c>
      <c r="B12" s="260"/>
      <c r="C12" s="8" t="s">
        <v>125</v>
      </c>
      <c r="D12" s="131"/>
      <c r="E12" s="132"/>
    </row>
    <row r="13" spans="1:6" ht="12.75" customHeight="1" x14ac:dyDescent="0.25">
      <c r="A13" s="44" t="s">
        <v>424</v>
      </c>
      <c r="B13" s="14" t="s">
        <v>425</v>
      </c>
      <c r="C13" s="11"/>
      <c r="D13" s="133"/>
      <c r="E13" s="134"/>
    </row>
    <row r="14" spans="1:6" ht="13.6" customHeight="1" x14ac:dyDescent="0.25">
      <c r="A14" s="128" t="s">
        <v>426</v>
      </c>
      <c r="B14" s="128"/>
      <c r="C14" s="104"/>
      <c r="D14" s="18" t="s">
        <v>427</v>
      </c>
      <c r="E14" s="11"/>
    </row>
    <row r="15" spans="1:6" ht="12.05" customHeight="1" x14ac:dyDescent="0.25">
      <c r="A15" s="128"/>
      <c r="B15" s="128"/>
      <c r="C15" s="104"/>
      <c r="D15" s="18" t="s">
        <v>428</v>
      </c>
      <c r="E15" s="11"/>
    </row>
    <row r="16" spans="1:6" ht="12.75" customHeight="1" x14ac:dyDescent="0.25">
      <c r="A16" s="238">
        <v>1</v>
      </c>
      <c r="B16" s="238"/>
      <c r="C16" s="238"/>
      <c r="D16" s="238"/>
      <c r="E16" s="238"/>
      <c r="F16" s="238"/>
    </row>
    <row r="17" spans="1:6" ht="12.75" customHeight="1" x14ac:dyDescent="0.25">
      <c r="A17" s="238">
        <v>2</v>
      </c>
      <c r="B17" s="238"/>
      <c r="C17" s="238"/>
      <c r="D17" s="238"/>
      <c r="E17" s="238"/>
      <c r="F17" s="238"/>
    </row>
    <row r="18" spans="1:6" ht="12.75" customHeight="1" x14ac:dyDescent="0.25">
      <c r="A18" s="238">
        <v>3</v>
      </c>
      <c r="B18" s="238"/>
      <c r="C18" s="238"/>
      <c r="D18" s="238"/>
      <c r="E18" s="238"/>
      <c r="F18" s="238"/>
    </row>
    <row r="19" spans="1:6" ht="12.75" customHeight="1" x14ac:dyDescent="0.25">
      <c r="A19" s="238">
        <v>4</v>
      </c>
      <c r="B19" s="238"/>
      <c r="C19" s="238"/>
      <c r="D19" s="238"/>
      <c r="E19" s="238"/>
      <c r="F19" s="238"/>
    </row>
    <row r="20" spans="1:6" ht="38.25" customHeight="1" x14ac:dyDescent="0.25">
      <c r="A20" s="237" t="s">
        <v>429</v>
      </c>
      <c r="B20" s="237"/>
      <c r="C20" s="237"/>
      <c r="D20" s="237"/>
      <c r="E20" s="237"/>
      <c r="F20" s="237"/>
    </row>
    <row r="21" spans="1:6" ht="28.95" customHeight="1" x14ac:dyDescent="0.25">
      <c r="A21" s="91" t="s">
        <v>430</v>
      </c>
      <c r="B21" s="91"/>
      <c r="C21" s="91"/>
      <c r="D21" s="91"/>
      <c r="E21" s="91"/>
      <c r="F21" s="91"/>
    </row>
    <row r="22" spans="1:6" ht="23.3" customHeight="1" x14ac:dyDescent="0.25">
      <c r="A22" s="161" t="s">
        <v>223</v>
      </c>
      <c r="B22" s="161"/>
      <c r="C22" s="198"/>
      <c r="D22" s="181" t="s">
        <v>431</v>
      </c>
      <c r="E22" s="183"/>
    </row>
    <row r="23" spans="1:6" ht="12.2" customHeight="1" x14ac:dyDescent="0.25">
      <c r="A23" s="261"/>
      <c r="B23" s="261"/>
      <c r="C23" s="199"/>
      <c r="D23" s="16" t="s">
        <v>188</v>
      </c>
      <c r="E23" s="8" t="s">
        <v>54</v>
      </c>
    </row>
    <row r="24" spans="1:6" ht="48.05" customHeight="1" x14ac:dyDescent="0.25">
      <c r="A24" s="127" t="s">
        <v>432</v>
      </c>
      <c r="B24" s="127"/>
      <c r="C24" s="103"/>
      <c r="D24" s="105"/>
      <c r="E24" s="106"/>
    </row>
    <row r="25" spans="1:6" ht="12.05" customHeight="1" x14ac:dyDescent="0.25">
      <c r="A25" s="128"/>
      <c r="B25" s="128"/>
      <c r="C25" s="104"/>
      <c r="D25" s="18" t="s">
        <v>433</v>
      </c>
      <c r="E25" s="11"/>
    </row>
    <row r="26" spans="1:6" ht="12.75" customHeight="1" x14ac:dyDescent="0.25">
      <c r="A26" s="262" t="s">
        <v>434</v>
      </c>
      <c r="B26" s="263"/>
      <c r="C26" s="41" t="s">
        <v>125</v>
      </c>
      <c r="D26" s="109"/>
      <c r="E26" s="110"/>
    </row>
    <row r="27" spans="1:6" ht="12.75" customHeight="1" x14ac:dyDescent="0.25">
      <c r="A27" s="29" t="s">
        <v>435</v>
      </c>
      <c r="B27" s="18" t="s">
        <v>436</v>
      </c>
      <c r="C27" s="11"/>
      <c r="D27" s="111"/>
      <c r="E27" s="112"/>
    </row>
    <row r="28" spans="1:6" ht="13.3" customHeight="1" x14ac:dyDescent="0.25">
      <c r="A28" s="255" t="s">
        <v>437</v>
      </c>
      <c r="B28" s="255"/>
      <c r="C28" s="264"/>
      <c r="D28" s="113"/>
      <c r="E28" s="114"/>
    </row>
    <row r="29" spans="1:6" ht="12.2" customHeight="1" x14ac:dyDescent="0.25">
      <c r="A29" s="255"/>
      <c r="B29" s="255"/>
      <c r="C29" s="264"/>
      <c r="D29" s="18" t="s">
        <v>438</v>
      </c>
      <c r="E29" s="11"/>
    </row>
    <row r="30" spans="1:6" ht="12.75" customHeight="1" x14ac:dyDescent="0.25">
      <c r="A30" s="262" t="s">
        <v>439</v>
      </c>
      <c r="B30" s="263"/>
      <c r="C30" s="41" t="s">
        <v>125</v>
      </c>
      <c r="D30" s="109"/>
      <c r="E30" s="110"/>
    </row>
    <row r="31" spans="1:6" ht="12.75" customHeight="1" x14ac:dyDescent="0.25">
      <c r="A31" s="29" t="s">
        <v>440</v>
      </c>
      <c r="B31" s="18" t="s">
        <v>441</v>
      </c>
      <c r="C31" s="11"/>
      <c r="D31" s="111"/>
      <c r="E31" s="112"/>
    </row>
    <row r="32" spans="1:6" ht="13.6" customHeight="1" x14ac:dyDescent="0.25">
      <c r="A32" s="255" t="s">
        <v>442</v>
      </c>
      <c r="B32" s="255"/>
      <c r="C32" s="264"/>
      <c r="D32" s="113"/>
      <c r="E32" s="114"/>
    </row>
    <row r="33" spans="1:6" ht="12.05" customHeight="1" x14ac:dyDescent="0.25">
      <c r="A33" s="255"/>
      <c r="B33" s="255"/>
      <c r="C33" s="264"/>
      <c r="D33" s="18" t="s">
        <v>443</v>
      </c>
      <c r="E33" s="11"/>
    </row>
    <row r="34" spans="1:6" ht="12.75" customHeight="1" x14ac:dyDescent="0.25">
      <c r="A34" s="262" t="s">
        <v>444</v>
      </c>
      <c r="B34" s="263"/>
      <c r="C34" s="41" t="s">
        <v>125</v>
      </c>
      <c r="D34" s="109"/>
      <c r="E34" s="110"/>
    </row>
    <row r="35" spans="1:6" ht="12.75" customHeight="1" x14ac:dyDescent="0.25">
      <c r="A35" s="29" t="s">
        <v>445</v>
      </c>
      <c r="B35" s="18" t="s">
        <v>446</v>
      </c>
      <c r="C35" s="11"/>
      <c r="D35" s="111"/>
      <c r="E35" s="112"/>
    </row>
    <row r="36" spans="1:6" ht="13.05" customHeight="1" x14ac:dyDescent="0.25">
      <c r="A36" s="255" t="s">
        <v>447</v>
      </c>
      <c r="B36" s="255"/>
      <c r="C36" s="264"/>
      <c r="D36" s="113"/>
      <c r="E36" s="114"/>
    </row>
    <row r="37" spans="1:6" ht="12.5" customHeight="1" x14ac:dyDescent="0.25">
      <c r="A37" s="255"/>
      <c r="B37" s="255"/>
      <c r="C37" s="264"/>
      <c r="D37" s="18" t="s">
        <v>448</v>
      </c>
      <c r="E37" s="11"/>
    </row>
    <row r="38" spans="1:6" ht="11.8" customHeight="1" x14ac:dyDescent="0.25">
      <c r="A38" s="265"/>
      <c r="B38" s="266"/>
      <c r="C38" s="41" t="s">
        <v>125</v>
      </c>
      <c r="D38" s="131"/>
      <c r="E38" s="132"/>
    </row>
    <row r="39" spans="1:6" ht="12.75" customHeight="1" x14ac:dyDescent="0.25">
      <c r="A39" s="29" t="s">
        <v>449</v>
      </c>
      <c r="B39" s="18" t="s">
        <v>450</v>
      </c>
      <c r="C39" s="11"/>
      <c r="D39" s="133"/>
      <c r="E39" s="134"/>
    </row>
    <row r="40" spans="1:6" ht="12.75" customHeight="1" x14ac:dyDescent="0.25">
      <c r="A40" s="200" t="s">
        <v>451</v>
      </c>
      <c r="B40" s="200"/>
      <c r="C40" s="200"/>
      <c r="D40" s="200"/>
      <c r="E40" s="200"/>
      <c r="F40" s="200"/>
    </row>
    <row r="41" spans="1:6" ht="12.75" customHeight="1" x14ac:dyDescent="0.25">
      <c r="A41" s="200" t="s">
        <v>452</v>
      </c>
      <c r="B41" s="200"/>
      <c r="C41" s="200"/>
      <c r="D41" s="200"/>
      <c r="E41" s="200"/>
      <c r="F41" s="200"/>
    </row>
    <row r="42" spans="1:6" ht="12.75" customHeight="1" x14ac:dyDescent="0.25">
      <c r="A42" s="200" t="s">
        <v>453</v>
      </c>
      <c r="B42" s="200"/>
      <c r="C42" s="200"/>
      <c r="D42" s="200"/>
      <c r="E42" s="200"/>
      <c r="F42" s="200"/>
    </row>
    <row r="43" spans="1:6" ht="12.75" customHeight="1" x14ac:dyDescent="0.25">
      <c r="A43" s="200" t="s">
        <v>454</v>
      </c>
      <c r="B43" s="200"/>
      <c r="C43" s="200"/>
      <c r="D43" s="200"/>
      <c r="E43" s="200"/>
      <c r="F43" s="200"/>
    </row>
    <row r="44" spans="1:6" ht="12.75" customHeight="1" x14ac:dyDescent="0.25">
      <c r="A44" s="200" t="s">
        <v>455</v>
      </c>
      <c r="B44" s="200"/>
      <c r="C44" s="200"/>
      <c r="D44" s="200"/>
      <c r="E44" s="200"/>
      <c r="F44" s="200"/>
    </row>
    <row r="45" spans="1:6" ht="12.75" customHeight="1" x14ac:dyDescent="0.25">
      <c r="A45" s="200" t="s">
        <v>456</v>
      </c>
      <c r="B45" s="200"/>
      <c r="C45" s="200"/>
      <c r="D45" s="200"/>
      <c r="E45" s="200"/>
      <c r="F45" s="200"/>
    </row>
    <row r="46" spans="1:6" ht="12.75" customHeight="1" x14ac:dyDescent="0.25">
      <c r="A46" s="200" t="s">
        <v>457</v>
      </c>
      <c r="B46" s="200"/>
      <c r="C46" s="200"/>
      <c r="D46" s="200"/>
      <c r="E46" s="200"/>
      <c r="F46" s="200"/>
    </row>
    <row r="47" spans="1:6" ht="12.75" customHeight="1" x14ac:dyDescent="0.25">
      <c r="A47" s="200" t="s">
        <v>458</v>
      </c>
      <c r="B47" s="200"/>
      <c r="C47" s="200"/>
      <c r="D47" s="200"/>
      <c r="E47" s="200"/>
      <c r="F47" s="200"/>
    </row>
    <row r="48" spans="1:6" ht="22.6" customHeight="1" x14ac:dyDescent="0.25">
      <c r="A48" s="91" t="s">
        <v>459</v>
      </c>
      <c r="B48" s="91"/>
      <c r="C48" s="91"/>
      <c r="D48" s="91"/>
      <c r="E48" s="91"/>
      <c r="F48" s="91"/>
    </row>
    <row r="49" ht="1" customHeight="1" x14ac:dyDescent="0.25"/>
    <row r="50" ht="1" customHeight="1" x14ac:dyDescent="0.25"/>
  </sheetData>
  <mergeCells count="39">
    <mergeCell ref="A48:F48"/>
    <mergeCell ref="A43:F43"/>
    <mergeCell ref="A44:F44"/>
    <mergeCell ref="A45:F45"/>
    <mergeCell ref="A46:F46"/>
    <mergeCell ref="A47:F47"/>
    <mergeCell ref="A38:B38"/>
    <mergeCell ref="D38:E39"/>
    <mergeCell ref="A40:F40"/>
    <mergeCell ref="A41:F41"/>
    <mergeCell ref="A42:F42"/>
    <mergeCell ref="A30:B30"/>
    <mergeCell ref="D30:E32"/>
    <mergeCell ref="A32:C33"/>
    <mergeCell ref="A34:B34"/>
    <mergeCell ref="D34:E36"/>
    <mergeCell ref="A36:C37"/>
    <mergeCell ref="A24:C25"/>
    <mergeCell ref="D24:E24"/>
    <mergeCell ref="A26:B26"/>
    <mergeCell ref="D26:E28"/>
    <mergeCell ref="A28:C29"/>
    <mergeCell ref="A18:F18"/>
    <mergeCell ref="A19:F19"/>
    <mergeCell ref="A20:F20"/>
    <mergeCell ref="A21:F21"/>
    <mergeCell ref="A22:C23"/>
    <mergeCell ref="D22:E22"/>
    <mergeCell ref="A12:B12"/>
    <mergeCell ref="D12:E13"/>
    <mergeCell ref="A14:C15"/>
    <mergeCell ref="A16:F16"/>
    <mergeCell ref="A17:F17"/>
    <mergeCell ref="A1:F1"/>
    <mergeCell ref="A2:C3"/>
    <mergeCell ref="D2:E2"/>
    <mergeCell ref="A4:C11"/>
    <mergeCell ref="D4:E4"/>
    <mergeCell ref="D6:E6"/>
  </mergeCell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F34"/>
  <sheetViews>
    <sheetView topLeftCell="A7" workbookViewId="0">
      <selection activeCell="C26" sqref="C26"/>
    </sheetView>
  </sheetViews>
  <sheetFormatPr defaultRowHeight="12.75" x14ac:dyDescent="0.25"/>
  <cols>
    <col min="1" max="1" width="73.33203125" customWidth="1"/>
    <col min="2" max="2" width="5.5546875" customWidth="1"/>
    <col min="3" max="3" width="16.6640625" customWidth="1"/>
    <col min="4" max="4" width="5.5546875" customWidth="1"/>
    <col min="5" max="5" width="16.6640625" customWidth="1"/>
    <col min="6" max="6" width="11.33203125" customWidth="1"/>
  </cols>
  <sheetData>
    <row r="1" spans="1:6" ht="19.55" customHeight="1" x14ac:dyDescent="0.25">
      <c r="A1" s="91" t="s">
        <v>460</v>
      </c>
      <c r="B1" s="91"/>
      <c r="C1" s="91"/>
      <c r="D1" s="91"/>
      <c r="E1" s="91"/>
      <c r="F1" s="91"/>
    </row>
    <row r="2" spans="1:6" ht="27" customHeight="1" x14ac:dyDescent="0.25">
      <c r="A2" s="267" t="s">
        <v>50</v>
      </c>
      <c r="B2" s="267"/>
      <c r="C2" s="268"/>
      <c r="D2" s="181" t="s">
        <v>431</v>
      </c>
      <c r="E2" s="183"/>
    </row>
    <row r="3" spans="1:6" ht="11.8" customHeight="1" x14ac:dyDescent="0.25">
      <c r="A3" s="127" t="s">
        <v>461</v>
      </c>
      <c r="B3" s="127"/>
      <c r="C3" s="103"/>
      <c r="D3" s="7" t="s">
        <v>188</v>
      </c>
      <c r="E3" s="8" t="s">
        <v>54</v>
      </c>
    </row>
    <row r="4" spans="1:6" ht="30.05" customHeight="1" x14ac:dyDescent="0.25">
      <c r="A4" s="128"/>
      <c r="B4" s="128"/>
      <c r="C4" s="104"/>
      <c r="D4" s="115"/>
      <c r="E4" s="116"/>
    </row>
    <row r="5" spans="1:6" ht="12.5" customHeight="1" x14ac:dyDescent="0.25">
      <c r="A5" s="128"/>
      <c r="B5" s="128"/>
      <c r="C5" s="104"/>
      <c r="D5" s="15">
        <v>5597</v>
      </c>
      <c r="E5" s="11"/>
    </row>
    <row r="6" spans="1:6" ht="12.2" customHeight="1" x14ac:dyDescent="0.25">
      <c r="A6" s="128"/>
      <c r="B6" s="128"/>
      <c r="C6" s="104"/>
      <c r="D6" s="15">
        <v>5590</v>
      </c>
      <c r="E6" s="11"/>
    </row>
    <row r="7" spans="1:6" ht="23.95" customHeight="1" x14ac:dyDescent="0.25">
      <c r="A7" s="128"/>
      <c r="B7" s="128"/>
      <c r="C7" s="104"/>
      <c r="D7" s="115"/>
      <c r="E7" s="116"/>
    </row>
    <row r="8" spans="1:6" ht="11.8" customHeight="1" x14ac:dyDescent="0.25">
      <c r="A8" s="128"/>
      <c r="B8" s="128"/>
      <c r="C8" s="104"/>
      <c r="D8" s="14" t="s">
        <v>462</v>
      </c>
      <c r="E8" s="11"/>
    </row>
    <row r="9" spans="1:6" ht="12.05" customHeight="1" x14ac:dyDescent="0.25">
      <c r="A9" s="128"/>
      <c r="B9" s="128"/>
      <c r="C9" s="104"/>
      <c r="D9" s="107"/>
      <c r="E9" s="108"/>
    </row>
    <row r="10" spans="1:6" ht="11.8" customHeight="1" x14ac:dyDescent="0.25">
      <c r="A10" s="128"/>
      <c r="B10" s="128"/>
      <c r="C10" s="104"/>
      <c r="D10" s="14" t="s">
        <v>463</v>
      </c>
      <c r="E10" s="11"/>
    </row>
    <row r="11" spans="1:6" ht="25.5" customHeight="1" x14ac:dyDescent="0.25">
      <c r="A11" s="165" t="s">
        <v>464</v>
      </c>
      <c r="B11" s="165"/>
      <c r="C11" s="165"/>
      <c r="D11" s="165"/>
      <c r="E11" s="165"/>
      <c r="F11" s="165"/>
    </row>
    <row r="12" spans="1:6" ht="12.75" customHeight="1" x14ac:dyDescent="0.25">
      <c r="A12" s="178" t="s">
        <v>465</v>
      </c>
      <c r="B12" s="178"/>
      <c r="C12" s="178"/>
      <c r="D12" s="178"/>
      <c r="E12" s="178"/>
      <c r="F12" s="178"/>
    </row>
    <row r="13" spans="1:6" ht="12.75" customHeight="1" x14ac:dyDescent="0.25">
      <c r="A13" s="178" t="s">
        <v>466</v>
      </c>
      <c r="B13" s="178"/>
      <c r="C13" s="178"/>
      <c r="D13" s="178"/>
      <c r="E13" s="178"/>
      <c r="F13" s="178"/>
    </row>
    <row r="14" spans="1:6" ht="28.95" customHeight="1" x14ac:dyDescent="0.25">
      <c r="A14" s="91" t="s">
        <v>467</v>
      </c>
      <c r="B14" s="91"/>
      <c r="C14" s="91"/>
      <c r="D14" s="91"/>
      <c r="E14" s="91"/>
      <c r="F14" s="91"/>
    </row>
    <row r="15" spans="1:6" ht="35.049999999999997" customHeight="1" x14ac:dyDescent="0.25">
      <c r="A15" s="91" t="s">
        <v>468</v>
      </c>
      <c r="B15" s="91"/>
      <c r="C15" s="91"/>
      <c r="D15" s="91"/>
      <c r="E15" s="91"/>
      <c r="F15" s="91"/>
    </row>
    <row r="16" spans="1:6" ht="43.5" customHeight="1" x14ac:dyDescent="0.25">
      <c r="A16" s="270" t="s">
        <v>50</v>
      </c>
      <c r="B16" s="181" t="s">
        <v>469</v>
      </c>
      <c r="C16" s="183"/>
      <c r="D16" s="101" t="s">
        <v>52</v>
      </c>
      <c r="E16" s="102"/>
    </row>
    <row r="17" spans="1:6" ht="12.05" customHeight="1" x14ac:dyDescent="0.25">
      <c r="A17" s="271"/>
      <c r="B17" s="7" t="s">
        <v>53</v>
      </c>
      <c r="C17" s="8" t="s">
        <v>54</v>
      </c>
      <c r="D17" s="7" t="s">
        <v>55</v>
      </c>
      <c r="E17" s="8" t="s">
        <v>54</v>
      </c>
    </row>
    <row r="18" spans="1:6" ht="12.05" customHeight="1" x14ac:dyDescent="0.25">
      <c r="A18" s="103" t="s">
        <v>470</v>
      </c>
      <c r="B18" s="107"/>
      <c r="C18" s="108"/>
      <c r="D18" s="107"/>
      <c r="E18" s="108"/>
    </row>
    <row r="19" spans="1:6" ht="12.05" customHeight="1" x14ac:dyDescent="0.25">
      <c r="A19" s="104"/>
      <c r="B19" s="15">
        <v>3312</v>
      </c>
      <c r="C19" s="11"/>
      <c r="D19" s="15">
        <v>3312</v>
      </c>
      <c r="E19" s="11"/>
    </row>
    <row r="20" spans="1:6" ht="12.05" customHeight="1" x14ac:dyDescent="0.25">
      <c r="A20" s="104"/>
      <c r="B20" s="15">
        <v>3313</v>
      </c>
      <c r="C20" s="11"/>
      <c r="D20" s="15">
        <v>3313</v>
      </c>
      <c r="E20" s="11"/>
    </row>
    <row r="21" spans="1:6" ht="11.8" customHeight="1" x14ac:dyDescent="0.25">
      <c r="A21" s="104"/>
      <c r="B21" s="107"/>
      <c r="C21" s="108"/>
      <c r="D21" s="107"/>
      <c r="E21" s="108"/>
    </row>
    <row r="22" spans="1:6" ht="12.2" customHeight="1" x14ac:dyDescent="0.25">
      <c r="A22" s="104"/>
      <c r="B22" s="15">
        <v>3314</v>
      </c>
      <c r="C22" s="11"/>
      <c r="D22" s="15">
        <v>3314</v>
      </c>
      <c r="E22" s="11"/>
    </row>
    <row r="23" spans="1:6" ht="12.05" customHeight="1" x14ac:dyDescent="0.25">
      <c r="A23" s="104"/>
      <c r="B23" s="15">
        <v>3315</v>
      </c>
      <c r="C23" s="11"/>
      <c r="D23" s="15">
        <v>3315</v>
      </c>
      <c r="E23" s="11"/>
    </row>
    <row r="24" spans="1:6" ht="12.05" customHeight="1" x14ac:dyDescent="0.25">
      <c r="A24" s="104"/>
      <c r="B24" s="15">
        <v>2869</v>
      </c>
      <c r="C24" s="11"/>
      <c r="D24" s="15">
        <v>2869</v>
      </c>
      <c r="E24" s="11"/>
    </row>
    <row r="25" spans="1:6" ht="12.05" customHeight="1" x14ac:dyDescent="0.25">
      <c r="A25" s="104"/>
      <c r="B25" s="7" t="s">
        <v>136</v>
      </c>
      <c r="C25" s="12"/>
      <c r="D25" s="7" t="s">
        <v>137</v>
      </c>
      <c r="E25" s="12"/>
    </row>
    <row r="26" spans="1:6" ht="12.05" customHeight="1" x14ac:dyDescent="0.25">
      <c r="A26" s="104"/>
      <c r="B26" s="15">
        <v>3190</v>
      </c>
      <c r="C26" s="11"/>
      <c r="D26" s="15">
        <v>3190</v>
      </c>
      <c r="E26" s="11"/>
    </row>
    <row r="27" spans="1:6" ht="18.55" customHeight="1" x14ac:dyDescent="0.25">
      <c r="A27" s="104"/>
      <c r="B27" s="131"/>
      <c r="C27" s="132"/>
      <c r="D27" s="109"/>
      <c r="E27" s="110"/>
    </row>
    <row r="28" spans="1:6" ht="12.05" customHeight="1" x14ac:dyDescent="0.25">
      <c r="A28" s="104"/>
      <c r="B28" s="7" t="s">
        <v>53</v>
      </c>
      <c r="C28" s="27"/>
      <c r="D28" s="111"/>
      <c r="E28" s="112"/>
    </row>
    <row r="29" spans="1:6" ht="12.05" customHeight="1" x14ac:dyDescent="0.25">
      <c r="A29" s="104"/>
      <c r="B29" s="15">
        <v>2805</v>
      </c>
      <c r="C29" s="45"/>
      <c r="D29" s="113"/>
      <c r="E29" s="114"/>
    </row>
    <row r="30" spans="1:6" ht="25.5" customHeight="1" x14ac:dyDescent="0.25">
      <c r="A30" s="121" t="s">
        <v>471</v>
      </c>
      <c r="B30" s="121"/>
      <c r="C30" s="121"/>
      <c r="D30" s="121"/>
      <c r="E30" s="121"/>
      <c r="F30" s="121"/>
    </row>
    <row r="31" spans="1:6" ht="38.25" customHeight="1" x14ac:dyDescent="0.25">
      <c r="A31" s="269" t="s">
        <v>472</v>
      </c>
      <c r="B31" s="269"/>
      <c r="C31" s="269"/>
      <c r="D31" s="269"/>
      <c r="E31" s="269"/>
      <c r="F31" s="269"/>
    </row>
    <row r="32" spans="1:6" ht="12.75" customHeight="1" x14ac:dyDescent="0.25">
      <c r="A32" s="205">
        <v>4</v>
      </c>
      <c r="B32" s="205"/>
      <c r="C32" s="205"/>
      <c r="D32" s="205"/>
      <c r="E32" s="205"/>
      <c r="F32" s="205"/>
    </row>
    <row r="33" spans="1:6" ht="12.75" customHeight="1" x14ac:dyDescent="0.25">
      <c r="A33" s="178" t="s">
        <v>319</v>
      </c>
      <c r="B33" s="178"/>
      <c r="C33" s="178"/>
      <c r="D33" s="178"/>
      <c r="E33" s="178"/>
      <c r="F33" s="178"/>
    </row>
    <row r="34" spans="1:6" ht="1" customHeight="1" x14ac:dyDescent="0.25"/>
  </sheetData>
  <mergeCells count="26">
    <mergeCell ref="A30:F30"/>
    <mergeCell ref="A31:F31"/>
    <mergeCell ref="A32:F32"/>
    <mergeCell ref="A33:F33"/>
    <mergeCell ref="A16:A17"/>
    <mergeCell ref="B16:C16"/>
    <mergeCell ref="D16:E16"/>
    <mergeCell ref="A18:A29"/>
    <mergeCell ref="B18:C18"/>
    <mergeCell ref="D18:E18"/>
    <mergeCell ref="B21:C21"/>
    <mergeCell ref="D21:E21"/>
    <mergeCell ref="B27:C27"/>
    <mergeCell ref="D27:E29"/>
    <mergeCell ref="A11:F11"/>
    <mergeCell ref="A12:F12"/>
    <mergeCell ref="A13:F13"/>
    <mergeCell ref="A14:F14"/>
    <mergeCell ref="A15:F15"/>
    <mergeCell ref="A1:F1"/>
    <mergeCell ref="A2:C2"/>
    <mergeCell ref="D2:E2"/>
    <mergeCell ref="A3:C10"/>
    <mergeCell ref="D4:E4"/>
    <mergeCell ref="D7:E7"/>
    <mergeCell ref="D9:E9"/>
  </mergeCells>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L26"/>
  <sheetViews>
    <sheetView workbookViewId="0">
      <selection sqref="A1:L1"/>
    </sheetView>
  </sheetViews>
  <sheetFormatPr defaultRowHeight="12.75" x14ac:dyDescent="0.25"/>
  <cols>
    <col min="1" max="1" width="48" customWidth="1"/>
    <col min="2" max="2" width="5.5546875" customWidth="1"/>
    <col min="3" max="3" width="16.6640625" customWidth="1"/>
    <col min="4" max="4" width="5.5546875" customWidth="1"/>
    <col min="5" max="5" width="16.6640625" customWidth="1"/>
    <col min="6" max="6" width="5.5546875" customWidth="1"/>
    <col min="7" max="7" width="16.6640625" customWidth="1"/>
    <col min="8" max="8" width="5.5546875" customWidth="1"/>
    <col min="9" max="9" width="16.6640625" customWidth="1"/>
    <col min="10" max="10" width="5.5546875" customWidth="1"/>
    <col min="11" max="11" width="16.6640625" customWidth="1"/>
    <col min="12" max="12" width="10.6640625" customWidth="1"/>
  </cols>
  <sheetData>
    <row r="1" spans="1:12" ht="57.75" customHeight="1" x14ac:dyDescent="0.25">
      <c r="A1" s="91" t="s">
        <v>473</v>
      </c>
      <c r="B1" s="91"/>
      <c r="C1" s="91"/>
      <c r="D1" s="91"/>
      <c r="E1" s="91"/>
      <c r="F1" s="91"/>
      <c r="G1" s="91"/>
      <c r="H1" s="91"/>
      <c r="I1" s="91"/>
      <c r="J1" s="91"/>
      <c r="K1" s="91"/>
      <c r="L1" s="91"/>
    </row>
    <row r="2" spans="1:12" ht="43.75" customHeight="1" x14ac:dyDescent="0.25">
      <c r="A2" s="272" t="s">
        <v>50</v>
      </c>
      <c r="B2" s="144" t="s">
        <v>474</v>
      </c>
      <c r="C2" s="146"/>
      <c r="D2" s="196" t="s">
        <v>475</v>
      </c>
      <c r="E2" s="197"/>
      <c r="F2" s="99" t="s">
        <v>476</v>
      </c>
      <c r="G2" s="100"/>
      <c r="H2" s="99" t="s">
        <v>477</v>
      </c>
      <c r="I2" s="100"/>
      <c r="J2" s="99" t="s">
        <v>478</v>
      </c>
      <c r="K2" s="100"/>
    </row>
    <row r="3" spans="1:12" ht="11.8" customHeight="1" x14ac:dyDescent="0.25">
      <c r="A3" s="273"/>
      <c r="B3" s="7" t="s">
        <v>53</v>
      </c>
      <c r="C3" s="8" t="s">
        <v>54</v>
      </c>
      <c r="D3" s="16" t="s">
        <v>53</v>
      </c>
      <c r="E3" s="8" t="s">
        <v>54</v>
      </c>
      <c r="F3" s="7" t="s">
        <v>53</v>
      </c>
      <c r="G3" s="8" t="s">
        <v>54</v>
      </c>
      <c r="H3" s="7" t="s">
        <v>53</v>
      </c>
      <c r="I3" s="8" t="s">
        <v>54</v>
      </c>
      <c r="J3" s="7" t="s">
        <v>53</v>
      </c>
      <c r="K3" s="8" t="s">
        <v>54</v>
      </c>
    </row>
    <row r="4" spans="1:12" ht="36" customHeight="1" x14ac:dyDescent="0.25">
      <c r="A4" s="103" t="s">
        <v>479</v>
      </c>
      <c r="B4" s="105"/>
      <c r="C4" s="106"/>
      <c r="D4" s="105"/>
      <c r="E4" s="106"/>
      <c r="F4" s="105"/>
      <c r="G4" s="106"/>
      <c r="H4" s="105"/>
      <c r="I4" s="106"/>
      <c r="J4" s="105"/>
      <c r="K4" s="106"/>
    </row>
    <row r="5" spans="1:12" ht="12.05" customHeight="1" x14ac:dyDescent="0.25">
      <c r="A5" s="104"/>
      <c r="B5" s="14" t="s">
        <v>480</v>
      </c>
      <c r="C5" s="11"/>
      <c r="D5" s="18" t="s">
        <v>481</v>
      </c>
      <c r="E5" s="11"/>
      <c r="F5" s="14" t="s">
        <v>482</v>
      </c>
      <c r="G5" s="11"/>
      <c r="H5" s="14" t="s">
        <v>483</v>
      </c>
      <c r="I5" s="11"/>
      <c r="J5" s="14" t="s">
        <v>484</v>
      </c>
      <c r="K5" s="11"/>
    </row>
    <row r="6" spans="1:12" ht="11.8" customHeight="1" x14ac:dyDescent="0.25">
      <c r="A6" s="104"/>
      <c r="B6" s="107"/>
      <c r="C6" s="108"/>
      <c r="D6" s="107"/>
      <c r="E6" s="108"/>
      <c r="F6" s="107"/>
      <c r="G6" s="108"/>
      <c r="H6" s="107"/>
      <c r="I6" s="108"/>
      <c r="J6" s="107"/>
      <c r="K6" s="108"/>
    </row>
    <row r="7" spans="1:12" ht="12.05" customHeight="1" x14ac:dyDescent="0.25">
      <c r="A7" s="104"/>
      <c r="B7" s="14" t="s">
        <v>485</v>
      </c>
      <c r="C7" s="11"/>
      <c r="D7" s="18" t="s">
        <v>486</v>
      </c>
      <c r="E7" s="11"/>
      <c r="F7" s="14" t="s">
        <v>487</v>
      </c>
      <c r="G7" s="11"/>
      <c r="H7" s="14" t="s">
        <v>488</v>
      </c>
      <c r="I7" s="11"/>
      <c r="J7" s="14" t="s">
        <v>489</v>
      </c>
      <c r="K7" s="11"/>
    </row>
    <row r="8" spans="1:12" ht="12.2" customHeight="1" x14ac:dyDescent="0.25">
      <c r="A8" s="104"/>
      <c r="B8" s="14" t="s">
        <v>490</v>
      </c>
      <c r="C8" s="11"/>
      <c r="D8" s="18" t="s">
        <v>491</v>
      </c>
      <c r="E8" s="11"/>
      <c r="F8" s="14" t="s">
        <v>492</v>
      </c>
      <c r="G8" s="11"/>
      <c r="H8" s="14" t="s">
        <v>493</v>
      </c>
      <c r="I8" s="11"/>
      <c r="J8" s="14" t="s">
        <v>494</v>
      </c>
      <c r="K8" s="11"/>
    </row>
    <row r="9" spans="1:12" ht="12.2" customHeight="1" x14ac:dyDescent="0.25">
      <c r="A9" s="104"/>
      <c r="B9" s="14" t="s">
        <v>495</v>
      </c>
      <c r="C9" s="11"/>
      <c r="D9" s="18" t="s">
        <v>496</v>
      </c>
      <c r="E9" s="11"/>
      <c r="F9" s="14" t="s">
        <v>497</v>
      </c>
      <c r="G9" s="11"/>
      <c r="H9" s="14" t="s">
        <v>498</v>
      </c>
      <c r="I9" s="11"/>
      <c r="J9" s="14" t="s">
        <v>499</v>
      </c>
      <c r="K9" s="11"/>
    </row>
    <row r="10" spans="1:12" ht="12.05" customHeight="1" x14ac:dyDescent="0.25">
      <c r="A10" s="104"/>
      <c r="B10" s="7" t="s">
        <v>136</v>
      </c>
      <c r="C10" s="12"/>
      <c r="D10" s="107"/>
      <c r="E10" s="108"/>
      <c r="F10" s="107"/>
      <c r="G10" s="108"/>
      <c r="H10" s="107"/>
      <c r="I10" s="108"/>
      <c r="J10" s="107"/>
      <c r="K10" s="108"/>
    </row>
    <row r="11" spans="1:12" ht="12.2" customHeight="1" x14ac:dyDescent="0.25">
      <c r="A11" s="104"/>
      <c r="B11" s="15">
        <v>3543</v>
      </c>
      <c r="C11" s="11"/>
      <c r="D11" s="18" t="s">
        <v>500</v>
      </c>
      <c r="E11" s="11"/>
      <c r="F11" s="14" t="s">
        <v>501</v>
      </c>
      <c r="G11" s="11"/>
      <c r="H11" s="14" t="s">
        <v>502</v>
      </c>
      <c r="I11" s="11"/>
      <c r="J11" s="14" t="s">
        <v>503</v>
      </c>
      <c r="K11" s="11"/>
    </row>
    <row r="12" spans="1:12" ht="12.2" customHeight="1" x14ac:dyDescent="0.25">
      <c r="A12" s="104"/>
      <c r="B12" s="7" t="s">
        <v>53</v>
      </c>
      <c r="C12" s="12"/>
      <c r="D12" s="107"/>
      <c r="E12" s="108"/>
      <c r="F12" s="107"/>
      <c r="G12" s="108"/>
      <c r="H12" s="107"/>
      <c r="I12" s="108"/>
      <c r="J12" s="107"/>
      <c r="K12" s="108"/>
    </row>
    <row r="13" spans="1:12" ht="11.8" customHeight="1" x14ac:dyDescent="0.25">
      <c r="A13" s="104"/>
      <c r="B13" s="14" t="s">
        <v>504</v>
      </c>
      <c r="C13" s="11"/>
      <c r="D13" s="18" t="s">
        <v>505</v>
      </c>
      <c r="E13" s="11"/>
      <c r="F13" s="14" t="s">
        <v>506</v>
      </c>
      <c r="G13" s="11"/>
      <c r="H13" s="14" t="s">
        <v>507</v>
      </c>
      <c r="I13" s="11"/>
      <c r="J13" s="14" t="s">
        <v>508</v>
      </c>
      <c r="K13" s="11"/>
    </row>
    <row r="14" spans="1:12" ht="35.75" customHeight="1" x14ac:dyDescent="0.25">
      <c r="A14" s="104"/>
      <c r="B14" s="105"/>
      <c r="C14" s="106"/>
      <c r="D14" s="105"/>
      <c r="E14" s="106"/>
      <c r="F14" s="105"/>
      <c r="G14" s="106"/>
      <c r="H14" s="105"/>
      <c r="I14" s="106"/>
      <c r="J14" s="105"/>
      <c r="K14" s="106"/>
    </row>
    <row r="15" spans="1:12" ht="12.2" customHeight="1" x14ac:dyDescent="0.25">
      <c r="A15" s="104"/>
      <c r="B15" s="14" t="s">
        <v>509</v>
      </c>
      <c r="C15" s="11"/>
      <c r="D15" s="18" t="s">
        <v>510</v>
      </c>
      <c r="E15" s="11"/>
      <c r="F15" s="14" t="s">
        <v>511</v>
      </c>
      <c r="G15" s="11"/>
      <c r="H15" s="14" t="s">
        <v>512</v>
      </c>
      <c r="I15" s="11"/>
      <c r="J15" s="14" t="s">
        <v>513</v>
      </c>
      <c r="K15" s="11"/>
    </row>
    <row r="16" spans="1:12" ht="12.2" customHeight="1" x14ac:dyDescent="0.25">
      <c r="A16" s="104"/>
      <c r="B16" s="14" t="s">
        <v>514</v>
      </c>
      <c r="C16" s="11"/>
      <c r="D16" s="18" t="s">
        <v>515</v>
      </c>
      <c r="E16" s="11"/>
      <c r="F16" s="14" t="s">
        <v>516</v>
      </c>
      <c r="G16" s="11"/>
      <c r="H16" s="14" t="s">
        <v>517</v>
      </c>
      <c r="I16" s="11"/>
      <c r="J16" s="14" t="s">
        <v>518</v>
      </c>
      <c r="K16" s="11"/>
    </row>
    <row r="17" spans="1:12" ht="23.3" customHeight="1" x14ac:dyDescent="0.25">
      <c r="A17" s="104"/>
      <c r="B17" s="115"/>
      <c r="C17" s="116"/>
      <c r="D17" s="115"/>
      <c r="E17" s="116"/>
      <c r="F17" s="115"/>
      <c r="G17" s="116"/>
      <c r="H17" s="115"/>
      <c r="I17" s="116"/>
      <c r="J17" s="115"/>
      <c r="K17" s="116"/>
    </row>
    <row r="18" spans="1:12" ht="12.2" customHeight="1" x14ac:dyDescent="0.25">
      <c r="A18" s="104"/>
      <c r="B18" s="14" t="s">
        <v>519</v>
      </c>
      <c r="C18" s="11"/>
      <c r="D18" s="18" t="s">
        <v>520</v>
      </c>
      <c r="E18" s="11"/>
      <c r="F18" s="14" t="s">
        <v>521</v>
      </c>
      <c r="G18" s="11"/>
      <c r="H18" s="14" t="s">
        <v>522</v>
      </c>
      <c r="I18" s="11"/>
      <c r="J18" s="14" t="s">
        <v>523</v>
      </c>
      <c r="K18" s="11"/>
    </row>
    <row r="19" spans="1:12" ht="12.75" customHeight="1" x14ac:dyDescent="0.25">
      <c r="A19" s="238">
        <v>1</v>
      </c>
      <c r="B19" s="238"/>
      <c r="C19" s="238"/>
      <c r="D19" s="238"/>
      <c r="E19" s="238"/>
      <c r="F19" s="238"/>
      <c r="G19" s="238"/>
      <c r="H19" s="238"/>
      <c r="I19" s="238"/>
      <c r="J19" s="238"/>
      <c r="K19" s="238"/>
      <c r="L19" s="238"/>
    </row>
    <row r="20" spans="1:12" ht="38.25" customHeight="1" x14ac:dyDescent="0.25">
      <c r="A20" s="164" t="s">
        <v>524</v>
      </c>
      <c r="B20" s="164"/>
      <c r="C20" s="164"/>
      <c r="D20" s="164"/>
      <c r="E20" s="164"/>
      <c r="F20" s="164"/>
      <c r="G20" s="164"/>
      <c r="H20" s="164"/>
      <c r="I20" s="164"/>
      <c r="J20" s="164"/>
      <c r="K20" s="164"/>
      <c r="L20" s="164"/>
    </row>
    <row r="21" spans="1:12" ht="12.75" customHeight="1" x14ac:dyDescent="0.25">
      <c r="A21" s="178" t="s">
        <v>86</v>
      </c>
      <c r="B21" s="178"/>
      <c r="C21" s="178"/>
      <c r="D21" s="178"/>
      <c r="E21" s="178"/>
      <c r="F21" s="178"/>
      <c r="G21" s="178"/>
      <c r="H21" s="178"/>
      <c r="I21" s="178"/>
      <c r="J21" s="178"/>
      <c r="K21" s="178"/>
      <c r="L21" s="178"/>
    </row>
    <row r="22" spans="1:12" ht="12.75" customHeight="1" x14ac:dyDescent="0.25">
      <c r="A22" s="178" t="s">
        <v>87</v>
      </c>
      <c r="B22" s="178"/>
      <c r="C22" s="178"/>
      <c r="D22" s="178"/>
      <c r="E22" s="178"/>
      <c r="F22" s="178"/>
      <c r="G22" s="178"/>
      <c r="H22" s="178"/>
      <c r="I22" s="178"/>
      <c r="J22" s="178"/>
      <c r="K22" s="178"/>
      <c r="L22" s="178"/>
    </row>
    <row r="23" spans="1:12" ht="25.5" customHeight="1" x14ac:dyDescent="0.25">
      <c r="A23" s="274" t="s">
        <v>525</v>
      </c>
      <c r="B23" s="274"/>
      <c r="C23" s="274"/>
      <c r="D23" s="274"/>
      <c r="E23" s="274"/>
      <c r="F23" s="274"/>
      <c r="G23" s="274"/>
      <c r="H23" s="274"/>
      <c r="I23" s="274"/>
      <c r="J23" s="274"/>
      <c r="K23" s="274"/>
      <c r="L23" s="274"/>
    </row>
    <row r="24" spans="1:12" ht="12.75" customHeight="1" x14ac:dyDescent="0.25">
      <c r="A24" s="238">
        <v>7</v>
      </c>
      <c r="B24" s="238"/>
      <c r="C24" s="238"/>
      <c r="D24" s="238"/>
      <c r="E24" s="238"/>
      <c r="F24" s="238"/>
      <c r="G24" s="238"/>
      <c r="H24" s="238"/>
      <c r="I24" s="238"/>
      <c r="J24" s="238"/>
      <c r="K24" s="238"/>
      <c r="L24" s="238"/>
    </row>
    <row r="25" spans="1:12" ht="28.95" customHeight="1" x14ac:dyDescent="0.25">
      <c r="A25" s="128" t="s">
        <v>526</v>
      </c>
      <c r="B25" s="128"/>
      <c r="C25" s="128"/>
      <c r="D25" s="128"/>
      <c r="E25" s="128"/>
      <c r="F25" s="128"/>
      <c r="G25" s="128"/>
      <c r="H25" s="128"/>
      <c r="I25" s="128"/>
      <c r="J25" s="128"/>
      <c r="K25" s="128"/>
      <c r="L25" s="128"/>
    </row>
    <row r="26" spans="1:12" ht="1" customHeight="1" x14ac:dyDescent="0.25"/>
  </sheetData>
  <mergeCells count="43">
    <mergeCell ref="A24:L24"/>
    <mergeCell ref="A25:L25"/>
    <mergeCell ref="A19:L19"/>
    <mergeCell ref="A20:L20"/>
    <mergeCell ref="A21:L21"/>
    <mergeCell ref="A22:L22"/>
    <mergeCell ref="A23:L23"/>
    <mergeCell ref="J14:K14"/>
    <mergeCell ref="B17:C17"/>
    <mergeCell ref="D17:E17"/>
    <mergeCell ref="F17:G17"/>
    <mergeCell ref="H17:I17"/>
    <mergeCell ref="J17:K17"/>
    <mergeCell ref="J10:K10"/>
    <mergeCell ref="D12:E12"/>
    <mergeCell ref="F12:G12"/>
    <mergeCell ref="H12:I12"/>
    <mergeCell ref="J12:K12"/>
    <mergeCell ref="J4:K4"/>
    <mergeCell ref="B6:C6"/>
    <mergeCell ref="D6:E6"/>
    <mergeCell ref="F6:G6"/>
    <mergeCell ref="H6:I6"/>
    <mergeCell ref="J6:K6"/>
    <mergeCell ref="A4:A18"/>
    <mergeCell ref="B4:C4"/>
    <mergeCell ref="D4:E4"/>
    <mergeCell ref="F4:G4"/>
    <mergeCell ref="H4:I4"/>
    <mergeCell ref="D10:E10"/>
    <mergeCell ref="F10:G10"/>
    <mergeCell ref="H10:I10"/>
    <mergeCell ref="B14:C14"/>
    <mergeCell ref="D14:E14"/>
    <mergeCell ref="F14:G14"/>
    <mergeCell ref="H14:I14"/>
    <mergeCell ref="A1:L1"/>
    <mergeCell ref="A2:A3"/>
    <mergeCell ref="B2:C2"/>
    <mergeCell ref="D2:E2"/>
    <mergeCell ref="F2:G2"/>
    <mergeCell ref="H2:I2"/>
    <mergeCell ref="J2:K2"/>
  </mergeCells>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L21"/>
  <sheetViews>
    <sheetView workbookViewId="0">
      <selection sqref="A1:L1"/>
    </sheetView>
  </sheetViews>
  <sheetFormatPr defaultRowHeight="12.75" x14ac:dyDescent="0.25"/>
  <cols>
    <col min="1" max="1" width="48" customWidth="1"/>
    <col min="2" max="2" width="5.5546875" customWidth="1"/>
    <col min="3" max="3" width="16.6640625" customWidth="1"/>
    <col min="4" max="4" width="5.5546875" customWidth="1"/>
    <col min="5" max="5" width="16.6640625" customWidth="1"/>
    <col min="6" max="6" width="5.5546875" customWidth="1"/>
    <col min="7" max="7" width="16.6640625" customWidth="1"/>
    <col min="8" max="8" width="5.5546875" customWidth="1"/>
    <col min="9" max="9" width="16.6640625" customWidth="1"/>
    <col min="10" max="10" width="5.5546875" customWidth="1"/>
    <col min="11" max="11" width="16.6640625" customWidth="1"/>
    <col min="12" max="12" width="10.6640625" customWidth="1"/>
  </cols>
  <sheetData>
    <row r="1" spans="1:12" ht="19.55" customHeight="1" x14ac:dyDescent="0.25">
      <c r="A1" s="91" t="s">
        <v>527</v>
      </c>
      <c r="B1" s="91"/>
      <c r="C1" s="91"/>
      <c r="D1" s="91"/>
      <c r="E1" s="91"/>
      <c r="F1" s="91"/>
      <c r="G1" s="91"/>
      <c r="H1" s="91"/>
      <c r="I1" s="91"/>
      <c r="J1" s="91"/>
      <c r="K1" s="91"/>
      <c r="L1" s="91"/>
    </row>
    <row r="2" spans="1:12" ht="43.75" customHeight="1" x14ac:dyDescent="0.25">
      <c r="A2" s="272" t="s">
        <v>50</v>
      </c>
      <c r="B2" s="144" t="s">
        <v>474</v>
      </c>
      <c r="C2" s="146"/>
      <c r="D2" s="196" t="s">
        <v>475</v>
      </c>
      <c r="E2" s="197"/>
      <c r="F2" s="99" t="s">
        <v>476</v>
      </c>
      <c r="G2" s="100"/>
      <c r="H2" s="99" t="s">
        <v>477</v>
      </c>
      <c r="I2" s="100"/>
      <c r="J2" s="99" t="s">
        <v>478</v>
      </c>
      <c r="K2" s="100"/>
    </row>
    <row r="3" spans="1:12" ht="11.8" customHeight="1" x14ac:dyDescent="0.25">
      <c r="A3" s="273"/>
      <c r="B3" s="7" t="s">
        <v>53</v>
      </c>
      <c r="C3" s="8" t="s">
        <v>54</v>
      </c>
      <c r="D3" s="7" t="s">
        <v>53</v>
      </c>
      <c r="E3" s="8" t="s">
        <v>54</v>
      </c>
      <c r="F3" s="7" t="s">
        <v>53</v>
      </c>
      <c r="G3" s="8" t="s">
        <v>54</v>
      </c>
      <c r="H3" s="7" t="s">
        <v>53</v>
      </c>
      <c r="I3" s="8" t="s">
        <v>54</v>
      </c>
      <c r="J3" s="7" t="s">
        <v>53</v>
      </c>
      <c r="K3" s="8" t="s">
        <v>54</v>
      </c>
    </row>
    <row r="4" spans="1:12" ht="12.05" customHeight="1" x14ac:dyDescent="0.25">
      <c r="A4" s="103" t="s">
        <v>528</v>
      </c>
      <c r="B4" s="107"/>
      <c r="C4" s="108"/>
      <c r="D4" s="107"/>
      <c r="E4" s="108"/>
      <c r="F4" s="107"/>
      <c r="G4" s="108"/>
      <c r="H4" s="107"/>
      <c r="I4" s="108"/>
      <c r="J4" s="107"/>
      <c r="K4" s="108"/>
    </row>
    <row r="5" spans="1:12" ht="12.05" customHeight="1" x14ac:dyDescent="0.25">
      <c r="A5" s="104"/>
      <c r="B5" s="14" t="s">
        <v>529</v>
      </c>
      <c r="C5" s="11"/>
      <c r="D5" s="14" t="s">
        <v>530</v>
      </c>
      <c r="E5" s="11"/>
      <c r="F5" s="14" t="s">
        <v>531</v>
      </c>
      <c r="G5" s="11"/>
      <c r="H5" s="14" t="s">
        <v>532</v>
      </c>
      <c r="I5" s="11"/>
      <c r="J5" s="14" t="s">
        <v>533</v>
      </c>
      <c r="K5" s="11"/>
    </row>
    <row r="6" spans="1:12" ht="12.05" customHeight="1" x14ac:dyDescent="0.25">
      <c r="A6" s="104"/>
      <c r="B6" s="107"/>
      <c r="C6" s="108"/>
      <c r="D6" s="107"/>
      <c r="E6" s="108"/>
      <c r="F6" s="107"/>
      <c r="G6" s="108"/>
      <c r="H6" s="107"/>
      <c r="I6" s="108"/>
      <c r="J6" s="107"/>
      <c r="K6" s="108"/>
    </row>
    <row r="7" spans="1:12" ht="12.05" customHeight="1" x14ac:dyDescent="0.25">
      <c r="A7" s="104"/>
      <c r="B7" s="14" t="s">
        <v>534</v>
      </c>
      <c r="C7" s="11"/>
      <c r="D7" s="14" t="s">
        <v>535</v>
      </c>
      <c r="E7" s="11"/>
      <c r="F7" s="14" t="s">
        <v>536</v>
      </c>
      <c r="G7" s="11"/>
      <c r="H7" s="14" t="s">
        <v>537</v>
      </c>
      <c r="I7" s="11"/>
      <c r="J7" s="14" t="s">
        <v>538</v>
      </c>
      <c r="K7" s="11"/>
    </row>
    <row r="8" spans="1:12" ht="12.05" customHeight="1" x14ac:dyDescent="0.25">
      <c r="A8" s="104"/>
      <c r="B8" s="7" t="s">
        <v>136</v>
      </c>
      <c r="C8" s="12"/>
      <c r="D8" s="107"/>
      <c r="E8" s="108"/>
      <c r="F8" s="107"/>
      <c r="G8" s="108"/>
      <c r="H8" s="107"/>
      <c r="I8" s="108"/>
      <c r="J8" s="107"/>
      <c r="K8" s="108"/>
    </row>
    <row r="9" spans="1:12" ht="12.05" customHeight="1" x14ac:dyDescent="0.25">
      <c r="A9" s="104"/>
      <c r="B9" s="15">
        <v>3547</v>
      </c>
      <c r="C9" s="11"/>
      <c r="D9" s="14" t="s">
        <v>539</v>
      </c>
      <c r="E9" s="11"/>
      <c r="F9" s="14" t="s">
        <v>540</v>
      </c>
      <c r="G9" s="11"/>
      <c r="H9" s="14" t="s">
        <v>541</v>
      </c>
      <c r="I9" s="11"/>
      <c r="J9" s="14" t="s">
        <v>542</v>
      </c>
      <c r="K9" s="11"/>
    </row>
    <row r="10" spans="1:12" ht="12.05" customHeight="1" x14ac:dyDescent="0.25">
      <c r="A10" s="104"/>
      <c r="B10" s="7" t="s">
        <v>53</v>
      </c>
      <c r="C10" s="12"/>
      <c r="D10" s="107"/>
      <c r="E10" s="108"/>
      <c r="F10" s="107"/>
      <c r="G10" s="108"/>
      <c r="H10" s="107"/>
      <c r="I10" s="108"/>
      <c r="J10" s="107"/>
      <c r="K10" s="108"/>
    </row>
    <row r="11" spans="1:12" ht="12.05" customHeight="1" x14ac:dyDescent="0.25">
      <c r="A11" s="104"/>
      <c r="B11" s="14" t="s">
        <v>543</v>
      </c>
      <c r="C11" s="11"/>
      <c r="D11" s="14" t="s">
        <v>544</v>
      </c>
      <c r="E11" s="11"/>
      <c r="F11" s="14" t="s">
        <v>545</v>
      </c>
      <c r="G11" s="11"/>
      <c r="H11" s="14" t="s">
        <v>546</v>
      </c>
      <c r="I11" s="11"/>
      <c r="J11" s="14" t="s">
        <v>547</v>
      </c>
      <c r="K11" s="11"/>
    </row>
    <row r="12" spans="1:12" ht="12.05" customHeight="1" x14ac:dyDescent="0.25">
      <c r="A12" s="104"/>
      <c r="B12" s="14" t="s">
        <v>548</v>
      </c>
      <c r="C12" s="11"/>
      <c r="D12" s="14" t="s">
        <v>549</v>
      </c>
      <c r="E12" s="11"/>
      <c r="F12" s="14" t="s">
        <v>550</v>
      </c>
      <c r="G12" s="11"/>
      <c r="H12" s="14" t="s">
        <v>551</v>
      </c>
      <c r="I12" s="11"/>
      <c r="J12" s="14" t="s">
        <v>552</v>
      </c>
      <c r="K12" s="11"/>
    </row>
    <row r="13" spans="1:12" ht="12.05" customHeight="1" x14ac:dyDescent="0.25">
      <c r="A13" s="104"/>
      <c r="B13" s="14" t="s">
        <v>553</v>
      </c>
      <c r="C13" s="11"/>
      <c r="D13" s="14" t="s">
        <v>554</v>
      </c>
      <c r="E13" s="11"/>
      <c r="F13" s="14" t="s">
        <v>555</v>
      </c>
      <c r="G13" s="11"/>
      <c r="H13" s="14" t="s">
        <v>556</v>
      </c>
      <c r="I13" s="11"/>
      <c r="J13" s="14" t="s">
        <v>557</v>
      </c>
      <c r="K13" s="11"/>
    </row>
    <row r="14" spans="1:12" ht="12.05" customHeight="1" x14ac:dyDescent="0.25">
      <c r="A14" s="104"/>
      <c r="B14" s="14" t="s">
        <v>558</v>
      </c>
      <c r="C14" s="11"/>
      <c r="D14" s="14" t="s">
        <v>559</v>
      </c>
      <c r="E14" s="11"/>
      <c r="F14" s="14" t="s">
        <v>560</v>
      </c>
      <c r="G14" s="11"/>
      <c r="H14" s="14" t="s">
        <v>561</v>
      </c>
      <c r="I14" s="11"/>
      <c r="J14" s="14" t="s">
        <v>562</v>
      </c>
      <c r="K14" s="11"/>
    </row>
    <row r="15" spans="1:12" ht="11.5" customHeight="1" x14ac:dyDescent="0.25">
      <c r="A15" s="104"/>
      <c r="B15" s="107"/>
      <c r="C15" s="108"/>
      <c r="D15" s="107"/>
      <c r="E15" s="108"/>
      <c r="F15" s="107"/>
      <c r="G15" s="108"/>
      <c r="H15" s="107"/>
      <c r="I15" s="108"/>
      <c r="J15" s="107"/>
      <c r="K15" s="108"/>
    </row>
    <row r="16" spans="1:12" ht="12.5" customHeight="1" x14ac:dyDescent="0.25">
      <c r="A16" s="104"/>
      <c r="B16" s="14" t="s">
        <v>563</v>
      </c>
      <c r="C16" s="11"/>
      <c r="D16" s="14" t="s">
        <v>564</v>
      </c>
      <c r="E16" s="11"/>
      <c r="F16" s="14" t="s">
        <v>565</v>
      </c>
      <c r="G16" s="11"/>
      <c r="H16" s="14" t="s">
        <v>566</v>
      </c>
      <c r="I16" s="11"/>
      <c r="J16" s="14" t="s">
        <v>567</v>
      </c>
      <c r="K16" s="11"/>
    </row>
    <row r="17" spans="1:12" ht="12.75" customHeight="1" x14ac:dyDescent="0.25">
      <c r="A17" s="238">
        <v>8</v>
      </c>
      <c r="B17" s="238"/>
      <c r="C17" s="238"/>
      <c r="D17" s="238"/>
      <c r="E17" s="238"/>
      <c r="F17" s="238"/>
      <c r="G17" s="238"/>
      <c r="H17" s="238"/>
      <c r="I17" s="238"/>
      <c r="J17" s="238"/>
      <c r="K17" s="238"/>
      <c r="L17" s="238"/>
    </row>
    <row r="18" spans="1:12" ht="12.75" customHeight="1" x14ac:dyDescent="0.25">
      <c r="A18" s="238">
        <v>9</v>
      </c>
      <c r="B18" s="238"/>
      <c r="C18" s="238"/>
      <c r="D18" s="238"/>
      <c r="E18" s="238"/>
      <c r="F18" s="238"/>
      <c r="G18" s="238"/>
      <c r="H18" s="238"/>
      <c r="I18" s="238"/>
      <c r="J18" s="238"/>
      <c r="K18" s="238"/>
      <c r="L18" s="238"/>
    </row>
    <row r="19" spans="1:12" ht="12.75" customHeight="1" x14ac:dyDescent="0.25">
      <c r="A19" s="200" t="s">
        <v>568</v>
      </c>
      <c r="B19" s="200"/>
      <c r="C19" s="200"/>
      <c r="D19" s="200"/>
      <c r="E19" s="200"/>
      <c r="F19" s="200"/>
      <c r="G19" s="200"/>
      <c r="H19" s="200"/>
      <c r="I19" s="200"/>
      <c r="J19" s="200"/>
      <c r="K19" s="200"/>
      <c r="L19" s="200"/>
    </row>
    <row r="20" spans="1:12" ht="50.95" customHeight="1" x14ac:dyDescent="0.25">
      <c r="A20" s="274" t="s">
        <v>569</v>
      </c>
      <c r="B20" s="274"/>
      <c r="C20" s="274"/>
      <c r="D20" s="274"/>
      <c r="E20" s="274"/>
      <c r="F20" s="274"/>
      <c r="G20" s="274"/>
      <c r="H20" s="274"/>
      <c r="I20" s="274"/>
      <c r="J20" s="274"/>
      <c r="K20" s="274"/>
      <c r="L20" s="274"/>
    </row>
    <row r="21" spans="1:12" ht="12.75" customHeight="1" x14ac:dyDescent="0.25">
      <c r="A21" s="205">
        <v>14</v>
      </c>
      <c r="B21" s="205"/>
      <c r="C21" s="205"/>
      <c r="D21" s="205"/>
      <c r="E21" s="205"/>
      <c r="F21" s="205"/>
      <c r="G21" s="205"/>
      <c r="H21" s="205"/>
      <c r="I21" s="205"/>
      <c r="J21" s="205"/>
      <c r="K21" s="205"/>
      <c r="L21" s="205"/>
    </row>
  </sheetData>
  <mergeCells count="36">
    <mergeCell ref="A21:L21"/>
    <mergeCell ref="J15:K15"/>
    <mergeCell ref="A17:L17"/>
    <mergeCell ref="A18:L18"/>
    <mergeCell ref="A19:L19"/>
    <mergeCell ref="A20:L20"/>
    <mergeCell ref="A4:A16"/>
    <mergeCell ref="B15:C15"/>
    <mergeCell ref="D15:E15"/>
    <mergeCell ref="F15:G15"/>
    <mergeCell ref="H15:I15"/>
    <mergeCell ref="J8:K8"/>
    <mergeCell ref="D10:E10"/>
    <mergeCell ref="F10:G10"/>
    <mergeCell ref="H10:I10"/>
    <mergeCell ref="J10:K10"/>
    <mergeCell ref="D8:E8"/>
    <mergeCell ref="F8:G8"/>
    <mergeCell ref="H8:I8"/>
    <mergeCell ref="J4:K4"/>
    <mergeCell ref="B6:C6"/>
    <mergeCell ref="D6:E6"/>
    <mergeCell ref="F6:G6"/>
    <mergeCell ref="H6:I6"/>
    <mergeCell ref="J6:K6"/>
    <mergeCell ref="B4:C4"/>
    <mergeCell ref="D4:E4"/>
    <mergeCell ref="F4:G4"/>
    <mergeCell ref="H4:I4"/>
    <mergeCell ref="A1:L1"/>
    <mergeCell ref="A2:A3"/>
    <mergeCell ref="B2:C2"/>
    <mergeCell ref="D2:E2"/>
    <mergeCell ref="F2:G2"/>
    <mergeCell ref="H2:I2"/>
    <mergeCell ref="J2:K2"/>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N19"/>
  <sheetViews>
    <sheetView workbookViewId="0">
      <selection sqref="A1:N1"/>
    </sheetView>
  </sheetViews>
  <sheetFormatPr defaultRowHeight="12.75" x14ac:dyDescent="0.25"/>
  <cols>
    <col min="1" max="1" width="5.77734375" customWidth="1"/>
    <col min="2" max="2" width="5.109375" customWidth="1"/>
    <col min="3" max="3" width="36.88671875" customWidth="1"/>
    <col min="4" max="4" width="5.5546875" customWidth="1"/>
    <col min="5" max="5" width="16.6640625" customWidth="1"/>
    <col min="6" max="6" width="5.5546875" customWidth="1"/>
    <col min="7" max="7" width="16.6640625" customWidth="1"/>
    <col min="8" max="8" width="5.5546875" customWidth="1"/>
    <col min="9" max="9" width="16.6640625" customWidth="1"/>
    <col min="10" max="10" width="5.5546875" customWidth="1"/>
    <col min="11" max="11" width="16.6640625" customWidth="1"/>
    <col min="12" max="12" width="5.5546875" customWidth="1"/>
    <col min="13" max="13" width="16.6640625" customWidth="1"/>
    <col min="14" max="14" width="10.6640625" customWidth="1"/>
  </cols>
  <sheetData>
    <row r="1" spans="1:14" ht="19.55" customHeight="1" x14ac:dyDescent="0.25">
      <c r="A1" s="91" t="s">
        <v>527</v>
      </c>
      <c r="B1" s="91"/>
      <c r="C1" s="91"/>
      <c r="D1" s="91"/>
      <c r="E1" s="91"/>
      <c r="F1" s="91"/>
      <c r="G1" s="91"/>
      <c r="H1" s="91"/>
      <c r="I1" s="91"/>
      <c r="J1" s="91"/>
      <c r="K1" s="91"/>
      <c r="L1" s="91"/>
      <c r="M1" s="91"/>
      <c r="N1" s="91"/>
    </row>
    <row r="2" spans="1:14" ht="43.75" customHeight="1" x14ac:dyDescent="0.25">
      <c r="A2" s="275" t="s">
        <v>50</v>
      </c>
      <c r="B2" s="275"/>
      <c r="C2" s="272"/>
      <c r="D2" s="144" t="s">
        <v>474</v>
      </c>
      <c r="E2" s="146"/>
      <c r="F2" s="196" t="s">
        <v>475</v>
      </c>
      <c r="G2" s="197"/>
      <c r="H2" s="99" t="s">
        <v>476</v>
      </c>
      <c r="I2" s="100"/>
      <c r="J2" s="99" t="s">
        <v>477</v>
      </c>
      <c r="K2" s="100"/>
      <c r="L2" s="99" t="s">
        <v>478</v>
      </c>
      <c r="M2" s="100"/>
    </row>
    <row r="3" spans="1:14" ht="11.8" customHeight="1" x14ac:dyDescent="0.25">
      <c r="A3" s="276"/>
      <c r="B3" s="276"/>
      <c r="C3" s="273"/>
      <c r="D3" s="7" t="s">
        <v>53</v>
      </c>
      <c r="E3" s="8" t="s">
        <v>54</v>
      </c>
      <c r="F3" s="7" t="s">
        <v>53</v>
      </c>
      <c r="G3" s="8" t="s">
        <v>54</v>
      </c>
      <c r="H3" s="7" t="s">
        <v>53</v>
      </c>
      <c r="I3" s="8" t="s">
        <v>54</v>
      </c>
      <c r="J3" s="7" t="s">
        <v>53</v>
      </c>
      <c r="K3" s="8" t="s">
        <v>54</v>
      </c>
      <c r="L3" s="7" t="s">
        <v>53</v>
      </c>
      <c r="M3" s="8" t="s">
        <v>54</v>
      </c>
    </row>
    <row r="4" spans="1:14" ht="60.8" customHeight="1" x14ac:dyDescent="0.25">
      <c r="A4" s="127" t="s">
        <v>570</v>
      </c>
      <c r="B4" s="127"/>
      <c r="C4" s="103"/>
      <c r="D4" s="105"/>
      <c r="E4" s="106"/>
      <c r="F4" s="105"/>
      <c r="G4" s="106"/>
      <c r="H4" s="105"/>
      <c r="I4" s="106"/>
      <c r="J4" s="105"/>
      <c r="K4" s="106"/>
      <c r="L4" s="105"/>
      <c r="M4" s="106"/>
    </row>
    <row r="5" spans="1:14" ht="12.2" customHeight="1" x14ac:dyDescent="0.25">
      <c r="A5" s="128"/>
      <c r="B5" s="128"/>
      <c r="C5" s="104"/>
      <c r="D5" s="14" t="s">
        <v>571</v>
      </c>
      <c r="E5" s="11"/>
      <c r="F5" s="14" t="s">
        <v>572</v>
      </c>
      <c r="G5" s="11"/>
      <c r="H5" s="14" t="s">
        <v>573</v>
      </c>
      <c r="I5" s="11"/>
      <c r="J5" s="14" t="s">
        <v>574</v>
      </c>
      <c r="K5" s="11"/>
      <c r="L5" s="14" t="s">
        <v>575</v>
      </c>
      <c r="M5" s="11"/>
    </row>
    <row r="6" spans="1:14" ht="11.8" customHeight="1" x14ac:dyDescent="0.25">
      <c r="A6" s="128"/>
      <c r="B6" s="128"/>
      <c r="C6" s="104"/>
      <c r="D6" s="14" t="s">
        <v>576</v>
      </c>
      <c r="E6" s="11"/>
      <c r="F6" s="14" t="s">
        <v>577</v>
      </c>
      <c r="G6" s="11"/>
      <c r="H6" s="14" t="s">
        <v>578</v>
      </c>
      <c r="I6" s="11"/>
      <c r="J6" s="14" t="s">
        <v>579</v>
      </c>
      <c r="K6" s="11"/>
      <c r="L6" s="14" t="s">
        <v>580</v>
      </c>
      <c r="M6" s="11"/>
    </row>
    <row r="7" spans="1:14" ht="14.55" customHeight="1" x14ac:dyDescent="0.25">
      <c r="A7" s="198" t="s">
        <v>581</v>
      </c>
      <c r="B7" s="22" t="s">
        <v>582</v>
      </c>
      <c r="C7" s="11"/>
      <c r="D7" s="14" t="s">
        <v>583</v>
      </c>
      <c r="E7" s="11"/>
      <c r="F7" s="14" t="s">
        <v>584</v>
      </c>
      <c r="G7" s="11"/>
      <c r="H7" s="14" t="s">
        <v>585</v>
      </c>
      <c r="I7" s="11"/>
      <c r="J7" s="14" t="s">
        <v>586</v>
      </c>
      <c r="K7" s="11"/>
      <c r="L7" s="14" t="s">
        <v>587</v>
      </c>
      <c r="M7" s="11"/>
    </row>
    <row r="8" spans="1:14" ht="12.05" customHeight="1" x14ac:dyDescent="0.25">
      <c r="A8" s="198"/>
      <c r="B8" s="22" t="s">
        <v>588</v>
      </c>
      <c r="C8" s="11"/>
      <c r="D8" s="14" t="s">
        <v>589</v>
      </c>
      <c r="E8" s="11"/>
      <c r="F8" s="14" t="s">
        <v>590</v>
      </c>
      <c r="G8" s="11"/>
      <c r="H8" s="14" t="s">
        <v>591</v>
      </c>
      <c r="I8" s="11"/>
      <c r="J8" s="14" t="s">
        <v>592</v>
      </c>
      <c r="K8" s="11"/>
      <c r="L8" s="14" t="s">
        <v>593</v>
      </c>
      <c r="M8" s="11"/>
    </row>
    <row r="9" spans="1:14" ht="12.2" customHeight="1" x14ac:dyDescent="0.25">
      <c r="A9" s="198"/>
      <c r="B9" s="22" t="s">
        <v>594</v>
      </c>
      <c r="C9" s="11"/>
      <c r="D9" s="14" t="s">
        <v>595</v>
      </c>
      <c r="E9" s="11"/>
      <c r="F9" s="14" t="s">
        <v>596</v>
      </c>
      <c r="G9" s="11"/>
      <c r="H9" s="14" t="s">
        <v>597</v>
      </c>
      <c r="I9" s="11"/>
      <c r="J9" s="14" t="s">
        <v>598</v>
      </c>
      <c r="K9" s="11"/>
      <c r="L9" s="14" t="s">
        <v>599</v>
      </c>
      <c r="M9" s="11"/>
    </row>
    <row r="10" spans="1:14" ht="12.2" customHeight="1" x14ac:dyDescent="0.25">
      <c r="A10" s="198"/>
      <c r="B10" s="22" t="s">
        <v>600</v>
      </c>
      <c r="C10" s="11"/>
      <c r="D10" s="14" t="s">
        <v>601</v>
      </c>
      <c r="E10" s="11"/>
      <c r="F10" s="14" t="s">
        <v>602</v>
      </c>
      <c r="G10" s="11"/>
      <c r="H10" s="14" t="s">
        <v>603</v>
      </c>
      <c r="I10" s="11"/>
      <c r="J10" s="14" t="s">
        <v>604</v>
      </c>
      <c r="K10" s="11"/>
      <c r="L10" s="14" t="s">
        <v>605</v>
      </c>
      <c r="M10" s="11"/>
    </row>
    <row r="11" spans="1:14" ht="59.95" customHeight="1" x14ac:dyDescent="0.25">
      <c r="A11" s="128" t="s">
        <v>606</v>
      </c>
      <c r="B11" s="128"/>
      <c r="C11" s="104"/>
      <c r="D11" s="105"/>
      <c r="E11" s="106"/>
      <c r="F11" s="105"/>
      <c r="G11" s="106"/>
      <c r="H11" s="105"/>
      <c r="I11" s="106"/>
      <c r="J11" s="105"/>
      <c r="K11" s="106"/>
      <c r="L11" s="105"/>
      <c r="M11" s="106"/>
    </row>
    <row r="12" spans="1:14" ht="12.05" customHeight="1" x14ac:dyDescent="0.25">
      <c r="A12" s="128"/>
      <c r="B12" s="128"/>
      <c r="C12" s="104"/>
      <c r="D12" s="14" t="s">
        <v>607</v>
      </c>
      <c r="E12" s="11"/>
      <c r="F12" s="14" t="s">
        <v>608</v>
      </c>
      <c r="G12" s="11"/>
      <c r="H12" s="14" t="s">
        <v>609</v>
      </c>
      <c r="I12" s="11"/>
      <c r="J12" s="14" t="s">
        <v>610</v>
      </c>
      <c r="K12" s="11"/>
      <c r="L12" s="14" t="s">
        <v>611</v>
      </c>
      <c r="M12" s="11"/>
    </row>
    <row r="13" spans="1:14" ht="12.05" customHeight="1" x14ac:dyDescent="0.25">
      <c r="A13" s="128"/>
      <c r="B13" s="128"/>
      <c r="C13" s="104"/>
      <c r="D13" s="14" t="s">
        <v>612</v>
      </c>
      <c r="E13" s="11"/>
      <c r="F13" s="14" t="s">
        <v>613</v>
      </c>
      <c r="G13" s="11"/>
      <c r="H13" s="14" t="s">
        <v>614</v>
      </c>
      <c r="I13" s="11"/>
      <c r="J13" s="14" t="s">
        <v>615</v>
      </c>
      <c r="K13" s="11"/>
      <c r="L13" s="14" t="s">
        <v>616</v>
      </c>
      <c r="M13" s="11"/>
    </row>
    <row r="14" spans="1:14" ht="14.55" customHeight="1" x14ac:dyDescent="0.25">
      <c r="A14" s="198" t="s">
        <v>581</v>
      </c>
      <c r="B14" s="22" t="s">
        <v>617</v>
      </c>
      <c r="C14" s="11"/>
      <c r="D14" s="14" t="s">
        <v>618</v>
      </c>
      <c r="E14" s="11"/>
      <c r="F14" s="14" t="s">
        <v>619</v>
      </c>
      <c r="G14" s="11"/>
      <c r="H14" s="14" t="s">
        <v>620</v>
      </c>
      <c r="I14" s="11"/>
      <c r="J14" s="14" t="s">
        <v>621</v>
      </c>
      <c r="K14" s="11"/>
      <c r="L14" s="14" t="s">
        <v>622</v>
      </c>
      <c r="M14" s="11"/>
    </row>
    <row r="15" spans="1:14" ht="12.2" customHeight="1" x14ac:dyDescent="0.25">
      <c r="A15" s="198"/>
      <c r="B15" s="22" t="s">
        <v>623</v>
      </c>
      <c r="C15" s="11"/>
      <c r="D15" s="14" t="s">
        <v>624</v>
      </c>
      <c r="E15" s="11"/>
      <c r="F15" s="14" t="s">
        <v>625</v>
      </c>
      <c r="G15" s="11"/>
      <c r="H15" s="14" t="s">
        <v>626</v>
      </c>
      <c r="I15" s="11"/>
      <c r="J15" s="14" t="s">
        <v>627</v>
      </c>
      <c r="K15" s="11"/>
      <c r="L15" s="14" t="s">
        <v>628</v>
      </c>
      <c r="M15" s="11"/>
    </row>
    <row r="16" spans="1:14" ht="12.05" customHeight="1" x14ac:dyDescent="0.25">
      <c r="A16" s="198"/>
      <c r="B16" s="22" t="s">
        <v>629</v>
      </c>
      <c r="C16" s="11"/>
      <c r="D16" s="14" t="s">
        <v>630</v>
      </c>
      <c r="E16" s="11"/>
      <c r="F16" s="14" t="s">
        <v>631</v>
      </c>
      <c r="G16" s="11"/>
      <c r="H16" s="14" t="s">
        <v>632</v>
      </c>
      <c r="I16" s="11"/>
      <c r="J16" s="14" t="s">
        <v>633</v>
      </c>
      <c r="K16" s="11"/>
      <c r="L16" s="14" t="s">
        <v>634</v>
      </c>
      <c r="M16" s="11"/>
    </row>
    <row r="17" spans="1:14" ht="12.2" customHeight="1" x14ac:dyDescent="0.25">
      <c r="A17" s="198"/>
      <c r="B17" s="22" t="s">
        <v>635</v>
      </c>
      <c r="C17" s="11"/>
      <c r="D17" s="14" t="s">
        <v>636</v>
      </c>
      <c r="E17" s="11"/>
      <c r="F17" s="14" t="s">
        <v>637</v>
      </c>
      <c r="G17" s="11"/>
      <c r="H17" s="14" t="s">
        <v>638</v>
      </c>
      <c r="I17" s="11"/>
      <c r="J17" s="14" t="s">
        <v>639</v>
      </c>
      <c r="K17" s="11"/>
      <c r="L17" s="14" t="s">
        <v>640</v>
      </c>
      <c r="M17" s="11"/>
    </row>
    <row r="18" spans="1:14" ht="76.599999999999994" customHeight="1" x14ac:dyDescent="0.25">
      <c r="A18" s="161" t="s">
        <v>641</v>
      </c>
      <c r="B18" s="161"/>
      <c r="C18" s="161"/>
      <c r="D18" s="161"/>
      <c r="E18" s="161"/>
      <c r="F18" s="161"/>
      <c r="G18" s="161"/>
      <c r="H18" s="161"/>
      <c r="I18" s="161"/>
      <c r="J18" s="161"/>
      <c r="K18" s="161"/>
      <c r="L18" s="161"/>
      <c r="M18" s="161"/>
      <c r="N18" s="161"/>
    </row>
    <row r="19" spans="1:14" ht="76.599999999999994" customHeight="1" x14ac:dyDescent="0.25">
      <c r="A19" s="161" t="s">
        <v>642</v>
      </c>
      <c r="B19" s="161"/>
      <c r="C19" s="161"/>
      <c r="D19" s="161"/>
      <c r="E19" s="161"/>
      <c r="F19" s="161"/>
      <c r="G19" s="161"/>
      <c r="H19" s="161"/>
      <c r="I19" s="161"/>
      <c r="J19" s="161"/>
      <c r="K19" s="161"/>
      <c r="L19" s="161"/>
      <c r="M19" s="161"/>
      <c r="N19" s="161"/>
    </row>
  </sheetData>
  <mergeCells count="23">
    <mergeCell ref="A14:A17"/>
    <mergeCell ref="A18:N18"/>
    <mergeCell ref="A19:N19"/>
    <mergeCell ref="L4:M4"/>
    <mergeCell ref="A7:A10"/>
    <mergeCell ref="A11:C13"/>
    <mergeCell ref="D11:E11"/>
    <mergeCell ref="F11:G11"/>
    <mergeCell ref="H11:I11"/>
    <mergeCell ref="J11:K11"/>
    <mergeCell ref="L11:M11"/>
    <mergeCell ref="A4:C6"/>
    <mergeCell ref="D4:E4"/>
    <mergeCell ref="F4:G4"/>
    <mergeCell ref="H4:I4"/>
    <mergeCell ref="J4:K4"/>
    <mergeCell ref="A1:N1"/>
    <mergeCell ref="A2:C3"/>
    <mergeCell ref="D2:E2"/>
    <mergeCell ref="F2:G2"/>
    <mergeCell ref="H2:I2"/>
    <mergeCell ref="J2:K2"/>
    <mergeCell ref="L2:M2"/>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F17"/>
  <sheetViews>
    <sheetView workbookViewId="0">
      <selection sqref="A1:F1"/>
    </sheetView>
  </sheetViews>
  <sheetFormatPr defaultRowHeight="12.75" x14ac:dyDescent="0.25"/>
  <cols>
    <col min="1" max="1" width="70.88671875" customWidth="1"/>
    <col min="2" max="2" width="5.5546875" customWidth="1"/>
    <col min="3" max="3" width="16.6640625" customWidth="1"/>
    <col min="4" max="4" width="5.5546875" customWidth="1"/>
    <col min="5" max="5" width="16.6640625" customWidth="1"/>
    <col min="6" max="6" width="12.88671875" customWidth="1"/>
  </cols>
  <sheetData>
    <row r="1" spans="1:6" ht="18" customHeight="1" x14ac:dyDescent="0.25">
      <c r="A1" s="277" t="s">
        <v>643</v>
      </c>
      <c r="B1" s="277"/>
      <c r="C1" s="277"/>
      <c r="D1" s="277"/>
      <c r="E1" s="277"/>
      <c r="F1" s="277"/>
    </row>
    <row r="2" spans="1:6" ht="50" customHeight="1" x14ac:dyDescent="0.25">
      <c r="A2" s="91" t="s">
        <v>644</v>
      </c>
      <c r="B2" s="91"/>
      <c r="C2" s="91"/>
      <c r="D2" s="91"/>
      <c r="E2" s="91"/>
      <c r="F2" s="91"/>
    </row>
    <row r="3" spans="1:6" ht="43.2" customHeight="1" x14ac:dyDescent="0.25">
      <c r="A3" s="97" t="s">
        <v>50</v>
      </c>
      <c r="B3" s="196" t="s">
        <v>645</v>
      </c>
      <c r="C3" s="197"/>
      <c r="D3" s="101" t="s">
        <v>52</v>
      </c>
      <c r="E3" s="102"/>
    </row>
    <row r="4" spans="1:6" ht="12.2" customHeight="1" x14ac:dyDescent="0.25">
      <c r="A4" s="98"/>
      <c r="B4" s="16" t="s">
        <v>53</v>
      </c>
      <c r="C4" s="8" t="s">
        <v>54</v>
      </c>
      <c r="D4" s="16" t="s">
        <v>55</v>
      </c>
      <c r="E4" s="8" t="s">
        <v>54</v>
      </c>
    </row>
    <row r="5" spans="1:6" ht="47.5" customHeight="1" x14ac:dyDescent="0.25">
      <c r="A5" s="103" t="s">
        <v>646</v>
      </c>
      <c r="B5" s="105"/>
      <c r="C5" s="106"/>
      <c r="D5" s="105"/>
      <c r="E5" s="106"/>
    </row>
    <row r="6" spans="1:6" ht="11.8" customHeight="1" x14ac:dyDescent="0.25">
      <c r="A6" s="104"/>
      <c r="B6" s="18" t="s">
        <v>647</v>
      </c>
      <c r="C6" s="11"/>
      <c r="D6" s="18" t="s">
        <v>647</v>
      </c>
      <c r="E6" s="11"/>
    </row>
    <row r="7" spans="1:6" ht="12.05" customHeight="1" x14ac:dyDescent="0.25">
      <c r="A7" s="104"/>
      <c r="B7" s="18" t="s">
        <v>648</v>
      </c>
      <c r="C7" s="11"/>
      <c r="D7" s="18" t="s">
        <v>648</v>
      </c>
      <c r="E7" s="11"/>
    </row>
    <row r="8" spans="1:6" ht="12.05" customHeight="1" x14ac:dyDescent="0.25">
      <c r="A8" s="104"/>
      <c r="B8" s="18" t="s">
        <v>649</v>
      </c>
      <c r="C8" s="11"/>
      <c r="D8" s="18" t="s">
        <v>649</v>
      </c>
      <c r="E8" s="11"/>
    </row>
    <row r="9" spans="1:6" ht="12.05" customHeight="1" x14ac:dyDescent="0.25">
      <c r="A9" s="104"/>
      <c r="B9" s="18" t="s">
        <v>650</v>
      </c>
      <c r="C9" s="11"/>
      <c r="D9" s="18" t="s">
        <v>650</v>
      </c>
      <c r="E9" s="11"/>
    </row>
    <row r="10" spans="1:6" ht="36" customHeight="1" x14ac:dyDescent="0.25">
      <c r="A10" s="104"/>
      <c r="B10" s="105"/>
      <c r="C10" s="106"/>
      <c r="D10" s="105"/>
      <c r="E10" s="106"/>
    </row>
    <row r="11" spans="1:6" ht="12.05" customHeight="1" x14ac:dyDescent="0.25">
      <c r="A11" s="104"/>
      <c r="B11" s="18" t="s">
        <v>651</v>
      </c>
      <c r="C11" s="11"/>
      <c r="D11" s="18" t="s">
        <v>651</v>
      </c>
      <c r="E11" s="11"/>
    </row>
    <row r="12" spans="1:6" ht="11.5" customHeight="1" x14ac:dyDescent="0.25">
      <c r="A12" s="104"/>
      <c r="B12" s="18" t="s">
        <v>652</v>
      </c>
      <c r="C12" s="11"/>
      <c r="D12" s="18" t="s">
        <v>652</v>
      </c>
      <c r="E12" s="11"/>
    </row>
    <row r="13" spans="1:6" ht="12.05" customHeight="1" x14ac:dyDescent="0.25">
      <c r="A13" s="104"/>
      <c r="B13" s="18" t="s">
        <v>653</v>
      </c>
      <c r="C13" s="11"/>
      <c r="D13" s="18" t="s">
        <v>653</v>
      </c>
      <c r="E13" s="11"/>
    </row>
    <row r="14" spans="1:6" ht="12.05" customHeight="1" x14ac:dyDescent="0.25">
      <c r="A14" s="104"/>
      <c r="B14" s="18" t="s">
        <v>654</v>
      </c>
      <c r="C14" s="11"/>
      <c r="D14" s="18" t="s">
        <v>654</v>
      </c>
      <c r="E14" s="11"/>
    </row>
    <row r="15" spans="1:6" ht="46" customHeight="1" x14ac:dyDescent="0.25">
      <c r="A15" s="124" t="s">
        <v>655</v>
      </c>
      <c r="B15" s="124"/>
      <c r="C15" s="124"/>
      <c r="D15" s="124"/>
      <c r="E15" s="124"/>
      <c r="F15" s="124"/>
    </row>
    <row r="16" spans="1:6" ht="45.7" customHeight="1" x14ac:dyDescent="0.25">
      <c r="A16" s="124" t="s">
        <v>656</v>
      </c>
      <c r="B16" s="124"/>
      <c r="C16" s="124"/>
      <c r="D16" s="124"/>
      <c r="E16" s="124"/>
      <c r="F16" s="124"/>
    </row>
    <row r="17" spans="1:6" ht="9" customHeight="1" x14ac:dyDescent="0.25">
      <c r="A17" s="278" t="s">
        <v>657</v>
      </c>
      <c r="B17" s="278"/>
      <c r="C17" s="278"/>
      <c r="D17" s="278"/>
      <c r="E17" s="278"/>
      <c r="F17" s="278"/>
    </row>
  </sheetData>
  <mergeCells count="13">
    <mergeCell ref="A15:F15"/>
    <mergeCell ref="A16:F16"/>
    <mergeCell ref="A17:F17"/>
    <mergeCell ref="A5:A14"/>
    <mergeCell ref="B5:C5"/>
    <mergeCell ref="D5:E5"/>
    <mergeCell ref="B10:C10"/>
    <mergeCell ref="D10:E10"/>
    <mergeCell ref="A1:F1"/>
    <mergeCell ref="A2:F2"/>
    <mergeCell ref="A3:A4"/>
    <mergeCell ref="B3:C3"/>
    <mergeCell ref="D3:E3"/>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28"/>
  <sheetViews>
    <sheetView workbookViewId="0">
      <selection sqref="A1:I1"/>
    </sheetView>
  </sheetViews>
  <sheetFormatPr defaultRowHeight="12.75" x14ac:dyDescent="0.25"/>
  <cols>
    <col min="1" max="1" width="44.88671875" customWidth="1"/>
    <col min="2" max="8" width="16.6640625" customWidth="1"/>
    <col min="9" max="9" width="8" customWidth="1"/>
  </cols>
  <sheetData>
    <row r="1" spans="1:9" ht="19.55" customHeight="1" x14ac:dyDescent="0.25">
      <c r="A1" s="96" t="s">
        <v>658</v>
      </c>
      <c r="B1" s="96"/>
      <c r="C1" s="96"/>
      <c r="D1" s="96"/>
      <c r="E1" s="96"/>
      <c r="F1" s="96"/>
      <c r="G1" s="96"/>
      <c r="H1" s="96"/>
      <c r="I1" s="96"/>
    </row>
    <row r="2" spans="1:9" ht="57.5" customHeight="1" x14ac:dyDescent="0.25">
      <c r="A2" s="279" t="s">
        <v>50</v>
      </c>
      <c r="B2" s="18" t="s">
        <v>659</v>
      </c>
      <c r="C2" s="18" t="s">
        <v>660</v>
      </c>
      <c r="D2" s="36" t="s">
        <v>661</v>
      </c>
      <c r="E2" s="32" t="s">
        <v>662</v>
      </c>
      <c r="F2" s="18" t="s">
        <v>663</v>
      </c>
      <c r="G2" s="18" t="s">
        <v>664</v>
      </c>
      <c r="H2" s="36" t="s">
        <v>665</v>
      </c>
    </row>
    <row r="3" spans="1:9" ht="12.2" customHeight="1" x14ac:dyDescent="0.25">
      <c r="A3" s="280"/>
      <c r="B3" s="18" t="s">
        <v>54</v>
      </c>
      <c r="C3" s="18" t="s">
        <v>54</v>
      </c>
      <c r="D3" s="18" t="s">
        <v>54</v>
      </c>
      <c r="E3" s="18" t="s">
        <v>54</v>
      </c>
      <c r="F3" s="18" t="s">
        <v>54</v>
      </c>
      <c r="G3" s="18" t="s">
        <v>54</v>
      </c>
      <c r="H3" s="18" t="s">
        <v>54</v>
      </c>
    </row>
    <row r="4" spans="1:9" ht="47.8" customHeight="1" x14ac:dyDescent="0.25">
      <c r="A4" s="103" t="s">
        <v>666</v>
      </c>
      <c r="B4" s="9"/>
      <c r="C4" s="9"/>
      <c r="D4" s="9"/>
      <c r="E4" s="9"/>
      <c r="F4" s="9"/>
      <c r="G4" s="9"/>
      <c r="H4" s="9"/>
    </row>
    <row r="5" spans="1:9" ht="12.2" customHeight="1" x14ac:dyDescent="0.25">
      <c r="A5" s="104"/>
      <c r="B5" s="46" t="s">
        <v>667</v>
      </c>
      <c r="C5" s="46" t="s">
        <v>668</v>
      </c>
      <c r="D5" s="46" t="s">
        <v>669</v>
      </c>
      <c r="E5" s="46" t="s">
        <v>670</v>
      </c>
      <c r="F5" s="46" t="s">
        <v>671</v>
      </c>
      <c r="G5" s="46" t="s">
        <v>672</v>
      </c>
      <c r="H5" s="46" t="s">
        <v>673</v>
      </c>
    </row>
    <row r="6" spans="1:9" ht="12.2" customHeight="1" x14ac:dyDescent="0.25">
      <c r="A6" s="104"/>
      <c r="B6" s="11"/>
      <c r="C6" s="11"/>
      <c r="D6" s="11"/>
      <c r="E6" s="11"/>
      <c r="F6" s="11"/>
      <c r="G6" s="11"/>
      <c r="H6" s="11"/>
    </row>
    <row r="7" spans="1:9" ht="36.299999999999997" customHeight="1" x14ac:dyDescent="0.25">
      <c r="A7" s="104"/>
      <c r="B7" s="9"/>
      <c r="C7" s="9"/>
      <c r="D7" s="9"/>
      <c r="E7" s="9"/>
      <c r="F7" s="9"/>
      <c r="G7" s="9"/>
      <c r="H7" s="9"/>
    </row>
    <row r="8" spans="1:9" ht="12.05" customHeight="1" x14ac:dyDescent="0.25">
      <c r="A8" s="104"/>
      <c r="B8" s="46" t="s">
        <v>674</v>
      </c>
      <c r="C8" s="46" t="s">
        <v>675</v>
      </c>
      <c r="D8" s="46" t="s">
        <v>676</v>
      </c>
      <c r="E8" s="46" t="s">
        <v>677</v>
      </c>
      <c r="F8" s="46" t="s">
        <v>678</v>
      </c>
      <c r="G8" s="46" t="s">
        <v>679</v>
      </c>
      <c r="H8" s="46" t="s">
        <v>680</v>
      </c>
    </row>
    <row r="9" spans="1:9" ht="11.8" customHeight="1" x14ac:dyDescent="0.25">
      <c r="A9" s="104"/>
      <c r="B9" s="11"/>
      <c r="C9" s="11"/>
      <c r="D9" s="11"/>
      <c r="E9" s="11"/>
      <c r="F9" s="11"/>
      <c r="G9" s="11"/>
      <c r="H9" s="11"/>
    </row>
    <row r="10" spans="1:9" ht="46.25" customHeight="1" x14ac:dyDescent="0.25">
      <c r="A10" s="104"/>
      <c r="B10" s="9"/>
      <c r="C10" s="9"/>
      <c r="D10" s="9"/>
      <c r="E10" s="9"/>
      <c r="F10" s="9"/>
      <c r="G10" s="9"/>
      <c r="H10" s="9"/>
    </row>
    <row r="11" spans="1:9" ht="12.05" customHeight="1" x14ac:dyDescent="0.25">
      <c r="A11" s="104"/>
      <c r="B11" s="46" t="s">
        <v>681</v>
      </c>
      <c r="C11" s="46" t="s">
        <v>682</v>
      </c>
      <c r="D11" s="46" t="s">
        <v>683</v>
      </c>
      <c r="E11" s="46" t="s">
        <v>684</v>
      </c>
      <c r="F11" s="46" t="s">
        <v>685</v>
      </c>
      <c r="G11" s="46" t="s">
        <v>686</v>
      </c>
      <c r="H11" s="46" t="s">
        <v>687</v>
      </c>
    </row>
    <row r="12" spans="1:9" ht="12.05" customHeight="1" x14ac:dyDescent="0.25">
      <c r="A12" s="104"/>
      <c r="B12" s="11"/>
      <c r="C12" s="11"/>
      <c r="D12" s="11"/>
      <c r="E12" s="11"/>
      <c r="F12" s="11"/>
      <c r="G12" s="11"/>
      <c r="H12" s="11"/>
    </row>
    <row r="13" spans="1:9" ht="12.05" customHeight="1" x14ac:dyDescent="0.25">
      <c r="A13" s="104"/>
      <c r="B13" s="12"/>
      <c r="C13" s="12"/>
      <c r="D13" s="12"/>
      <c r="E13" s="12"/>
      <c r="F13" s="12"/>
      <c r="G13" s="12"/>
      <c r="H13" s="12"/>
    </row>
    <row r="14" spans="1:9" ht="12.05" customHeight="1" x14ac:dyDescent="0.25">
      <c r="A14" s="104"/>
      <c r="B14" s="46" t="s">
        <v>688</v>
      </c>
      <c r="C14" s="46" t="s">
        <v>689</v>
      </c>
      <c r="D14" s="46" t="s">
        <v>690</v>
      </c>
      <c r="E14" s="46" t="s">
        <v>691</v>
      </c>
      <c r="F14" s="46" t="s">
        <v>692</v>
      </c>
      <c r="G14" s="46" t="s">
        <v>693</v>
      </c>
      <c r="H14" s="46" t="s">
        <v>694</v>
      </c>
    </row>
    <row r="15" spans="1:9" ht="12.05" customHeight="1" x14ac:dyDescent="0.25">
      <c r="A15" s="104"/>
      <c r="B15" s="11"/>
      <c r="C15" s="11"/>
      <c r="D15" s="11"/>
      <c r="E15" s="11"/>
      <c r="F15" s="11"/>
      <c r="G15" s="11"/>
      <c r="H15" s="11"/>
    </row>
    <row r="16" spans="1:9" ht="12.05" customHeight="1" x14ac:dyDescent="0.25">
      <c r="A16" s="104"/>
      <c r="B16" s="46" t="s">
        <v>695</v>
      </c>
      <c r="C16" s="46" t="s">
        <v>696</v>
      </c>
      <c r="D16" s="46" t="s">
        <v>697</v>
      </c>
      <c r="E16" s="46" t="s">
        <v>698</v>
      </c>
      <c r="F16" s="46" t="s">
        <v>699</v>
      </c>
      <c r="G16" s="46" t="s">
        <v>700</v>
      </c>
      <c r="H16" s="46" t="s">
        <v>701</v>
      </c>
    </row>
    <row r="17" spans="1:9" ht="11.8" customHeight="1" x14ac:dyDescent="0.25">
      <c r="A17" s="104"/>
      <c r="B17" s="11"/>
      <c r="C17" s="11"/>
      <c r="D17" s="11"/>
      <c r="E17" s="11"/>
      <c r="F17" s="11"/>
      <c r="G17" s="11"/>
      <c r="H17" s="11"/>
    </row>
    <row r="18" spans="1:9" ht="45.3" customHeight="1" x14ac:dyDescent="0.25">
      <c r="A18" s="104"/>
      <c r="B18" s="281"/>
      <c r="C18" s="9"/>
      <c r="D18" s="9"/>
      <c r="E18" s="281"/>
      <c r="F18" s="281"/>
      <c r="G18" s="9"/>
      <c r="H18" s="281"/>
    </row>
    <row r="19" spans="1:9" ht="12.05" customHeight="1" x14ac:dyDescent="0.25">
      <c r="A19" s="104"/>
      <c r="B19" s="282"/>
      <c r="C19" s="47" t="s">
        <v>702</v>
      </c>
      <c r="D19" s="47" t="s">
        <v>703</v>
      </c>
      <c r="E19" s="282"/>
      <c r="F19" s="282"/>
      <c r="G19" s="47" t="s">
        <v>704</v>
      </c>
      <c r="H19" s="282"/>
    </row>
    <row r="20" spans="1:9" ht="12.2" customHeight="1" x14ac:dyDescent="0.25">
      <c r="A20" s="104"/>
      <c r="B20" s="283"/>
      <c r="C20" s="45"/>
      <c r="D20" s="45"/>
      <c r="E20" s="283"/>
      <c r="F20" s="283"/>
      <c r="G20" s="45"/>
      <c r="H20" s="283"/>
    </row>
    <row r="21" spans="1:9" ht="12.75" customHeight="1" x14ac:dyDescent="0.25">
      <c r="A21" s="284">
        <v>1</v>
      </c>
      <c r="B21" s="284"/>
      <c r="C21" s="284"/>
      <c r="D21" s="284"/>
      <c r="E21" s="284"/>
      <c r="F21" s="284"/>
      <c r="G21" s="284"/>
      <c r="H21" s="284"/>
      <c r="I21" s="284"/>
    </row>
    <row r="22" spans="1:9" ht="12.75" customHeight="1" x14ac:dyDescent="0.25">
      <c r="A22" s="284">
        <v>2</v>
      </c>
      <c r="B22" s="284"/>
      <c r="C22" s="284"/>
      <c r="D22" s="284"/>
      <c r="E22" s="284"/>
      <c r="F22" s="284"/>
      <c r="G22" s="284"/>
      <c r="H22" s="284"/>
      <c r="I22" s="284"/>
    </row>
    <row r="23" spans="1:9" ht="12.75" customHeight="1" x14ac:dyDescent="0.25">
      <c r="A23" s="284">
        <v>3</v>
      </c>
      <c r="B23" s="284"/>
      <c r="C23" s="284"/>
      <c r="D23" s="284"/>
      <c r="E23" s="284"/>
      <c r="F23" s="284"/>
      <c r="G23" s="284"/>
      <c r="H23" s="284"/>
      <c r="I23" s="284"/>
    </row>
    <row r="24" spans="1:9" ht="12.75" customHeight="1" x14ac:dyDescent="0.25">
      <c r="A24" s="285" t="s">
        <v>83</v>
      </c>
      <c r="B24" s="285"/>
      <c r="C24" s="285"/>
      <c r="D24" s="285"/>
      <c r="E24" s="285"/>
      <c r="F24" s="285"/>
      <c r="G24" s="285"/>
      <c r="H24" s="285"/>
      <c r="I24" s="285"/>
    </row>
    <row r="25" spans="1:9" ht="12.75" customHeight="1" x14ac:dyDescent="0.25">
      <c r="A25" s="285" t="s">
        <v>705</v>
      </c>
      <c r="B25" s="285"/>
      <c r="C25" s="285"/>
      <c r="D25" s="285"/>
      <c r="E25" s="285"/>
      <c r="F25" s="285"/>
      <c r="G25" s="285"/>
      <c r="H25" s="285"/>
      <c r="I25" s="285"/>
    </row>
    <row r="26" spans="1:9" ht="25.5" customHeight="1" x14ac:dyDescent="0.25">
      <c r="A26" s="91" t="s">
        <v>706</v>
      </c>
      <c r="B26" s="91"/>
      <c r="C26" s="91"/>
      <c r="D26" s="91"/>
      <c r="E26" s="91"/>
      <c r="F26" s="91"/>
      <c r="G26" s="91"/>
      <c r="H26" s="91"/>
      <c r="I26" s="91"/>
    </row>
    <row r="27" spans="1:9" ht="11.25" customHeight="1" x14ac:dyDescent="0.25">
      <c r="A27" s="256" t="s">
        <v>707</v>
      </c>
      <c r="B27" s="256"/>
      <c r="C27" s="256"/>
      <c r="D27" s="256"/>
      <c r="E27" s="256"/>
      <c r="F27" s="256"/>
      <c r="G27" s="256"/>
      <c r="H27" s="256"/>
      <c r="I27" s="256"/>
    </row>
    <row r="28" spans="1:9" ht="1" customHeight="1" x14ac:dyDescent="0.25"/>
  </sheetData>
  <mergeCells count="14">
    <mergeCell ref="A26:I26"/>
    <mergeCell ref="A27:I27"/>
    <mergeCell ref="A21:I21"/>
    <mergeCell ref="A22:I22"/>
    <mergeCell ref="A23:I23"/>
    <mergeCell ref="A24:I24"/>
    <mergeCell ref="A25:I25"/>
    <mergeCell ref="A1:I1"/>
    <mergeCell ref="A2:A3"/>
    <mergeCell ref="A4:A20"/>
    <mergeCell ref="B18:B20"/>
    <mergeCell ref="E18:E20"/>
    <mergeCell ref="F18:F20"/>
    <mergeCell ref="H18:H20"/>
  </mergeCells>
  <pageMargins left="0.7" right="0.7" top="0.75" bottom="0.75" header="0.3" footer="0.3"/>
  <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21"/>
  <sheetViews>
    <sheetView workbookViewId="0">
      <selection sqref="A1:I1"/>
    </sheetView>
  </sheetViews>
  <sheetFormatPr defaultRowHeight="12.75" x14ac:dyDescent="0.25"/>
  <cols>
    <col min="1" max="1" width="43.77734375" customWidth="1"/>
    <col min="2" max="2" width="16.88671875" customWidth="1"/>
    <col min="3" max="3" width="16.44140625" customWidth="1"/>
    <col min="4" max="8" width="16.6640625" customWidth="1"/>
    <col min="9" max="9" width="9.33203125" customWidth="1"/>
  </cols>
  <sheetData>
    <row r="1" spans="1:9" ht="19.55" customHeight="1" x14ac:dyDescent="0.25">
      <c r="A1" s="91" t="s">
        <v>708</v>
      </c>
      <c r="B1" s="91"/>
      <c r="C1" s="91"/>
      <c r="D1" s="91"/>
      <c r="E1" s="91"/>
      <c r="F1" s="91"/>
      <c r="G1" s="91"/>
      <c r="H1" s="91"/>
      <c r="I1" s="91"/>
    </row>
    <row r="2" spans="1:9" ht="57.2" customHeight="1" x14ac:dyDescent="0.25">
      <c r="A2" s="286" t="s">
        <v>50</v>
      </c>
      <c r="B2" s="18" t="s">
        <v>659</v>
      </c>
      <c r="C2" s="18" t="s">
        <v>660</v>
      </c>
      <c r="D2" s="36" t="s">
        <v>661</v>
      </c>
      <c r="E2" s="32" t="s">
        <v>662</v>
      </c>
      <c r="F2" s="18" t="s">
        <v>663</v>
      </c>
      <c r="G2" s="18" t="s">
        <v>664</v>
      </c>
      <c r="H2" s="36" t="s">
        <v>665</v>
      </c>
    </row>
    <row r="3" spans="1:9" ht="12.5" customHeight="1" x14ac:dyDescent="0.25">
      <c r="A3" s="287"/>
      <c r="B3" s="18" t="s">
        <v>54</v>
      </c>
      <c r="C3" s="8" t="s">
        <v>54</v>
      </c>
      <c r="D3" s="8" t="s">
        <v>54</v>
      </c>
      <c r="E3" s="18" t="s">
        <v>54</v>
      </c>
      <c r="F3" s="18" t="s">
        <v>54</v>
      </c>
      <c r="G3" s="18" t="s">
        <v>54</v>
      </c>
      <c r="H3" s="18" t="s">
        <v>54</v>
      </c>
    </row>
    <row r="4" spans="1:9" ht="95.95" customHeight="1" x14ac:dyDescent="0.25">
      <c r="A4" s="103" t="s">
        <v>709</v>
      </c>
      <c r="B4" s="9"/>
      <c r="C4" s="9"/>
      <c r="D4" s="9"/>
      <c r="E4" s="9"/>
      <c r="F4" s="9"/>
      <c r="G4" s="9"/>
      <c r="H4" s="9"/>
    </row>
    <row r="5" spans="1:9" ht="11.8" customHeight="1" x14ac:dyDescent="0.25">
      <c r="A5" s="104"/>
      <c r="B5" s="46" t="s">
        <v>710</v>
      </c>
      <c r="C5" s="281"/>
      <c r="D5" s="281"/>
      <c r="E5" s="46" t="s">
        <v>711</v>
      </c>
      <c r="F5" s="46" t="s">
        <v>712</v>
      </c>
      <c r="G5" s="46" t="s">
        <v>713</v>
      </c>
      <c r="H5" s="46" t="s">
        <v>714</v>
      </c>
    </row>
    <row r="6" spans="1:9" ht="12.05" customHeight="1" x14ac:dyDescent="0.25">
      <c r="A6" s="104"/>
      <c r="B6" s="11"/>
      <c r="C6" s="282"/>
      <c r="D6" s="282"/>
      <c r="E6" s="11"/>
      <c r="F6" s="11"/>
      <c r="G6" s="11"/>
      <c r="H6" s="11"/>
    </row>
    <row r="7" spans="1:9" ht="60.8" customHeight="1" x14ac:dyDescent="0.25">
      <c r="A7" s="104"/>
      <c r="B7" s="9"/>
      <c r="C7" s="282"/>
      <c r="D7" s="282"/>
      <c r="E7" s="9"/>
      <c r="F7" s="9"/>
      <c r="G7" s="9"/>
      <c r="H7" s="9"/>
    </row>
    <row r="8" spans="1:9" ht="12.05" customHeight="1" x14ac:dyDescent="0.25">
      <c r="A8" s="104"/>
      <c r="B8" s="46" t="s">
        <v>715</v>
      </c>
      <c r="C8" s="282"/>
      <c r="D8" s="282"/>
      <c r="E8" s="46" t="s">
        <v>716</v>
      </c>
      <c r="F8" s="46" t="s">
        <v>717</v>
      </c>
      <c r="G8" s="46" t="s">
        <v>718</v>
      </c>
      <c r="H8" s="46" t="s">
        <v>719</v>
      </c>
    </row>
    <row r="9" spans="1:9" ht="12.05" customHeight="1" x14ac:dyDescent="0.25">
      <c r="A9" s="104"/>
      <c r="B9" s="11"/>
      <c r="C9" s="282"/>
      <c r="D9" s="282"/>
      <c r="E9" s="11"/>
      <c r="F9" s="11"/>
      <c r="G9" s="11"/>
      <c r="H9" s="11"/>
    </row>
    <row r="10" spans="1:9" ht="29.25" customHeight="1" x14ac:dyDescent="0.25">
      <c r="A10" s="104"/>
      <c r="B10" s="13"/>
      <c r="C10" s="282"/>
      <c r="D10" s="282"/>
      <c r="E10" s="281"/>
      <c r="F10" s="281"/>
      <c r="G10" s="281"/>
      <c r="H10" s="13"/>
    </row>
    <row r="11" spans="1:9" ht="12.05" customHeight="1" x14ac:dyDescent="0.25">
      <c r="A11" s="104"/>
      <c r="B11" s="46" t="s">
        <v>720</v>
      </c>
      <c r="C11" s="282"/>
      <c r="D11" s="282"/>
      <c r="E11" s="282"/>
      <c r="F11" s="282"/>
      <c r="G11" s="282"/>
      <c r="H11" s="46" t="s">
        <v>721</v>
      </c>
    </row>
    <row r="12" spans="1:9" ht="12.2" customHeight="1" x14ac:dyDescent="0.25">
      <c r="A12" s="104"/>
      <c r="B12" s="11"/>
      <c r="C12" s="283"/>
      <c r="D12" s="283"/>
      <c r="E12" s="283"/>
      <c r="F12" s="283"/>
      <c r="G12" s="283"/>
      <c r="H12" s="11"/>
    </row>
    <row r="13" spans="1:9" ht="24.25" customHeight="1" x14ac:dyDescent="0.25">
      <c r="A13" s="104"/>
      <c r="B13" s="13"/>
      <c r="C13" s="13"/>
      <c r="D13" s="13"/>
      <c r="E13" s="13"/>
      <c r="F13" s="13"/>
      <c r="G13" s="13"/>
      <c r="H13" s="13"/>
    </row>
    <row r="14" spans="1:9" ht="12.05" customHeight="1" x14ac:dyDescent="0.25">
      <c r="A14" s="104"/>
      <c r="B14" s="46" t="s">
        <v>722</v>
      </c>
      <c r="C14" s="288"/>
      <c r="D14" s="288"/>
      <c r="E14" s="288"/>
      <c r="F14" s="288"/>
      <c r="G14" s="288"/>
      <c r="H14" s="46" t="s">
        <v>723</v>
      </c>
    </row>
    <row r="15" spans="1:9" ht="12.05" customHeight="1" x14ac:dyDescent="0.25">
      <c r="A15" s="104"/>
      <c r="B15" s="11"/>
      <c r="C15" s="289"/>
      <c r="D15" s="289"/>
      <c r="E15" s="289"/>
      <c r="F15" s="289"/>
      <c r="G15" s="289"/>
      <c r="H15" s="11"/>
    </row>
    <row r="16" spans="1:9" ht="12.75" customHeight="1" x14ac:dyDescent="0.25">
      <c r="A16" s="284">
        <v>9</v>
      </c>
      <c r="B16" s="284"/>
      <c r="C16" s="284"/>
      <c r="D16" s="284"/>
      <c r="E16" s="284"/>
      <c r="F16" s="284"/>
      <c r="G16" s="284"/>
      <c r="H16" s="284"/>
      <c r="I16" s="284"/>
    </row>
    <row r="17" spans="1:9" ht="12.75" customHeight="1" x14ac:dyDescent="0.25">
      <c r="A17" s="284">
        <v>10</v>
      </c>
      <c r="B17" s="284"/>
      <c r="C17" s="284"/>
      <c r="D17" s="284"/>
      <c r="E17" s="284"/>
      <c r="F17" s="284"/>
      <c r="G17" s="284"/>
      <c r="H17" s="284"/>
      <c r="I17" s="284"/>
    </row>
    <row r="18" spans="1:9" ht="12.75" customHeight="1" x14ac:dyDescent="0.25">
      <c r="A18" s="205">
        <v>11</v>
      </c>
      <c r="B18" s="205"/>
      <c r="C18" s="205"/>
      <c r="D18" s="205"/>
      <c r="E18" s="205"/>
      <c r="F18" s="205"/>
      <c r="G18" s="205"/>
      <c r="H18" s="205"/>
      <c r="I18" s="205"/>
    </row>
    <row r="19" spans="1:9" ht="12.75" customHeight="1" x14ac:dyDescent="0.25">
      <c r="A19" s="284">
        <v>12</v>
      </c>
      <c r="B19" s="284"/>
      <c r="C19" s="284"/>
      <c r="D19" s="284"/>
      <c r="E19" s="284"/>
      <c r="F19" s="284"/>
      <c r="G19" s="284"/>
      <c r="H19" s="284"/>
      <c r="I19" s="284"/>
    </row>
    <row r="20" spans="1:9" ht="11.25" customHeight="1" x14ac:dyDescent="0.25">
      <c r="A20" s="256" t="s">
        <v>707</v>
      </c>
      <c r="B20" s="256"/>
      <c r="C20" s="256"/>
      <c r="D20" s="256"/>
      <c r="E20" s="256"/>
      <c r="F20" s="256"/>
      <c r="G20" s="256"/>
      <c r="H20" s="256"/>
      <c r="I20" s="256"/>
    </row>
    <row r="21" spans="1:9" ht="1" customHeight="1" x14ac:dyDescent="0.25"/>
  </sheetData>
  <mergeCells count="18">
    <mergeCell ref="A16:I16"/>
    <mergeCell ref="A17:I17"/>
    <mergeCell ref="A18:I18"/>
    <mergeCell ref="A19:I19"/>
    <mergeCell ref="A20:I20"/>
    <mergeCell ref="A1:I1"/>
    <mergeCell ref="A2:A3"/>
    <mergeCell ref="A4:A15"/>
    <mergeCell ref="C5:C12"/>
    <mergeCell ref="D5:D12"/>
    <mergeCell ref="E10:E12"/>
    <mergeCell ref="F10:F12"/>
    <mergeCell ref="G10:G12"/>
    <mergeCell ref="C14:C15"/>
    <mergeCell ref="D14:D15"/>
    <mergeCell ref="E14:E15"/>
    <mergeCell ref="F14:F15"/>
    <mergeCell ref="G14:G15"/>
  </mergeCells>
  <pageMargins left="0.7" right="0.7" top="0.75" bottom="0.75" header="0.3" footer="0.3"/>
  <drawing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D13"/>
  <sheetViews>
    <sheetView workbookViewId="0">
      <selection sqref="A1:D1"/>
    </sheetView>
  </sheetViews>
  <sheetFormatPr defaultRowHeight="12.75" x14ac:dyDescent="0.25"/>
  <cols>
    <col min="1" max="1" width="134.88671875" customWidth="1"/>
    <col min="2" max="2" width="5.5546875" customWidth="1"/>
    <col min="3" max="3" width="16.6640625" customWidth="1"/>
    <col min="4" max="4" width="13.109375" customWidth="1"/>
  </cols>
  <sheetData>
    <row r="1" spans="1:4" ht="19.55" customHeight="1" x14ac:dyDescent="0.25">
      <c r="A1" s="91" t="s">
        <v>708</v>
      </c>
      <c r="B1" s="91"/>
      <c r="C1" s="91"/>
      <c r="D1" s="91"/>
    </row>
    <row r="2" spans="1:4" ht="12.75" customHeight="1" x14ac:dyDescent="0.25">
      <c r="A2" s="290" t="s">
        <v>724</v>
      </c>
      <c r="B2" s="290"/>
      <c r="C2" s="290"/>
      <c r="D2" s="290"/>
    </row>
    <row r="3" spans="1:4" ht="12.75" customHeight="1" x14ac:dyDescent="0.25">
      <c r="A3" s="48" t="s">
        <v>50</v>
      </c>
      <c r="B3" s="7" t="s">
        <v>53</v>
      </c>
      <c r="C3" s="8" t="s">
        <v>54</v>
      </c>
    </row>
    <row r="4" spans="1:4" ht="52.1" customHeight="1" x14ac:dyDescent="0.25">
      <c r="A4" s="103" t="s">
        <v>725</v>
      </c>
      <c r="B4" s="105"/>
      <c r="C4" s="106"/>
    </row>
    <row r="5" spans="1:4" ht="12.05" customHeight="1" x14ac:dyDescent="0.25">
      <c r="A5" s="104"/>
      <c r="B5" s="7" t="s">
        <v>726</v>
      </c>
      <c r="C5" s="11"/>
    </row>
    <row r="6" spans="1:4" ht="12.05" customHeight="1" x14ac:dyDescent="0.25">
      <c r="A6" s="104"/>
      <c r="B6" s="7" t="s">
        <v>727</v>
      </c>
      <c r="C6" s="11"/>
    </row>
    <row r="7" spans="1:4" ht="11.25" customHeight="1" x14ac:dyDescent="0.25">
      <c r="A7" s="104"/>
      <c r="B7" s="107"/>
      <c r="C7" s="108"/>
    </row>
    <row r="8" spans="1:4" ht="12.05" customHeight="1" x14ac:dyDescent="0.25">
      <c r="A8" s="104"/>
      <c r="B8" s="7" t="s">
        <v>728</v>
      </c>
      <c r="C8" s="11"/>
    </row>
    <row r="9" spans="1:4" ht="12.05" customHeight="1" x14ac:dyDescent="0.25">
      <c r="A9" s="104"/>
      <c r="B9" s="7" t="s">
        <v>729</v>
      </c>
      <c r="C9" s="11"/>
    </row>
    <row r="10" spans="1:4" ht="25.5" customHeight="1" x14ac:dyDescent="0.25">
      <c r="A10" s="121" t="s">
        <v>730</v>
      </c>
      <c r="B10" s="121"/>
      <c r="C10" s="121"/>
      <c r="D10" s="121"/>
    </row>
    <row r="11" spans="1:4" ht="25.5" customHeight="1" x14ac:dyDescent="0.25">
      <c r="A11" s="121" t="s">
        <v>731</v>
      </c>
      <c r="B11" s="121"/>
      <c r="C11" s="121"/>
      <c r="D11" s="121"/>
    </row>
    <row r="12" spans="1:4" ht="11.25" customHeight="1" x14ac:dyDescent="0.25">
      <c r="A12" s="256" t="s">
        <v>707</v>
      </c>
      <c r="B12" s="256"/>
      <c r="C12" s="256"/>
      <c r="D12" s="256"/>
    </row>
    <row r="13" spans="1:4" ht="1" customHeight="1" x14ac:dyDescent="0.25"/>
  </sheetData>
  <mergeCells count="8">
    <mergeCell ref="A10:D10"/>
    <mergeCell ref="A11:D11"/>
    <mergeCell ref="A12:D12"/>
    <mergeCell ref="A1:D1"/>
    <mergeCell ref="A2:D2"/>
    <mergeCell ref="A4:A9"/>
    <mergeCell ref="B4:C4"/>
    <mergeCell ref="B7:C7"/>
  </mergeCells>
  <pageMargins left="0.7" right="0.7" top="0.75" bottom="0.75" header="0.3" footer="0.3"/>
  <drawing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42"/>
  <sheetViews>
    <sheetView workbookViewId="0">
      <selection sqref="A1:I1"/>
    </sheetView>
  </sheetViews>
  <sheetFormatPr defaultRowHeight="12.75" x14ac:dyDescent="0.25"/>
  <cols>
    <col min="1" max="3" width="5.5546875" customWidth="1"/>
    <col min="4" max="4" width="25.109375" customWidth="1"/>
    <col min="5" max="6" width="22.21875" customWidth="1"/>
    <col min="7" max="8" width="16.6640625" customWidth="1"/>
    <col min="9" max="9" width="8.21875" customWidth="1"/>
  </cols>
  <sheetData>
    <row r="1" spans="1:9" ht="19.55" customHeight="1" x14ac:dyDescent="0.25">
      <c r="A1" s="96" t="s">
        <v>732</v>
      </c>
      <c r="B1" s="96"/>
      <c r="C1" s="96"/>
      <c r="D1" s="96"/>
      <c r="E1" s="96"/>
      <c r="F1" s="96"/>
      <c r="G1" s="96"/>
      <c r="H1" s="96"/>
      <c r="I1" s="96"/>
    </row>
    <row r="2" spans="1:9" ht="12.75" customHeight="1" x14ac:dyDescent="0.25">
      <c r="A2" s="290" t="s">
        <v>733</v>
      </c>
      <c r="B2" s="290"/>
      <c r="C2" s="290"/>
      <c r="D2" s="290"/>
      <c r="E2" s="290"/>
      <c r="F2" s="290"/>
      <c r="G2" s="290"/>
      <c r="H2" s="290"/>
      <c r="I2" s="290"/>
    </row>
    <row r="3" spans="1:9" ht="12.05" customHeight="1" x14ac:dyDescent="0.25">
      <c r="A3" s="16" t="s">
        <v>53</v>
      </c>
      <c r="B3" s="14" t="s">
        <v>734</v>
      </c>
      <c r="C3" s="49" t="s">
        <v>735</v>
      </c>
    </row>
    <row r="4" spans="1:9" ht="12.05" customHeight="1" x14ac:dyDescent="0.25">
      <c r="A4" s="18" t="s">
        <v>736</v>
      </c>
      <c r="B4" s="11"/>
      <c r="C4" s="11"/>
    </row>
    <row r="5" spans="1:9" ht="12.75" customHeight="1" x14ac:dyDescent="0.25">
      <c r="A5" s="92" t="s">
        <v>737</v>
      </c>
      <c r="B5" s="92"/>
      <c r="C5" s="92"/>
      <c r="D5" s="92"/>
      <c r="E5" s="92"/>
      <c r="F5" s="92"/>
      <c r="G5" s="92"/>
      <c r="H5" s="92"/>
      <c r="I5" s="92"/>
    </row>
    <row r="6" spans="1:9" ht="12.05" customHeight="1" x14ac:dyDescent="0.25">
      <c r="A6" s="16" t="s">
        <v>53</v>
      </c>
      <c r="B6" s="14" t="s">
        <v>734</v>
      </c>
      <c r="C6" s="49" t="s">
        <v>735</v>
      </c>
    </row>
    <row r="7" spans="1:9" ht="12.05" customHeight="1" x14ac:dyDescent="0.25">
      <c r="A7" s="18" t="s">
        <v>738</v>
      </c>
      <c r="B7" s="11"/>
      <c r="C7" s="11"/>
    </row>
    <row r="8" spans="1:9" ht="12.75" customHeight="1" x14ac:dyDescent="0.25">
      <c r="A8" s="92" t="s">
        <v>739</v>
      </c>
      <c r="B8" s="92"/>
      <c r="C8" s="92"/>
      <c r="D8" s="92"/>
      <c r="E8" s="92"/>
      <c r="F8" s="92"/>
      <c r="G8" s="92"/>
      <c r="H8" s="92"/>
      <c r="I8" s="92"/>
    </row>
    <row r="9" spans="1:9" ht="12.05" customHeight="1" x14ac:dyDescent="0.25">
      <c r="A9" s="16" t="s">
        <v>53</v>
      </c>
      <c r="B9" s="14" t="s">
        <v>734</v>
      </c>
      <c r="C9" s="49" t="s">
        <v>735</v>
      </c>
    </row>
    <row r="10" spans="1:9" ht="12.05" customHeight="1" x14ac:dyDescent="0.25">
      <c r="A10" s="18" t="s">
        <v>740</v>
      </c>
      <c r="B10" s="11"/>
      <c r="C10" s="11"/>
    </row>
    <row r="11" spans="1:9" ht="25.5" customHeight="1" x14ac:dyDescent="0.25">
      <c r="A11" s="91" t="s">
        <v>741</v>
      </c>
      <c r="B11" s="91"/>
      <c r="C11" s="91"/>
      <c r="D11" s="91"/>
      <c r="E11" s="91"/>
      <c r="F11" s="91"/>
      <c r="G11" s="91"/>
      <c r="H11" s="91"/>
      <c r="I11" s="91"/>
    </row>
    <row r="12" spans="1:9" ht="12.75" customHeight="1" x14ac:dyDescent="0.25">
      <c r="A12" s="291" t="s">
        <v>742</v>
      </c>
      <c r="B12" s="291"/>
      <c r="C12" s="291"/>
      <c r="D12" s="291"/>
      <c r="E12" s="291"/>
      <c r="F12" s="291"/>
      <c r="G12" s="291"/>
      <c r="H12" s="291"/>
      <c r="I12" s="291"/>
    </row>
    <row r="13" spans="1:9" ht="43.5" customHeight="1" x14ac:dyDescent="0.25">
      <c r="A13" s="292" t="s">
        <v>50</v>
      </c>
      <c r="B13" s="292"/>
      <c r="C13" s="292"/>
      <c r="D13" s="293"/>
      <c r="E13" s="6" t="s">
        <v>743</v>
      </c>
      <c r="F13" s="18" t="s">
        <v>744</v>
      </c>
      <c r="G13" s="32" t="s">
        <v>745</v>
      </c>
      <c r="H13" s="18" t="s">
        <v>746</v>
      </c>
    </row>
    <row r="14" spans="1:9" ht="12.05" customHeight="1" x14ac:dyDescent="0.25">
      <c r="A14" s="294"/>
      <c r="B14" s="294"/>
      <c r="C14" s="294"/>
      <c r="D14" s="295"/>
      <c r="E14" s="18" t="s">
        <v>54</v>
      </c>
      <c r="F14" s="18" t="s">
        <v>54</v>
      </c>
      <c r="G14" s="12"/>
      <c r="H14" s="12"/>
    </row>
    <row r="15" spans="1:9" ht="12.05" customHeight="1" x14ac:dyDescent="0.25">
      <c r="A15" s="127" t="s">
        <v>747</v>
      </c>
      <c r="B15" s="127"/>
      <c r="C15" s="127"/>
      <c r="D15" s="103"/>
      <c r="E15" s="46" t="s">
        <v>748</v>
      </c>
      <c r="F15" s="46" t="s">
        <v>749</v>
      </c>
      <c r="G15" s="46" t="s">
        <v>750</v>
      </c>
      <c r="H15" s="46" t="s">
        <v>751</v>
      </c>
    </row>
    <row r="16" spans="1:9" ht="12.05" customHeight="1" x14ac:dyDescent="0.25">
      <c r="A16" s="128"/>
      <c r="B16" s="128"/>
      <c r="C16" s="128"/>
      <c r="D16" s="104"/>
      <c r="E16" s="11"/>
      <c r="F16" s="11"/>
      <c r="G16" s="11"/>
      <c r="H16" s="11"/>
    </row>
    <row r="17" spans="1:8" ht="23.95" customHeight="1" x14ac:dyDescent="0.25">
      <c r="A17" s="128"/>
      <c r="B17" s="128"/>
      <c r="C17" s="128"/>
      <c r="D17" s="104"/>
      <c r="E17" s="13"/>
      <c r="F17" s="13"/>
      <c r="G17" s="13"/>
      <c r="H17" s="13"/>
    </row>
    <row r="18" spans="1:8" ht="12.05" customHeight="1" x14ac:dyDescent="0.25">
      <c r="A18" s="128"/>
      <c r="B18" s="128"/>
      <c r="C18" s="128"/>
      <c r="D18" s="104"/>
      <c r="E18" s="46" t="s">
        <v>752</v>
      </c>
      <c r="F18" s="46" t="s">
        <v>753</v>
      </c>
      <c r="G18" s="46" t="s">
        <v>754</v>
      </c>
      <c r="H18" s="46" t="s">
        <v>755</v>
      </c>
    </row>
    <row r="19" spans="1:8" ht="12.05" customHeight="1" x14ac:dyDescent="0.25">
      <c r="A19" s="128"/>
      <c r="B19" s="128"/>
      <c r="C19" s="128"/>
      <c r="D19" s="104"/>
      <c r="E19" s="11"/>
      <c r="F19" s="11"/>
      <c r="G19" s="11"/>
      <c r="H19" s="11"/>
    </row>
    <row r="20" spans="1:8" ht="12.05" customHeight="1" x14ac:dyDescent="0.25">
      <c r="A20" s="128"/>
      <c r="B20" s="128"/>
      <c r="C20" s="128"/>
      <c r="D20" s="104"/>
      <c r="E20" s="46" t="s">
        <v>756</v>
      </c>
      <c r="F20" s="46" t="s">
        <v>757</v>
      </c>
      <c r="G20" s="46" t="s">
        <v>758</v>
      </c>
      <c r="H20" s="46" t="s">
        <v>759</v>
      </c>
    </row>
    <row r="21" spans="1:8" ht="12.05" customHeight="1" x14ac:dyDescent="0.25">
      <c r="A21" s="128"/>
      <c r="B21" s="128"/>
      <c r="C21" s="128"/>
      <c r="D21" s="104"/>
      <c r="E21" s="11"/>
      <c r="F21" s="11"/>
      <c r="G21" s="11"/>
      <c r="H21" s="11"/>
    </row>
    <row r="22" spans="1:8" ht="12.05" customHeight="1" x14ac:dyDescent="0.25">
      <c r="A22" s="128"/>
      <c r="B22" s="128"/>
      <c r="C22" s="128"/>
      <c r="D22" s="104"/>
      <c r="E22" s="46" t="s">
        <v>760</v>
      </c>
      <c r="F22" s="46" t="s">
        <v>761</v>
      </c>
      <c r="G22" s="46" t="s">
        <v>762</v>
      </c>
      <c r="H22" s="46" t="s">
        <v>763</v>
      </c>
    </row>
    <row r="23" spans="1:8" ht="12.05" customHeight="1" x14ac:dyDescent="0.25">
      <c r="A23" s="128"/>
      <c r="B23" s="128"/>
      <c r="C23" s="128"/>
      <c r="D23" s="104"/>
      <c r="E23" s="11"/>
      <c r="F23" s="11"/>
      <c r="G23" s="11"/>
      <c r="H23" s="11"/>
    </row>
    <row r="24" spans="1:8" ht="12.05" customHeight="1" x14ac:dyDescent="0.25">
      <c r="A24" s="128"/>
      <c r="B24" s="128"/>
      <c r="C24" s="128"/>
      <c r="D24" s="104"/>
      <c r="E24" s="46" t="s">
        <v>764</v>
      </c>
      <c r="F24" s="46" t="s">
        <v>765</v>
      </c>
      <c r="G24" s="46" t="s">
        <v>766</v>
      </c>
      <c r="H24" s="46" t="s">
        <v>767</v>
      </c>
    </row>
    <row r="25" spans="1:8" ht="12.05" customHeight="1" x14ac:dyDescent="0.25">
      <c r="A25" s="128"/>
      <c r="B25" s="128"/>
      <c r="C25" s="128"/>
      <c r="D25" s="104"/>
      <c r="E25" s="11"/>
      <c r="F25" s="11"/>
      <c r="G25" s="11"/>
      <c r="H25" s="11"/>
    </row>
    <row r="26" spans="1:8" ht="12.05" customHeight="1" x14ac:dyDescent="0.25">
      <c r="A26" s="128"/>
      <c r="B26" s="128"/>
      <c r="C26" s="128"/>
      <c r="D26" s="104"/>
      <c r="E26" s="46" t="s">
        <v>768</v>
      </c>
      <c r="F26" s="288"/>
      <c r="G26" s="46" t="s">
        <v>769</v>
      </c>
      <c r="H26" s="288"/>
    </row>
    <row r="27" spans="1:8" ht="12.05" customHeight="1" x14ac:dyDescent="0.25">
      <c r="A27" s="128"/>
      <c r="B27" s="128"/>
      <c r="C27" s="128"/>
      <c r="D27" s="104"/>
      <c r="E27" s="11"/>
      <c r="F27" s="289"/>
      <c r="G27" s="11"/>
      <c r="H27" s="289"/>
    </row>
    <row r="28" spans="1:8" ht="12.05" customHeight="1" x14ac:dyDescent="0.25">
      <c r="A28" s="128"/>
      <c r="B28" s="128"/>
      <c r="C28" s="128"/>
      <c r="D28" s="104"/>
      <c r="E28" s="46" t="s">
        <v>770</v>
      </c>
      <c r="F28" s="46" t="s">
        <v>771</v>
      </c>
      <c r="G28" s="46" t="s">
        <v>772</v>
      </c>
      <c r="H28" s="46" t="s">
        <v>773</v>
      </c>
    </row>
    <row r="29" spans="1:8" ht="12.05" customHeight="1" x14ac:dyDescent="0.25">
      <c r="A29" s="128"/>
      <c r="B29" s="128"/>
      <c r="C29" s="128"/>
      <c r="D29" s="104"/>
      <c r="E29" s="11"/>
      <c r="F29" s="11"/>
      <c r="G29" s="11"/>
      <c r="H29" s="11"/>
    </row>
    <row r="30" spans="1:8" ht="12.05" customHeight="1" x14ac:dyDescent="0.25">
      <c r="A30" s="128"/>
      <c r="B30" s="128"/>
      <c r="C30" s="128"/>
      <c r="D30" s="104"/>
      <c r="E30" s="46" t="s">
        <v>774</v>
      </c>
      <c r="F30" s="46" t="s">
        <v>775</v>
      </c>
      <c r="G30" s="46" t="s">
        <v>776</v>
      </c>
      <c r="H30" s="46" t="s">
        <v>777</v>
      </c>
    </row>
    <row r="31" spans="1:8" ht="12.05" customHeight="1" x14ac:dyDescent="0.25">
      <c r="A31" s="128"/>
      <c r="B31" s="128"/>
      <c r="C31" s="128"/>
      <c r="D31" s="104"/>
      <c r="E31" s="11"/>
      <c r="F31" s="11"/>
      <c r="G31" s="11"/>
      <c r="H31" s="11"/>
    </row>
    <row r="32" spans="1:8" ht="12.05" customHeight="1" x14ac:dyDescent="0.25">
      <c r="A32" s="128"/>
      <c r="B32" s="128"/>
      <c r="C32" s="128"/>
      <c r="D32" s="104"/>
      <c r="E32" s="288"/>
      <c r="F32" s="46" t="s">
        <v>778</v>
      </c>
      <c r="G32" s="288"/>
      <c r="H32" s="46" t="s">
        <v>779</v>
      </c>
    </row>
    <row r="33" spans="1:9" ht="12.05" customHeight="1" x14ac:dyDescent="0.25">
      <c r="A33" s="128"/>
      <c r="B33" s="128"/>
      <c r="C33" s="128"/>
      <c r="D33" s="104"/>
      <c r="E33" s="289"/>
      <c r="F33" s="11"/>
      <c r="G33" s="289"/>
      <c r="H33" s="11"/>
    </row>
    <row r="34" spans="1:9" ht="12.75" customHeight="1" x14ac:dyDescent="0.25">
      <c r="A34" s="284">
        <v>4</v>
      </c>
      <c r="B34" s="284"/>
      <c r="C34" s="284"/>
      <c r="D34" s="284"/>
      <c r="E34" s="284"/>
      <c r="F34" s="284"/>
      <c r="G34" s="284"/>
      <c r="H34" s="284"/>
      <c r="I34" s="284"/>
    </row>
    <row r="35" spans="1:9" ht="12.75" customHeight="1" x14ac:dyDescent="0.25">
      <c r="A35" s="285" t="s">
        <v>86</v>
      </c>
      <c r="B35" s="285"/>
      <c r="C35" s="285"/>
      <c r="D35" s="285"/>
      <c r="E35" s="285"/>
      <c r="F35" s="285"/>
      <c r="G35" s="285"/>
      <c r="H35" s="285"/>
      <c r="I35" s="285"/>
    </row>
    <row r="36" spans="1:9" ht="12.75" customHeight="1" x14ac:dyDescent="0.25">
      <c r="A36" s="285" t="s">
        <v>87</v>
      </c>
      <c r="B36" s="285"/>
      <c r="C36" s="285"/>
      <c r="D36" s="285"/>
      <c r="E36" s="285"/>
      <c r="F36" s="285"/>
      <c r="G36" s="285"/>
      <c r="H36" s="285"/>
      <c r="I36" s="285"/>
    </row>
    <row r="37" spans="1:9" ht="12.75" customHeight="1" x14ac:dyDescent="0.25">
      <c r="A37" s="285" t="s">
        <v>780</v>
      </c>
      <c r="B37" s="285"/>
      <c r="C37" s="285"/>
      <c r="D37" s="285"/>
      <c r="E37" s="285"/>
      <c r="F37" s="285"/>
      <c r="G37" s="285"/>
      <c r="H37" s="285"/>
      <c r="I37" s="285"/>
    </row>
    <row r="38" spans="1:9" ht="12.75" customHeight="1" x14ac:dyDescent="0.25">
      <c r="A38" s="284">
        <v>6</v>
      </c>
      <c r="B38" s="284"/>
      <c r="C38" s="284"/>
      <c r="D38" s="284"/>
      <c r="E38" s="284"/>
      <c r="F38" s="284"/>
      <c r="G38" s="284"/>
      <c r="H38" s="284"/>
      <c r="I38" s="284"/>
    </row>
    <row r="39" spans="1:9" ht="12.75" customHeight="1" x14ac:dyDescent="0.25">
      <c r="A39" s="284">
        <v>7</v>
      </c>
      <c r="B39" s="284"/>
      <c r="C39" s="284"/>
      <c r="D39" s="284"/>
      <c r="E39" s="284"/>
      <c r="F39" s="284"/>
      <c r="G39" s="284"/>
      <c r="H39" s="284"/>
      <c r="I39" s="284"/>
    </row>
    <row r="40" spans="1:9" ht="12.75" customHeight="1" x14ac:dyDescent="0.25">
      <c r="A40" s="284">
        <v>8</v>
      </c>
      <c r="B40" s="284"/>
      <c r="C40" s="284"/>
      <c r="D40" s="284"/>
      <c r="E40" s="284"/>
      <c r="F40" s="284"/>
      <c r="G40" s="284"/>
      <c r="H40" s="284"/>
      <c r="I40" s="284"/>
    </row>
    <row r="41" spans="1:9" ht="12.75" customHeight="1" x14ac:dyDescent="0.25">
      <c r="A41" s="284">
        <v>9</v>
      </c>
      <c r="B41" s="284"/>
      <c r="C41" s="284"/>
      <c r="D41" s="284"/>
      <c r="E41" s="284"/>
      <c r="F41" s="284"/>
      <c r="G41" s="284"/>
      <c r="H41" s="284"/>
      <c r="I41" s="284"/>
    </row>
    <row r="42" spans="1:9" ht="12.75" customHeight="1" x14ac:dyDescent="0.25">
      <c r="A42" s="284">
        <v>10</v>
      </c>
      <c r="B42" s="284"/>
      <c r="C42" s="284"/>
      <c r="D42" s="284"/>
      <c r="E42" s="284"/>
      <c r="F42" s="284"/>
      <c r="G42" s="284"/>
      <c r="H42" s="284"/>
      <c r="I42" s="284"/>
    </row>
  </sheetData>
  <mergeCells count="21">
    <mergeCell ref="A39:I39"/>
    <mergeCell ref="A40:I40"/>
    <mergeCell ref="A41:I41"/>
    <mergeCell ref="A42:I42"/>
    <mergeCell ref="A34:I34"/>
    <mergeCell ref="A35:I35"/>
    <mergeCell ref="A36:I36"/>
    <mergeCell ref="A37:I37"/>
    <mergeCell ref="A38:I38"/>
    <mergeCell ref="A12:I12"/>
    <mergeCell ref="A13:D14"/>
    <mergeCell ref="A15:D33"/>
    <mergeCell ref="F26:F27"/>
    <mergeCell ref="H26:H27"/>
    <mergeCell ref="E32:E33"/>
    <mergeCell ref="G32:G33"/>
    <mergeCell ref="A1:I1"/>
    <mergeCell ref="A2:I2"/>
    <mergeCell ref="A5:I5"/>
    <mergeCell ref="A8:I8"/>
    <mergeCell ref="A11:I11"/>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I53"/>
  <sheetViews>
    <sheetView workbookViewId="0">
      <selection sqref="A1:I1"/>
    </sheetView>
  </sheetViews>
  <sheetFormatPr defaultRowHeight="12.75" x14ac:dyDescent="0.25"/>
  <cols>
    <col min="1" max="1" width="22.21875" customWidth="1"/>
    <col min="2" max="2" width="56.6640625" customWidth="1"/>
    <col min="3" max="3" width="5.5546875" customWidth="1"/>
    <col min="4" max="4" width="11.109375" customWidth="1"/>
    <col min="5" max="5" width="5.33203125" customWidth="1"/>
    <col min="6" max="6" width="7.109375" customWidth="1"/>
    <col min="7" max="7" width="9.5546875" customWidth="1"/>
    <col min="8" max="8" width="7.77734375" customWidth="1"/>
    <col min="9" max="9" width="2.44140625" customWidth="1"/>
  </cols>
  <sheetData>
    <row r="1" spans="1:9" ht="19.55" customHeight="1" x14ac:dyDescent="0.25">
      <c r="A1" s="91" t="s">
        <v>781</v>
      </c>
      <c r="B1" s="91"/>
      <c r="C1" s="91"/>
      <c r="D1" s="91"/>
      <c r="E1" s="91"/>
      <c r="F1" s="91"/>
      <c r="G1" s="91"/>
      <c r="H1" s="91"/>
      <c r="I1" s="91"/>
    </row>
    <row r="2" spans="1:9" ht="14.55" customHeight="1" x14ac:dyDescent="0.25">
      <c r="A2" s="128" t="s">
        <v>223</v>
      </c>
      <c r="B2" s="128"/>
      <c r="C2" s="128"/>
      <c r="D2" s="104"/>
      <c r="E2" s="181" t="s">
        <v>782</v>
      </c>
      <c r="F2" s="182"/>
      <c r="G2" s="183"/>
    </row>
    <row r="3" spans="1:9" ht="12.2" customHeight="1" x14ac:dyDescent="0.25">
      <c r="A3" s="296"/>
      <c r="B3" s="296"/>
      <c r="C3" s="296"/>
      <c r="D3" s="297"/>
      <c r="E3" s="7" t="s">
        <v>53</v>
      </c>
      <c r="F3" s="125" t="s">
        <v>54</v>
      </c>
      <c r="G3" s="126"/>
    </row>
    <row r="4" spans="1:9" ht="12.75" customHeight="1" x14ac:dyDescent="0.25">
      <c r="A4" s="298" t="s">
        <v>783</v>
      </c>
      <c r="B4" s="298"/>
      <c r="C4" s="298"/>
      <c r="D4" s="299"/>
      <c r="E4" s="107"/>
      <c r="F4" s="168"/>
      <c r="G4" s="108"/>
    </row>
    <row r="5" spans="1:9" ht="12.75" customHeight="1" x14ac:dyDescent="0.25">
      <c r="A5" s="200" t="s">
        <v>784</v>
      </c>
      <c r="B5" s="200"/>
      <c r="C5" s="200"/>
      <c r="D5" s="254"/>
      <c r="E5" s="14" t="s">
        <v>785</v>
      </c>
      <c r="F5" s="152"/>
      <c r="G5" s="154"/>
    </row>
    <row r="6" spans="1:9" ht="12.75" customHeight="1" x14ac:dyDescent="0.25">
      <c r="A6" s="200" t="s">
        <v>786</v>
      </c>
      <c r="B6" s="200"/>
      <c r="C6" s="200"/>
      <c r="D6" s="254"/>
      <c r="E6" s="14" t="s">
        <v>787</v>
      </c>
      <c r="F6" s="152"/>
      <c r="G6" s="154"/>
    </row>
    <row r="7" spans="1:9" ht="12.75" customHeight="1" x14ac:dyDescent="0.25">
      <c r="A7" s="200" t="s">
        <v>788</v>
      </c>
      <c r="B7" s="200"/>
      <c r="C7" s="200"/>
      <c r="D7" s="254"/>
      <c r="E7" s="14" t="s">
        <v>789</v>
      </c>
      <c r="F7" s="152"/>
      <c r="G7" s="154"/>
    </row>
    <row r="8" spans="1:9" ht="12.75" customHeight="1" x14ac:dyDescent="0.25">
      <c r="A8" s="200" t="s">
        <v>790</v>
      </c>
      <c r="B8" s="200"/>
      <c r="C8" s="200"/>
      <c r="D8" s="254"/>
      <c r="E8" s="14" t="s">
        <v>791</v>
      </c>
      <c r="F8" s="152"/>
      <c r="G8" s="154"/>
    </row>
    <row r="9" spans="1:9" ht="12.75" customHeight="1" x14ac:dyDescent="0.25">
      <c r="A9" s="200" t="s">
        <v>792</v>
      </c>
      <c r="B9" s="200"/>
      <c r="C9" s="200"/>
      <c r="D9" s="254"/>
      <c r="E9" s="14" t="s">
        <v>793</v>
      </c>
      <c r="F9" s="152"/>
      <c r="G9" s="154"/>
    </row>
    <row r="10" spans="1:9" ht="12.75" customHeight="1" x14ac:dyDescent="0.25">
      <c r="A10" s="200" t="s">
        <v>794</v>
      </c>
      <c r="B10" s="200"/>
      <c r="C10" s="200"/>
      <c r="D10" s="254"/>
      <c r="E10" s="14" t="s">
        <v>795</v>
      </c>
      <c r="F10" s="152"/>
      <c r="G10" s="154"/>
    </row>
    <row r="11" spans="1:9" ht="12.75" customHeight="1" x14ac:dyDescent="0.25">
      <c r="A11" s="200" t="s">
        <v>796</v>
      </c>
      <c r="B11" s="200"/>
      <c r="C11" s="200"/>
      <c r="D11" s="254"/>
      <c r="E11" s="14" t="s">
        <v>797</v>
      </c>
      <c r="F11" s="152"/>
      <c r="G11" s="154"/>
    </row>
    <row r="12" spans="1:9" ht="12.75" customHeight="1" x14ac:dyDescent="0.25">
      <c r="A12" s="200" t="s">
        <v>798</v>
      </c>
      <c r="B12" s="200"/>
      <c r="C12" s="200"/>
      <c r="D12" s="254"/>
      <c r="E12" s="14" t="s">
        <v>799</v>
      </c>
      <c r="F12" s="152"/>
      <c r="G12" s="154"/>
    </row>
    <row r="13" spans="1:9" ht="12.75" customHeight="1" x14ac:dyDescent="0.25">
      <c r="A13" s="200" t="s">
        <v>800</v>
      </c>
      <c r="B13" s="200"/>
      <c r="C13" s="200"/>
      <c r="D13" s="254"/>
      <c r="E13" s="14" t="s">
        <v>801</v>
      </c>
      <c r="F13" s="152"/>
      <c r="G13" s="154"/>
    </row>
    <row r="14" spans="1:9" ht="12.75" customHeight="1" x14ac:dyDescent="0.25">
      <c r="A14" s="200" t="s">
        <v>802</v>
      </c>
      <c r="B14" s="200"/>
      <c r="C14" s="200"/>
      <c r="D14" s="254"/>
      <c r="E14" s="14" t="s">
        <v>803</v>
      </c>
      <c r="F14" s="152"/>
      <c r="G14" s="154"/>
    </row>
    <row r="15" spans="1:9" ht="12.75" customHeight="1" x14ac:dyDescent="0.25">
      <c r="A15" s="200" t="s">
        <v>804</v>
      </c>
      <c r="B15" s="200"/>
      <c r="C15" s="200"/>
      <c r="D15" s="254"/>
      <c r="E15" s="14" t="s">
        <v>805</v>
      </c>
      <c r="F15" s="152"/>
      <c r="G15" s="154"/>
    </row>
    <row r="16" spans="1:9" ht="140.30000000000001" customHeight="1" x14ac:dyDescent="0.25">
      <c r="A16" s="161" t="s">
        <v>806</v>
      </c>
      <c r="B16" s="161"/>
      <c r="C16" s="161"/>
      <c r="D16" s="161"/>
      <c r="E16" s="161"/>
      <c r="F16" s="161"/>
      <c r="G16" s="161"/>
      <c r="H16" s="161"/>
      <c r="I16" s="161"/>
    </row>
    <row r="17" spans="1:9" ht="12.05" customHeight="1" x14ac:dyDescent="0.25">
      <c r="A17" s="18" t="s">
        <v>54</v>
      </c>
    </row>
    <row r="18" spans="1:9" ht="12.05" customHeight="1" x14ac:dyDescent="0.25">
      <c r="A18" s="16" t="s">
        <v>807</v>
      </c>
    </row>
    <row r="19" spans="1:9" ht="12.05" customHeight="1" x14ac:dyDescent="0.25">
      <c r="A19" s="11"/>
    </row>
    <row r="20" spans="1:9" ht="27" customHeight="1" x14ac:dyDescent="0.25">
      <c r="A20" s="150" t="s">
        <v>808</v>
      </c>
      <c r="B20" s="150"/>
      <c r="C20" s="150"/>
      <c r="D20" s="150"/>
      <c r="E20" s="150"/>
      <c r="F20" s="150"/>
      <c r="G20" s="300" t="s">
        <v>809</v>
      </c>
      <c r="H20" s="300"/>
      <c r="I20" s="300"/>
    </row>
    <row r="21" spans="1:9" ht="41.3" customHeight="1" x14ac:dyDescent="0.25">
      <c r="A21" s="301" t="s">
        <v>50</v>
      </c>
      <c r="B21" s="302"/>
      <c r="C21" s="144" t="s">
        <v>810</v>
      </c>
      <c r="D21" s="146"/>
      <c r="E21" s="144" t="s">
        <v>811</v>
      </c>
      <c r="F21" s="145"/>
      <c r="G21" s="146"/>
    </row>
    <row r="22" spans="1:9" ht="12.05" customHeight="1" x14ac:dyDescent="0.25">
      <c r="A22" s="303"/>
      <c r="B22" s="304"/>
      <c r="C22" s="7" t="s">
        <v>53</v>
      </c>
      <c r="D22" s="25"/>
      <c r="E22" s="144" t="s">
        <v>54</v>
      </c>
      <c r="F22" s="145"/>
      <c r="G22" s="146"/>
    </row>
    <row r="23" spans="1:9" ht="14.3" customHeight="1" x14ac:dyDescent="0.25">
      <c r="A23" s="127" t="s">
        <v>812</v>
      </c>
      <c r="B23" s="103"/>
      <c r="C23" s="305"/>
      <c r="D23" s="306"/>
      <c r="E23" s="206" t="s">
        <v>813</v>
      </c>
      <c r="F23" s="307"/>
      <c r="G23" s="207"/>
    </row>
    <row r="24" spans="1:9" ht="12.05" customHeight="1" x14ac:dyDescent="0.25">
      <c r="A24" s="128"/>
      <c r="B24" s="104"/>
      <c r="C24" s="14" t="s">
        <v>814</v>
      </c>
      <c r="D24" s="11"/>
      <c r="E24" s="152"/>
      <c r="F24" s="153"/>
      <c r="G24" s="154"/>
    </row>
    <row r="25" spans="1:9" ht="12.05" customHeight="1" x14ac:dyDescent="0.25">
      <c r="A25" s="128"/>
      <c r="B25" s="104"/>
      <c r="C25" s="14" t="s">
        <v>815</v>
      </c>
      <c r="D25" s="11"/>
      <c r="E25" s="107"/>
      <c r="F25" s="168"/>
      <c r="G25" s="108"/>
    </row>
    <row r="26" spans="1:9" ht="25.5" customHeight="1" x14ac:dyDescent="0.25">
      <c r="A26" s="161" t="s">
        <v>816</v>
      </c>
      <c r="B26" s="161"/>
      <c r="C26" s="161"/>
      <c r="D26" s="161"/>
      <c r="E26" s="161"/>
      <c r="F26" s="161"/>
      <c r="G26" s="161"/>
      <c r="H26" s="161"/>
      <c r="I26" s="161"/>
    </row>
    <row r="27" spans="1:9" ht="41.3" customHeight="1" x14ac:dyDescent="0.25">
      <c r="A27" s="308" t="s">
        <v>50</v>
      </c>
      <c r="B27" s="309"/>
      <c r="C27" s="144" t="s">
        <v>817</v>
      </c>
      <c r="D27" s="146"/>
      <c r="E27" s="144" t="s">
        <v>818</v>
      </c>
      <c r="F27" s="145"/>
      <c r="G27" s="146"/>
    </row>
    <row r="28" spans="1:9" ht="12.05" customHeight="1" x14ac:dyDescent="0.25">
      <c r="A28" s="310"/>
      <c r="B28" s="311"/>
      <c r="C28" s="107"/>
      <c r="D28" s="108"/>
      <c r="E28" s="144" t="s">
        <v>54</v>
      </c>
      <c r="F28" s="145"/>
      <c r="G28" s="146"/>
    </row>
    <row r="29" spans="1:9" ht="12.75" customHeight="1" x14ac:dyDescent="0.25">
      <c r="A29" s="298" t="s">
        <v>819</v>
      </c>
      <c r="B29" s="299"/>
      <c r="C29" s="312" t="s">
        <v>820</v>
      </c>
      <c r="D29" s="313"/>
      <c r="E29" s="206" t="s">
        <v>821</v>
      </c>
      <c r="F29" s="307"/>
      <c r="G29" s="207"/>
    </row>
    <row r="30" spans="1:9" ht="12.75" customHeight="1" x14ac:dyDescent="0.25">
      <c r="A30" s="200" t="s">
        <v>822</v>
      </c>
      <c r="B30" s="254"/>
      <c r="C30" s="152"/>
      <c r="D30" s="154"/>
      <c r="E30" s="152"/>
      <c r="F30" s="153"/>
      <c r="G30" s="154"/>
    </row>
    <row r="31" spans="1:9" ht="12.05" customHeight="1" x14ac:dyDescent="0.25">
      <c r="A31" s="265"/>
      <c r="B31" s="266"/>
      <c r="C31" s="312" t="s">
        <v>823</v>
      </c>
      <c r="D31" s="313"/>
      <c r="E31" s="206" t="s">
        <v>824</v>
      </c>
      <c r="F31" s="307"/>
      <c r="G31" s="207"/>
    </row>
    <row r="32" spans="1:9" ht="12.75" customHeight="1" x14ac:dyDescent="0.25">
      <c r="A32" s="200" t="s">
        <v>825</v>
      </c>
      <c r="B32" s="254"/>
      <c r="C32" s="152"/>
      <c r="D32" s="154"/>
      <c r="E32" s="152"/>
      <c r="F32" s="153"/>
      <c r="G32" s="154"/>
    </row>
    <row r="33" spans="1:9" ht="12.05" customHeight="1" x14ac:dyDescent="0.25">
      <c r="A33" s="265"/>
      <c r="B33" s="266"/>
      <c r="C33" s="312" t="s">
        <v>826</v>
      </c>
      <c r="D33" s="313"/>
      <c r="E33" s="206" t="s">
        <v>827</v>
      </c>
      <c r="F33" s="307"/>
      <c r="G33" s="207"/>
    </row>
    <row r="34" spans="1:9" ht="12.75" customHeight="1" x14ac:dyDescent="0.25">
      <c r="A34" s="200" t="s">
        <v>828</v>
      </c>
      <c r="B34" s="254"/>
      <c r="C34" s="152"/>
      <c r="D34" s="154"/>
      <c r="E34" s="152"/>
      <c r="F34" s="153"/>
      <c r="G34" s="154"/>
    </row>
    <row r="35" spans="1:9" ht="12.05" customHeight="1" x14ac:dyDescent="0.25">
      <c r="A35" s="265"/>
      <c r="B35" s="266"/>
      <c r="C35" s="312" t="s">
        <v>829</v>
      </c>
      <c r="D35" s="313"/>
      <c r="E35" s="206" t="s">
        <v>830</v>
      </c>
      <c r="F35" s="307"/>
      <c r="G35" s="207"/>
    </row>
    <row r="36" spans="1:9" ht="12.75" customHeight="1" x14ac:dyDescent="0.25">
      <c r="A36" s="200" t="s">
        <v>831</v>
      </c>
      <c r="B36" s="254"/>
      <c r="C36" s="152"/>
      <c r="D36" s="154"/>
      <c r="E36" s="152"/>
      <c r="F36" s="153"/>
      <c r="G36" s="154"/>
    </row>
    <row r="37" spans="1:9" ht="12.05" customHeight="1" x14ac:dyDescent="0.25">
      <c r="A37" s="265"/>
      <c r="B37" s="266"/>
      <c r="C37" s="312" t="s">
        <v>832</v>
      </c>
      <c r="D37" s="313"/>
      <c r="E37" s="206" t="s">
        <v>833</v>
      </c>
      <c r="F37" s="307"/>
      <c r="G37" s="207"/>
    </row>
    <row r="38" spans="1:9" ht="12.75" customHeight="1" x14ac:dyDescent="0.25">
      <c r="A38" s="200" t="s">
        <v>834</v>
      </c>
      <c r="B38" s="254"/>
      <c r="C38" s="152"/>
      <c r="D38" s="154"/>
      <c r="E38" s="152"/>
      <c r="F38" s="153"/>
      <c r="G38" s="154"/>
    </row>
    <row r="39" spans="1:9" ht="12.05" customHeight="1" x14ac:dyDescent="0.25">
      <c r="A39" s="265"/>
      <c r="B39" s="266"/>
      <c r="C39" s="312" t="s">
        <v>835</v>
      </c>
      <c r="D39" s="313"/>
      <c r="E39" s="206" t="s">
        <v>836</v>
      </c>
      <c r="F39" s="307"/>
      <c r="G39" s="207"/>
    </row>
    <row r="40" spans="1:9" ht="12.75" customHeight="1" x14ac:dyDescent="0.25">
      <c r="A40" s="200" t="s">
        <v>837</v>
      </c>
      <c r="B40" s="254"/>
      <c r="C40" s="152"/>
      <c r="D40" s="154"/>
      <c r="E40" s="152"/>
      <c r="F40" s="153"/>
      <c r="G40" s="154"/>
    </row>
    <row r="41" spans="1:9" ht="12.05" customHeight="1" x14ac:dyDescent="0.25">
      <c r="A41" s="265"/>
      <c r="B41" s="266"/>
      <c r="C41" s="312" t="s">
        <v>838</v>
      </c>
      <c r="D41" s="313"/>
      <c r="E41" s="206" t="s">
        <v>839</v>
      </c>
      <c r="F41" s="307"/>
      <c r="G41" s="207"/>
    </row>
    <row r="42" spans="1:9" ht="12.75" customHeight="1" x14ac:dyDescent="0.25">
      <c r="A42" s="200" t="s">
        <v>840</v>
      </c>
      <c r="B42" s="254"/>
      <c r="C42" s="152"/>
      <c r="D42" s="154"/>
      <c r="E42" s="152"/>
      <c r="F42" s="153"/>
      <c r="G42" s="154"/>
    </row>
    <row r="43" spans="1:9" ht="12.75" customHeight="1" x14ac:dyDescent="0.25">
      <c r="A43" s="259" t="s">
        <v>841</v>
      </c>
      <c r="B43" s="260"/>
      <c r="C43" s="312" t="s">
        <v>842</v>
      </c>
      <c r="D43" s="313"/>
      <c r="E43" s="206" t="s">
        <v>843</v>
      </c>
      <c r="F43" s="307"/>
      <c r="G43" s="207"/>
    </row>
    <row r="44" spans="1:9" ht="12.75" customHeight="1" x14ac:dyDescent="0.25">
      <c r="A44" s="200" t="s">
        <v>844</v>
      </c>
      <c r="B44" s="254"/>
      <c r="C44" s="152"/>
      <c r="D44" s="154"/>
      <c r="E44" s="152"/>
      <c r="F44" s="153"/>
      <c r="G44" s="154"/>
    </row>
    <row r="45" spans="1:9" ht="12.75" customHeight="1" x14ac:dyDescent="0.25">
      <c r="A45" s="285" t="s">
        <v>845</v>
      </c>
      <c r="B45" s="285"/>
      <c r="C45" s="285"/>
      <c r="D45" s="285"/>
      <c r="E45" s="285"/>
      <c r="F45" s="285"/>
      <c r="G45" s="285"/>
      <c r="H45" s="285"/>
      <c r="I45" s="285"/>
    </row>
    <row r="46" spans="1:9" ht="12.75" customHeight="1" x14ac:dyDescent="0.25">
      <c r="A46" s="285" t="s">
        <v>846</v>
      </c>
      <c r="B46" s="285"/>
      <c r="C46" s="285"/>
      <c r="D46" s="285"/>
      <c r="E46" s="285"/>
      <c r="F46" s="285"/>
      <c r="G46" s="285"/>
      <c r="H46" s="285"/>
      <c r="I46" s="285"/>
    </row>
    <row r="47" spans="1:9" ht="12.75" customHeight="1" x14ac:dyDescent="0.25">
      <c r="A47" s="200" t="s">
        <v>847</v>
      </c>
      <c r="B47" s="200"/>
      <c r="C47" s="200"/>
      <c r="D47" s="200"/>
      <c r="E47" s="200"/>
      <c r="F47" s="200"/>
      <c r="G47" s="200"/>
      <c r="H47" s="200"/>
      <c r="I47" s="200"/>
    </row>
    <row r="48" spans="1:9" ht="12.75" customHeight="1" x14ac:dyDescent="0.25">
      <c r="A48" s="285" t="s">
        <v>848</v>
      </c>
      <c r="B48" s="285"/>
      <c r="C48" s="285"/>
      <c r="D48" s="285"/>
      <c r="E48" s="285"/>
      <c r="F48" s="285"/>
      <c r="G48" s="285"/>
      <c r="H48" s="285"/>
      <c r="I48" s="285"/>
    </row>
    <row r="49" spans="1:9" ht="12.75" customHeight="1" x14ac:dyDescent="0.25">
      <c r="A49" s="285" t="s">
        <v>849</v>
      </c>
      <c r="B49" s="285"/>
      <c r="C49" s="285"/>
      <c r="D49" s="285"/>
      <c r="E49" s="285"/>
      <c r="F49" s="285"/>
      <c r="G49" s="285"/>
      <c r="H49" s="285"/>
      <c r="I49" s="285"/>
    </row>
    <row r="50" spans="1:9" ht="12.75" customHeight="1" x14ac:dyDescent="0.25">
      <c r="A50" s="200" t="s">
        <v>850</v>
      </c>
      <c r="B50" s="200"/>
      <c r="C50" s="200"/>
      <c r="D50" s="200"/>
      <c r="E50" s="200"/>
      <c r="F50" s="200"/>
      <c r="G50" s="200"/>
      <c r="H50" s="200"/>
      <c r="I50" s="200"/>
    </row>
    <row r="51" spans="1:9" ht="12.75" customHeight="1" x14ac:dyDescent="0.25">
      <c r="A51" s="285" t="s">
        <v>851</v>
      </c>
      <c r="B51" s="285"/>
      <c r="C51" s="285"/>
      <c r="D51" s="285"/>
      <c r="E51" s="285"/>
      <c r="F51" s="285"/>
      <c r="G51" s="285"/>
      <c r="H51" s="285"/>
      <c r="I51" s="285"/>
    </row>
    <row r="52" spans="1:9" ht="12.75" customHeight="1" x14ac:dyDescent="0.25">
      <c r="A52" s="285" t="s">
        <v>852</v>
      </c>
      <c r="B52" s="285"/>
      <c r="C52" s="285"/>
      <c r="D52" s="285"/>
      <c r="E52" s="285"/>
      <c r="F52" s="285"/>
      <c r="G52" s="285"/>
      <c r="H52" s="285"/>
      <c r="I52" s="285"/>
    </row>
    <row r="53" spans="1:9" ht="137.25" customHeight="1" x14ac:dyDescent="0.25">
      <c r="A53" s="314" t="s">
        <v>853</v>
      </c>
      <c r="B53" s="315"/>
      <c r="C53" s="315"/>
      <c r="D53" s="315"/>
      <c r="E53" s="315"/>
      <c r="F53" s="315"/>
      <c r="G53" s="315"/>
      <c r="H53" s="316"/>
    </row>
  </sheetData>
  <mergeCells count="103">
    <mergeCell ref="A45:I45"/>
    <mergeCell ref="A46:I46"/>
    <mergeCell ref="A47:I47"/>
    <mergeCell ref="A48:I48"/>
    <mergeCell ref="A49:I49"/>
    <mergeCell ref="A50:I50"/>
    <mergeCell ref="A51:I51"/>
    <mergeCell ref="A52:I52"/>
    <mergeCell ref="A53:H53"/>
    <mergeCell ref="A42:B42"/>
    <mergeCell ref="C42:D42"/>
    <mergeCell ref="E42:G42"/>
    <mergeCell ref="A43:B43"/>
    <mergeCell ref="C43:D43"/>
    <mergeCell ref="E43:G43"/>
    <mergeCell ref="A44:B44"/>
    <mergeCell ref="C44:D44"/>
    <mergeCell ref="E44:G44"/>
    <mergeCell ref="A39:B39"/>
    <mergeCell ref="C39:D39"/>
    <mergeCell ref="E39:G39"/>
    <mergeCell ref="A40:B40"/>
    <mergeCell ref="C40:D40"/>
    <mergeCell ref="E40:G40"/>
    <mergeCell ref="A41:B41"/>
    <mergeCell ref="C41:D41"/>
    <mergeCell ref="E41:G41"/>
    <mergeCell ref="A36:B36"/>
    <mergeCell ref="C36:D36"/>
    <mergeCell ref="E36:G36"/>
    <mergeCell ref="A37:B37"/>
    <mergeCell ref="C37:D37"/>
    <mergeCell ref="E37:G37"/>
    <mergeCell ref="A38:B38"/>
    <mergeCell ref="C38:D38"/>
    <mergeCell ref="E38:G38"/>
    <mergeCell ref="A33:B33"/>
    <mergeCell ref="C33:D33"/>
    <mergeCell ref="E33:G33"/>
    <mergeCell ref="A34:B34"/>
    <mergeCell ref="C34:D34"/>
    <mergeCell ref="E34:G34"/>
    <mergeCell ref="A35:B35"/>
    <mergeCell ref="C35:D35"/>
    <mergeCell ref="E35:G35"/>
    <mergeCell ref="A30:B30"/>
    <mergeCell ref="C30:D30"/>
    <mergeCell ref="E30:G30"/>
    <mergeCell ref="A31:B31"/>
    <mergeCell ref="C31:D31"/>
    <mergeCell ref="E31:G31"/>
    <mergeCell ref="A32:B32"/>
    <mergeCell ref="C32:D32"/>
    <mergeCell ref="E32:G32"/>
    <mergeCell ref="A26:I26"/>
    <mergeCell ref="A27:B28"/>
    <mergeCell ref="C27:D27"/>
    <mergeCell ref="E27:G27"/>
    <mergeCell ref="C28:D28"/>
    <mergeCell ref="E28:G28"/>
    <mergeCell ref="A29:B29"/>
    <mergeCell ref="C29:D29"/>
    <mergeCell ref="E29:G29"/>
    <mergeCell ref="A20:F20"/>
    <mergeCell ref="G20:I20"/>
    <mergeCell ref="A21:B22"/>
    <mergeCell ref="C21:D21"/>
    <mergeCell ref="E21:G21"/>
    <mergeCell ref="E22:G22"/>
    <mergeCell ref="A23:B25"/>
    <mergeCell ref="C23:D23"/>
    <mergeCell ref="E23:G23"/>
    <mergeCell ref="E24:G24"/>
    <mergeCell ref="E25:G25"/>
    <mergeCell ref="A12:D12"/>
    <mergeCell ref="F12:G12"/>
    <mergeCell ref="A13:D13"/>
    <mergeCell ref="F13:G13"/>
    <mergeCell ref="A14:D14"/>
    <mergeCell ref="F14:G14"/>
    <mergeCell ref="A15:D15"/>
    <mergeCell ref="F15:G15"/>
    <mergeCell ref="A16:I16"/>
    <mergeCell ref="A7:D7"/>
    <mergeCell ref="F7:G7"/>
    <mergeCell ref="A8:D8"/>
    <mergeCell ref="F8:G8"/>
    <mergeCell ref="A9:D9"/>
    <mergeCell ref="F9:G9"/>
    <mergeCell ref="A10:D10"/>
    <mergeCell ref="F10:G10"/>
    <mergeCell ref="A11:D11"/>
    <mergeCell ref="F11:G11"/>
    <mergeCell ref="A1:I1"/>
    <mergeCell ref="A2:D3"/>
    <mergeCell ref="E2:G2"/>
    <mergeCell ref="F3:G3"/>
    <mergeCell ref="A4:D4"/>
    <mergeCell ref="E4:G4"/>
    <mergeCell ref="A5:D5"/>
    <mergeCell ref="F5:G5"/>
    <mergeCell ref="A6:D6"/>
    <mergeCell ref="F6:G6"/>
  </mergeCells>
  <pageMargins left="0.7" right="0.7" top="0.75" bottom="0.75" header="0.3" footer="0.3"/>
  <drawing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482CC4-627A-4933-AE46-3448C9E40107}">
  <dimension ref="A1:I6"/>
  <sheetViews>
    <sheetView workbookViewId="0">
      <selection activeCell="H6" sqref="H6"/>
    </sheetView>
  </sheetViews>
  <sheetFormatPr defaultRowHeight="12.75" x14ac:dyDescent="0.25"/>
  <cols>
    <col min="5" max="5" width="15" customWidth="1"/>
    <col min="7" max="7" width="51" customWidth="1"/>
    <col min="8" max="8" width="48.6640625" customWidth="1"/>
  </cols>
  <sheetData>
    <row r="1" spans="1:9" ht="14.4" x14ac:dyDescent="0.35">
      <c r="A1" s="317" t="s">
        <v>999</v>
      </c>
      <c r="B1" s="318"/>
      <c r="C1" s="318"/>
      <c r="D1" s="318"/>
      <c r="E1" s="318"/>
      <c r="F1" s="318"/>
      <c r="G1" s="319"/>
      <c r="H1" s="66" t="s">
        <v>1000</v>
      </c>
      <c r="I1" s="67" t="e">
        <f>AND(I3:I295)</f>
        <v>#VALUE!</v>
      </c>
    </row>
    <row r="2" spans="1:9" ht="25.5" x14ac:dyDescent="0.25">
      <c r="A2" s="60" t="s">
        <v>1001</v>
      </c>
      <c r="B2" s="61" t="s">
        <v>1002</v>
      </c>
      <c r="C2" s="61" t="s">
        <v>1003</v>
      </c>
      <c r="D2" s="61" t="s">
        <v>1004</v>
      </c>
      <c r="E2" s="60" t="s">
        <v>1005</v>
      </c>
      <c r="F2" s="61" t="s">
        <v>956</v>
      </c>
      <c r="G2" s="61" t="s">
        <v>1006</v>
      </c>
      <c r="H2" s="61" t="s">
        <v>1007</v>
      </c>
      <c r="I2" s="61" t="s">
        <v>1009</v>
      </c>
    </row>
    <row r="3" spans="1:9" ht="19.95" x14ac:dyDescent="0.2">
      <c r="A3" s="63" t="s">
        <v>1110</v>
      </c>
      <c r="B3" s="64" t="s">
        <v>1010</v>
      </c>
      <c r="C3" s="63" t="s">
        <v>1111</v>
      </c>
      <c r="D3" s="63" t="s">
        <v>1112</v>
      </c>
      <c r="E3" s="63" t="s">
        <v>1113</v>
      </c>
      <c r="F3" s="63" t="s">
        <v>1114</v>
      </c>
      <c r="G3" s="65" t="s">
        <v>1115</v>
      </c>
      <c r="H3" s="65" t="s">
        <v>1116</v>
      </c>
      <c r="I3" s="87"/>
    </row>
    <row r="4" spans="1:9" ht="19.95" x14ac:dyDescent="0.2">
      <c r="A4" s="63" t="s">
        <v>1117</v>
      </c>
      <c r="B4" s="64" t="s">
        <v>1010</v>
      </c>
      <c r="C4" s="63" t="s">
        <v>1118</v>
      </c>
      <c r="D4" s="63" t="s">
        <v>1112</v>
      </c>
      <c r="E4" s="63" t="s">
        <v>1119</v>
      </c>
      <c r="F4" s="63" t="s">
        <v>1114</v>
      </c>
      <c r="G4" s="65" t="s">
        <v>1120</v>
      </c>
      <c r="H4" s="65" t="s">
        <v>1121</v>
      </c>
    </row>
    <row r="5" spans="1:9" ht="29.95" x14ac:dyDescent="0.2">
      <c r="A5" s="63" t="s">
        <v>1122</v>
      </c>
      <c r="B5" s="64" t="s">
        <v>1010</v>
      </c>
      <c r="C5" s="63" t="s">
        <v>1123</v>
      </c>
      <c r="D5" s="63" t="s">
        <v>984</v>
      </c>
      <c r="E5" s="63" t="s">
        <v>1124</v>
      </c>
      <c r="F5" s="63" t="s">
        <v>1114</v>
      </c>
      <c r="G5" s="65" t="s">
        <v>1125</v>
      </c>
      <c r="H5" s="65" t="s">
        <v>1126</v>
      </c>
    </row>
    <row r="6" spans="1:9" x14ac:dyDescent="0.2">
      <c r="A6" s="63" t="s">
        <v>1127</v>
      </c>
      <c r="B6" s="64" t="s">
        <v>1010</v>
      </c>
      <c r="C6" s="63" t="s">
        <v>1128</v>
      </c>
      <c r="D6" s="63" t="s">
        <v>984</v>
      </c>
      <c r="E6" s="63" t="s">
        <v>1129</v>
      </c>
      <c r="F6" s="63" t="s">
        <v>1114</v>
      </c>
      <c r="G6" s="65" t="s">
        <v>1130</v>
      </c>
      <c r="H6" s="65" t="s">
        <v>1131</v>
      </c>
    </row>
  </sheetData>
  <mergeCells count="1">
    <mergeCell ref="A1:G1"/>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62485-C782-4DF4-8403-3FBF3BBB20D3}">
  <dimension ref="A1:I23"/>
  <sheetViews>
    <sheetView workbookViewId="0">
      <selection activeCell="I8" sqref="I8"/>
    </sheetView>
  </sheetViews>
  <sheetFormatPr defaultRowHeight="12.75" x14ac:dyDescent="0.25"/>
  <cols>
    <col min="7" max="7" width="57.77734375" customWidth="1"/>
    <col min="8" max="8" width="57" customWidth="1"/>
  </cols>
  <sheetData>
    <row r="1" spans="1:9" ht="14.4" x14ac:dyDescent="0.35">
      <c r="A1" s="320" t="s">
        <v>1008</v>
      </c>
      <c r="B1" s="321"/>
      <c r="C1" s="321"/>
      <c r="D1" s="321"/>
      <c r="E1" s="321"/>
      <c r="F1" s="321"/>
      <c r="G1" s="322"/>
      <c r="H1" s="68" t="s">
        <v>1000</v>
      </c>
      <c r="I1" s="67" t="b">
        <f>AND(I3:I285)</f>
        <v>1</v>
      </c>
    </row>
    <row r="2" spans="1:9" ht="25.5" x14ac:dyDescent="0.25">
      <c r="A2" s="60" t="s">
        <v>1001</v>
      </c>
      <c r="B2" s="61" t="s">
        <v>1002</v>
      </c>
      <c r="C2" s="61" t="s">
        <v>1003</v>
      </c>
      <c r="D2" s="61" t="s">
        <v>1004</v>
      </c>
      <c r="E2" s="60" t="s">
        <v>1005</v>
      </c>
      <c r="F2" s="61" t="s">
        <v>956</v>
      </c>
      <c r="G2" s="61" t="s">
        <v>1006</v>
      </c>
      <c r="H2" s="61" t="s">
        <v>1007</v>
      </c>
      <c r="I2" s="62" t="s">
        <v>1009</v>
      </c>
    </row>
    <row r="3" spans="1:9" x14ac:dyDescent="0.2">
      <c r="A3" s="69" t="s">
        <v>1011</v>
      </c>
      <c r="B3" s="64" t="s">
        <v>1012</v>
      </c>
      <c r="C3" s="69" t="s">
        <v>1013</v>
      </c>
      <c r="D3" s="69" t="s">
        <v>985</v>
      </c>
      <c r="E3" s="69" t="s">
        <v>1014</v>
      </c>
      <c r="F3" s="69" t="s">
        <v>1015</v>
      </c>
      <c r="G3" s="70" t="s">
        <v>1016</v>
      </c>
      <c r="H3" s="70" t="s">
        <v>1017</v>
      </c>
      <c r="I3" s="70" t="b">
        <f>RCFN0020&lt;=RCFD0020</f>
        <v>1</v>
      </c>
    </row>
    <row r="4" spans="1:9" x14ac:dyDescent="0.2">
      <c r="A4" s="69" t="s">
        <v>1018</v>
      </c>
      <c r="B4" s="64" t="s">
        <v>1012</v>
      </c>
      <c r="C4" s="69" t="s">
        <v>1019</v>
      </c>
      <c r="D4" s="69" t="s">
        <v>984</v>
      </c>
      <c r="E4" s="69" t="s">
        <v>986</v>
      </c>
      <c r="F4" s="69" t="s">
        <v>1015</v>
      </c>
      <c r="G4" s="70" t="s">
        <v>1020</v>
      </c>
      <c r="H4" s="70" t="s">
        <v>1021</v>
      </c>
      <c r="I4" s="70" t="b">
        <f>RCXX0010=RCFD0010</f>
        <v>1</v>
      </c>
    </row>
    <row r="5" spans="1:9" x14ac:dyDescent="0.2">
      <c r="A5" s="69" t="s">
        <v>1022</v>
      </c>
      <c r="B5" s="64" t="s">
        <v>1012</v>
      </c>
      <c r="C5" s="69" t="s">
        <v>1023</v>
      </c>
      <c r="D5" s="69" t="s">
        <v>985</v>
      </c>
      <c r="E5" s="69" t="s">
        <v>986</v>
      </c>
      <c r="F5" s="69" t="s">
        <v>1015</v>
      </c>
      <c r="G5" s="70" t="s">
        <v>1024</v>
      </c>
      <c r="H5" s="70" t="s">
        <v>1025</v>
      </c>
      <c r="I5" s="70" t="b">
        <f>RCXY0010=RCFN0010</f>
        <v>1</v>
      </c>
    </row>
    <row r="6" spans="1:9" x14ac:dyDescent="0.2">
      <c r="A6" s="69" t="s">
        <v>1053</v>
      </c>
      <c r="B6" s="64" t="s">
        <v>1012</v>
      </c>
      <c r="C6" s="69" t="s">
        <v>1057</v>
      </c>
      <c r="D6" s="69" t="s">
        <v>985</v>
      </c>
      <c r="E6" s="69" t="s">
        <v>1054</v>
      </c>
      <c r="F6" s="69" t="s">
        <v>1055</v>
      </c>
      <c r="G6" s="70" t="s">
        <v>1058</v>
      </c>
      <c r="H6" s="70" t="s">
        <v>1056</v>
      </c>
      <c r="I6" s="70" t="b">
        <f>RCFN1420&lt;=RCFD1420</f>
        <v>1</v>
      </c>
    </row>
    <row r="7" spans="1:9" x14ac:dyDescent="0.2">
      <c r="A7" s="69" t="s">
        <v>1059</v>
      </c>
      <c r="B7" s="64" t="s">
        <v>1012</v>
      </c>
      <c r="C7" s="69" t="s">
        <v>1060</v>
      </c>
      <c r="D7" s="69" t="s">
        <v>985</v>
      </c>
      <c r="E7" s="69" t="s">
        <v>1061</v>
      </c>
      <c r="F7" s="69" t="s">
        <v>1055</v>
      </c>
      <c r="G7" s="70" t="s">
        <v>1062</v>
      </c>
      <c r="H7" s="70" t="s">
        <v>1063</v>
      </c>
      <c r="I7" s="70" t="b">
        <f>RCFN1797&lt;=RCFD1797</f>
        <v>1</v>
      </c>
    </row>
    <row r="8" spans="1:9" x14ac:dyDescent="0.2">
      <c r="A8" s="69" t="s">
        <v>1064</v>
      </c>
      <c r="B8" s="64" t="s">
        <v>1012</v>
      </c>
      <c r="C8" s="69" t="s">
        <v>1065</v>
      </c>
      <c r="D8" s="69" t="s">
        <v>985</v>
      </c>
      <c r="E8" s="69" t="s">
        <v>1066</v>
      </c>
      <c r="F8" s="69" t="s">
        <v>1055</v>
      </c>
      <c r="G8" s="70" t="s">
        <v>1067</v>
      </c>
      <c r="H8" s="70" t="s">
        <v>1068</v>
      </c>
      <c r="I8" s="70" t="b">
        <f>RCFN1798&lt;=RCFD1798</f>
        <v>1</v>
      </c>
    </row>
    <row r="9" spans="1:9" x14ac:dyDescent="0.2">
      <c r="A9" s="69" t="s">
        <v>1069</v>
      </c>
      <c r="B9" s="64" t="s">
        <v>1012</v>
      </c>
      <c r="C9" s="69" t="s">
        <v>1070</v>
      </c>
      <c r="D9" s="69" t="s">
        <v>985</v>
      </c>
      <c r="E9" s="69" t="s">
        <v>1071</v>
      </c>
      <c r="F9" s="69" t="s">
        <v>1055</v>
      </c>
      <c r="G9" s="70" t="s">
        <v>1072</v>
      </c>
      <c r="H9" s="70" t="s">
        <v>1077</v>
      </c>
      <c r="I9" s="70" t="b">
        <f>RCFN1460&lt;=RCFD1460</f>
        <v>1</v>
      </c>
    </row>
    <row r="10" spans="1:9" x14ac:dyDescent="0.2">
      <c r="A10" s="69" t="s">
        <v>1073</v>
      </c>
      <c r="B10" s="64" t="s">
        <v>1012</v>
      </c>
      <c r="C10" s="69" t="s">
        <v>1074</v>
      </c>
      <c r="D10" s="69" t="s">
        <v>985</v>
      </c>
      <c r="E10" s="69" t="s">
        <v>1075</v>
      </c>
      <c r="F10" s="69" t="s">
        <v>1055</v>
      </c>
      <c r="G10" s="70" t="s">
        <v>1076</v>
      </c>
      <c r="H10" s="70" t="s">
        <v>1082</v>
      </c>
      <c r="I10" s="70" t="b">
        <f>RCFN1480&lt;=RCFD1480</f>
        <v>1</v>
      </c>
    </row>
    <row r="11" spans="1:9" x14ac:dyDescent="0.2">
      <c r="A11" s="69" t="s">
        <v>1078</v>
      </c>
      <c r="B11" s="64" t="s">
        <v>1012</v>
      </c>
      <c r="C11" s="69" t="s">
        <v>1079</v>
      </c>
      <c r="D11" s="69" t="s">
        <v>985</v>
      </c>
      <c r="E11" s="69" t="s">
        <v>1080</v>
      </c>
      <c r="F11" s="69" t="s">
        <v>1055</v>
      </c>
      <c r="G11" s="70" t="s">
        <v>1081</v>
      </c>
      <c r="H11" s="70" t="s">
        <v>1100</v>
      </c>
      <c r="I11" s="70" t="b">
        <f>RCFNB532&lt;=RCFDB532</f>
        <v>1</v>
      </c>
    </row>
    <row r="12" spans="1:9" x14ac:dyDescent="0.2">
      <c r="A12" s="69" t="s">
        <v>1083</v>
      </c>
      <c r="B12" s="64" t="s">
        <v>1012</v>
      </c>
      <c r="C12" s="69" t="s">
        <v>1084</v>
      </c>
      <c r="D12" s="69" t="s">
        <v>985</v>
      </c>
      <c r="E12" s="69" t="s">
        <v>1085</v>
      </c>
      <c r="F12" s="69" t="s">
        <v>1055</v>
      </c>
      <c r="G12" s="70" t="s">
        <v>1086</v>
      </c>
      <c r="H12" s="70" t="s">
        <v>1101</v>
      </c>
      <c r="I12" s="70" t="b">
        <f>RCFNB533&lt;=RCFDB533</f>
        <v>1</v>
      </c>
    </row>
    <row r="13" spans="1:9" x14ac:dyDescent="0.2">
      <c r="A13" s="69" t="s">
        <v>1090</v>
      </c>
      <c r="B13" s="64" t="s">
        <v>1012</v>
      </c>
      <c r="C13" s="69" t="s">
        <v>1087</v>
      </c>
      <c r="D13" s="69" t="s">
        <v>985</v>
      </c>
      <c r="E13" s="69" t="s">
        <v>1088</v>
      </c>
      <c r="F13" s="69" t="s">
        <v>1055</v>
      </c>
      <c r="G13" s="70" t="s">
        <v>1089</v>
      </c>
      <c r="H13" s="70" t="s">
        <v>1102</v>
      </c>
      <c r="I13" s="70" t="b">
        <f>RCFNB534&lt;=RCFDB534</f>
        <v>1</v>
      </c>
    </row>
    <row r="14" spans="1:9" x14ac:dyDescent="0.2">
      <c r="A14" s="69" t="s">
        <v>1091</v>
      </c>
      <c r="B14" s="64" t="s">
        <v>1012</v>
      </c>
      <c r="C14" s="69" t="s">
        <v>1092</v>
      </c>
      <c r="D14" s="69" t="s">
        <v>985</v>
      </c>
      <c r="E14" s="69" t="s">
        <v>1093</v>
      </c>
      <c r="F14" s="69" t="s">
        <v>1055</v>
      </c>
      <c r="G14" s="70" t="s">
        <v>1094</v>
      </c>
      <c r="H14" s="70" t="s">
        <v>1103</v>
      </c>
      <c r="I14" s="70" t="b">
        <f>RCFNB536&lt;=RCFDB536</f>
        <v>1</v>
      </c>
    </row>
    <row r="15" spans="1:9" x14ac:dyDescent="0.2">
      <c r="A15" s="69" t="s">
        <v>1095</v>
      </c>
      <c r="B15" s="64" t="s">
        <v>1012</v>
      </c>
      <c r="C15" s="69" t="s">
        <v>1092</v>
      </c>
      <c r="D15" s="69" t="s">
        <v>985</v>
      </c>
      <c r="E15" s="69" t="s">
        <v>1093</v>
      </c>
      <c r="F15" s="69" t="s">
        <v>1055</v>
      </c>
      <c r="G15" s="70" t="s">
        <v>1094</v>
      </c>
      <c r="H15" s="70" t="s">
        <v>1103</v>
      </c>
      <c r="I15" s="70" t="b">
        <f>RCFNB536&lt;=RCFDB536</f>
        <v>1</v>
      </c>
    </row>
    <row r="16" spans="1:9" x14ac:dyDescent="0.2">
      <c r="A16" s="69" t="s">
        <v>1096</v>
      </c>
      <c r="B16" s="64" t="s">
        <v>1012</v>
      </c>
      <c r="C16" s="69" t="s">
        <v>1097</v>
      </c>
      <c r="D16" s="69" t="s">
        <v>985</v>
      </c>
      <c r="E16" s="69" t="s">
        <v>1098</v>
      </c>
      <c r="F16" s="69" t="s">
        <v>1055</v>
      </c>
      <c r="G16" s="70" t="s">
        <v>1099</v>
      </c>
      <c r="H16" s="70" t="s">
        <v>1104</v>
      </c>
      <c r="I16" s="70" t="b">
        <f>RCFN1520&lt;=RCFD1520</f>
        <v>1</v>
      </c>
    </row>
    <row r="17" spans="1:9" x14ac:dyDescent="0.2">
      <c r="A17" s="69" t="s">
        <v>1105</v>
      </c>
      <c r="B17" s="64" t="s">
        <v>1012</v>
      </c>
      <c r="C17" s="69" t="s">
        <v>1106</v>
      </c>
      <c r="D17" s="69" t="s">
        <v>985</v>
      </c>
      <c r="E17" s="69" t="s">
        <v>1107</v>
      </c>
      <c r="F17" s="69" t="s">
        <v>1055</v>
      </c>
      <c r="G17" s="70" t="s">
        <v>1108</v>
      </c>
      <c r="H17" s="70" t="s">
        <v>1109</v>
      </c>
      <c r="I17" s="70" t="b">
        <f>RCFN1763&lt;=RCFD1763</f>
        <v>1</v>
      </c>
    </row>
    <row r="21" spans="1:9" x14ac:dyDescent="0.25">
      <c r="G21" s="77"/>
      <c r="H21" s="77"/>
    </row>
    <row r="22" spans="1:9" x14ac:dyDescent="0.25">
      <c r="G22" s="77"/>
      <c r="H22" s="77"/>
    </row>
    <row r="23" spans="1:9" x14ac:dyDescent="0.25">
      <c r="G23" s="77"/>
      <c r="H23" s="77"/>
    </row>
  </sheetData>
  <mergeCells count="1">
    <mergeCell ref="A1:G1"/>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16D162-69BD-42FC-85EF-67A6FFB0AC12}">
  <dimension ref="A1:P97"/>
  <sheetViews>
    <sheetView workbookViewId="0">
      <selection activeCell="N2" sqref="N2"/>
    </sheetView>
  </sheetViews>
  <sheetFormatPr defaultRowHeight="12.75" x14ac:dyDescent="0.25"/>
  <cols>
    <col min="1" max="1" width="10" bestFit="1" customWidth="1"/>
    <col min="2" max="2" width="14.77734375" bestFit="1" customWidth="1"/>
    <col min="3" max="3" width="20.44140625" bestFit="1" customWidth="1"/>
    <col min="4" max="4" width="19.5546875" bestFit="1" customWidth="1"/>
    <col min="5" max="5" width="10" bestFit="1" customWidth="1"/>
    <col min="6" max="6" width="9.109375" bestFit="1" customWidth="1"/>
    <col min="7" max="7" width="19.5546875" bestFit="1" customWidth="1"/>
    <col min="8" max="8" width="10" bestFit="1" customWidth="1"/>
    <col min="9" max="9" width="9.109375" bestFit="1" customWidth="1"/>
    <col min="10" max="10" width="19.5546875" bestFit="1" customWidth="1"/>
    <col min="11" max="11" width="10" bestFit="1" customWidth="1"/>
    <col min="12" max="12" width="9.109375" bestFit="1" customWidth="1"/>
    <col min="13" max="13" width="19.5546875" bestFit="1" customWidth="1"/>
    <col min="14" max="14" width="10" bestFit="1" customWidth="1"/>
    <col min="15" max="15" width="9.109375" bestFit="1" customWidth="1"/>
    <col min="16" max="16" width="10.33203125" bestFit="1" customWidth="1"/>
  </cols>
  <sheetData>
    <row r="1" spans="1:16" s="84" customFormat="1" ht="13.3" x14ac:dyDescent="0.25">
      <c r="A1" s="85" t="s">
        <v>1005</v>
      </c>
      <c r="B1" s="85" t="s">
        <v>956</v>
      </c>
      <c r="C1" s="85" t="s">
        <v>1045</v>
      </c>
      <c r="D1" s="86" t="s">
        <v>1046</v>
      </c>
      <c r="E1" s="86" t="s">
        <v>1047</v>
      </c>
      <c r="F1" s="86" t="s">
        <v>1048</v>
      </c>
      <c r="G1" s="86" t="s">
        <v>1049</v>
      </c>
      <c r="H1" s="86" t="s">
        <v>1047</v>
      </c>
      <c r="I1" s="86" t="s">
        <v>1048</v>
      </c>
      <c r="J1" s="86" t="s">
        <v>1050</v>
      </c>
      <c r="K1" s="86" t="s">
        <v>1047</v>
      </c>
      <c r="L1" s="86" t="s">
        <v>1048</v>
      </c>
      <c r="M1" s="86" t="s">
        <v>1051</v>
      </c>
      <c r="N1" s="86" t="s">
        <v>1047</v>
      </c>
      <c r="O1" s="86" t="s">
        <v>1048</v>
      </c>
      <c r="P1" s="86" t="s">
        <v>1052</v>
      </c>
    </row>
    <row r="2" spans="1:16" ht="13.3" x14ac:dyDescent="0.3">
      <c r="A2" s="80" t="s">
        <v>955</v>
      </c>
      <c r="B2" s="80" t="s">
        <v>945</v>
      </c>
      <c r="C2" s="81">
        <f>RCFD0020</f>
        <v>9731.9639999999999</v>
      </c>
      <c r="D2" s="79"/>
      <c r="E2" s="82" t="e">
        <f>(C2-D2)/D2</f>
        <v>#DIV/0!</v>
      </c>
      <c r="F2" s="83">
        <f>C2-D2</f>
        <v>9731.9639999999999</v>
      </c>
      <c r="G2" s="79"/>
      <c r="H2" s="79" t="e">
        <f>(C2-G2)/G2</f>
        <v>#DIV/0!</v>
      </c>
      <c r="I2" s="83">
        <f>C2-G2</f>
        <v>9731.9639999999999</v>
      </c>
      <c r="J2" s="79"/>
      <c r="K2" s="79" t="e">
        <f>(C2-J2)/J2</f>
        <v>#DIV/0!</v>
      </c>
      <c r="L2" s="83">
        <f>C2-J2</f>
        <v>9731.9639999999999</v>
      </c>
      <c r="M2" s="79"/>
      <c r="N2" s="79" t="e">
        <f>(C2-M2)/M2</f>
        <v>#DIV/0!</v>
      </c>
      <c r="O2" s="83">
        <f>C2-M2</f>
        <v>9731.9639999999999</v>
      </c>
      <c r="P2" s="79"/>
    </row>
    <row r="3" spans="1:16" ht="13.3" x14ac:dyDescent="0.3">
      <c r="A3" s="80" t="s">
        <v>954</v>
      </c>
      <c r="B3" s="80" t="s">
        <v>945</v>
      </c>
      <c r="C3" s="81">
        <f>RCFN0020</f>
        <v>4811.5910000000003</v>
      </c>
      <c r="D3" s="79"/>
      <c r="E3" s="79"/>
      <c r="F3" s="79"/>
      <c r="G3" s="79"/>
      <c r="H3" s="79"/>
      <c r="I3" s="79"/>
      <c r="J3" s="79"/>
      <c r="K3" s="79"/>
      <c r="L3" s="79"/>
      <c r="M3" s="79"/>
      <c r="N3" s="79"/>
      <c r="O3" s="79"/>
      <c r="P3" s="79"/>
    </row>
    <row r="4" spans="1:16" ht="13.3" x14ac:dyDescent="0.3">
      <c r="A4" s="80" t="s">
        <v>953</v>
      </c>
      <c r="B4" s="80" t="s">
        <v>945</v>
      </c>
      <c r="C4" s="81">
        <f>RCFD0080</f>
        <v>11638.815000000001</v>
      </c>
      <c r="D4" s="79"/>
      <c r="E4" s="79"/>
      <c r="F4" s="79"/>
      <c r="G4" s="79"/>
      <c r="H4" s="79"/>
      <c r="I4" s="79"/>
      <c r="J4" s="79"/>
      <c r="K4" s="79"/>
      <c r="L4" s="79"/>
      <c r="M4" s="79"/>
      <c r="N4" s="79"/>
      <c r="O4" s="79"/>
      <c r="P4" s="79"/>
    </row>
    <row r="5" spans="1:16" ht="13.3" x14ac:dyDescent="0.3">
      <c r="A5" s="80" t="s">
        <v>952</v>
      </c>
      <c r="B5" s="80" t="s">
        <v>945</v>
      </c>
      <c r="C5" s="81"/>
      <c r="D5" s="79"/>
      <c r="E5" s="79"/>
      <c r="F5" s="79"/>
      <c r="G5" s="79"/>
      <c r="H5" s="79"/>
      <c r="I5" s="79"/>
      <c r="J5" s="79"/>
      <c r="K5" s="79"/>
      <c r="L5" s="79"/>
      <c r="M5" s="79"/>
      <c r="N5" s="79"/>
      <c r="O5" s="79"/>
      <c r="P5" s="79"/>
    </row>
    <row r="6" spans="1:16" ht="13.3" x14ac:dyDescent="0.3">
      <c r="A6" s="80" t="s">
        <v>951</v>
      </c>
      <c r="B6" s="80" t="s">
        <v>945</v>
      </c>
      <c r="C6" s="81">
        <f>RCFD0082</f>
        <v>7827.2240000000002</v>
      </c>
      <c r="D6" s="79"/>
      <c r="E6" s="79"/>
      <c r="F6" s="79"/>
      <c r="G6" s="79"/>
      <c r="H6" s="79"/>
      <c r="I6" s="79"/>
      <c r="J6" s="79"/>
      <c r="K6" s="79"/>
      <c r="L6" s="79"/>
      <c r="M6" s="79"/>
      <c r="N6" s="79"/>
      <c r="O6" s="79"/>
      <c r="P6" s="79"/>
    </row>
    <row r="7" spans="1:16" ht="13.3" x14ac:dyDescent="0.3">
      <c r="A7" s="80" t="s">
        <v>950</v>
      </c>
      <c r="B7" s="80" t="s">
        <v>945</v>
      </c>
      <c r="C7" s="81">
        <f>RCFN0082</f>
        <v>3913.6120000000001</v>
      </c>
      <c r="D7" s="79"/>
      <c r="E7" s="79"/>
      <c r="F7" s="79"/>
      <c r="G7" s="79"/>
      <c r="H7" s="79"/>
      <c r="I7" s="79"/>
      <c r="J7" s="79"/>
      <c r="K7" s="79"/>
      <c r="L7" s="79"/>
      <c r="M7" s="79"/>
      <c r="N7" s="79"/>
      <c r="O7" s="79"/>
      <c r="P7" s="79"/>
    </row>
    <row r="8" spans="1:16" ht="13.3" x14ac:dyDescent="0.3">
      <c r="A8" s="80" t="s">
        <v>949</v>
      </c>
      <c r="B8" s="80" t="s">
        <v>945</v>
      </c>
      <c r="C8" s="81">
        <f>RCFD0070</f>
        <v>11530.032999999999</v>
      </c>
      <c r="D8" s="79"/>
      <c r="E8" s="79"/>
      <c r="F8" s="79"/>
      <c r="G8" s="79"/>
      <c r="H8" s="79"/>
      <c r="I8" s="79"/>
      <c r="J8" s="79"/>
      <c r="K8" s="79"/>
      <c r="L8" s="79"/>
      <c r="M8" s="79"/>
      <c r="N8" s="79"/>
      <c r="O8" s="79"/>
      <c r="P8" s="79"/>
    </row>
    <row r="9" spans="1:16" ht="13.3" x14ac:dyDescent="0.3">
      <c r="A9" s="80" t="s">
        <v>948</v>
      </c>
      <c r="B9" s="80" t="s">
        <v>945</v>
      </c>
      <c r="C9" s="81">
        <f>RCFN0070</f>
        <v>5709.57</v>
      </c>
      <c r="D9" s="79"/>
      <c r="E9" s="79"/>
      <c r="F9" s="79"/>
      <c r="G9" s="79"/>
      <c r="H9" s="79"/>
      <c r="I9" s="79"/>
      <c r="J9" s="79"/>
      <c r="K9" s="79"/>
      <c r="L9" s="79"/>
      <c r="M9" s="79"/>
      <c r="N9" s="79"/>
      <c r="O9" s="79"/>
      <c r="P9" s="79"/>
    </row>
    <row r="10" spans="1:16" ht="13.3" x14ac:dyDescent="0.3">
      <c r="A10" s="80" t="s">
        <v>947</v>
      </c>
      <c r="B10" s="80" t="s">
        <v>945</v>
      </c>
      <c r="C10" s="81">
        <f>RCFD0090</f>
        <v>4017.7440000000001</v>
      </c>
      <c r="D10" s="79"/>
      <c r="E10" s="79"/>
      <c r="F10" s="79"/>
      <c r="G10" s="79"/>
      <c r="H10" s="79"/>
      <c r="I10" s="79"/>
      <c r="J10" s="79"/>
      <c r="K10" s="79"/>
      <c r="L10" s="79"/>
      <c r="M10" s="79"/>
      <c r="N10" s="79"/>
      <c r="O10" s="79"/>
      <c r="P10" s="79"/>
    </row>
    <row r="11" spans="1:16" ht="13.3" x14ac:dyDescent="0.3">
      <c r="A11" s="80" t="s">
        <v>946</v>
      </c>
      <c r="B11" s="80" t="s">
        <v>945</v>
      </c>
      <c r="C11" s="81"/>
      <c r="D11" s="79"/>
      <c r="E11" s="79"/>
      <c r="F11" s="79"/>
      <c r="G11" s="79"/>
      <c r="H11" s="79"/>
      <c r="I11" s="79"/>
      <c r="J11" s="79"/>
      <c r="K11" s="79"/>
      <c r="L11" s="79"/>
      <c r="M11" s="79"/>
      <c r="N11" s="79"/>
      <c r="O11" s="79"/>
      <c r="P11" s="79"/>
    </row>
    <row r="12" spans="1:16" ht="13.3" x14ac:dyDescent="0.3">
      <c r="A12" s="80" t="s">
        <v>944</v>
      </c>
      <c r="B12" s="80" t="s">
        <v>929</v>
      </c>
      <c r="C12" s="81">
        <f>RCONC040</f>
        <v>46694.908000000003</v>
      </c>
      <c r="D12" s="79"/>
      <c r="E12" s="79"/>
      <c r="F12" s="79"/>
      <c r="G12" s="79"/>
      <c r="H12" s="79"/>
      <c r="I12" s="79"/>
      <c r="J12" s="79"/>
      <c r="K12" s="79"/>
      <c r="L12" s="79"/>
      <c r="M12" s="79"/>
      <c r="N12" s="79"/>
      <c r="O12" s="79"/>
      <c r="P12" s="79"/>
    </row>
    <row r="13" spans="1:16" ht="13.3" x14ac:dyDescent="0.3">
      <c r="A13" s="80" t="s">
        <v>943</v>
      </c>
      <c r="B13" s="80" t="s">
        <v>929</v>
      </c>
      <c r="C13" s="81">
        <f>RCONC041</f>
        <v>32327.243999999999</v>
      </c>
      <c r="D13" s="79"/>
      <c r="E13" s="79"/>
      <c r="F13" s="79"/>
      <c r="G13" s="79"/>
      <c r="H13" s="79"/>
      <c r="I13" s="79"/>
      <c r="J13" s="79"/>
      <c r="K13" s="79"/>
      <c r="L13" s="79"/>
      <c r="M13" s="79"/>
      <c r="N13" s="79"/>
      <c r="O13" s="79"/>
      <c r="P13" s="79"/>
    </row>
    <row r="14" spans="1:16" ht="13.3" x14ac:dyDescent="0.3">
      <c r="A14" s="80" t="s">
        <v>942</v>
      </c>
      <c r="B14" s="80" t="s">
        <v>929</v>
      </c>
      <c r="C14" s="81">
        <f>RCONC043</f>
        <v>26939.37</v>
      </c>
      <c r="D14" s="79"/>
      <c r="E14" s="79"/>
      <c r="F14" s="79"/>
      <c r="G14" s="79"/>
      <c r="H14" s="79"/>
      <c r="I14" s="79"/>
      <c r="J14" s="79"/>
      <c r="K14" s="79"/>
      <c r="L14" s="79"/>
      <c r="M14" s="79"/>
      <c r="N14" s="79"/>
      <c r="O14" s="79"/>
      <c r="P14" s="79"/>
    </row>
    <row r="15" spans="1:16" ht="13.3" x14ac:dyDescent="0.3">
      <c r="A15" s="80" t="s">
        <v>941</v>
      </c>
      <c r="B15" s="80" t="s">
        <v>929</v>
      </c>
      <c r="C15" s="81">
        <f>RCONC044</f>
        <v>32327.243999999999</v>
      </c>
      <c r="D15" s="79"/>
      <c r="E15" s="79"/>
      <c r="F15" s="79"/>
      <c r="G15" s="79"/>
      <c r="H15" s="79"/>
      <c r="I15" s="79"/>
      <c r="J15" s="79"/>
      <c r="K15" s="79"/>
      <c r="L15" s="79"/>
      <c r="M15" s="79"/>
      <c r="N15" s="79"/>
      <c r="O15" s="79"/>
      <c r="P15" s="79"/>
    </row>
    <row r="16" spans="1:16" ht="13.3" x14ac:dyDescent="0.3">
      <c r="A16" s="80" t="s">
        <v>940</v>
      </c>
      <c r="B16" s="80" t="s">
        <v>929</v>
      </c>
      <c r="C16" s="81">
        <f>RCON1647</f>
        <v>8979.7900000000009</v>
      </c>
      <c r="D16" s="79"/>
      <c r="E16" s="79"/>
      <c r="F16" s="79"/>
      <c r="G16" s="79"/>
      <c r="H16" s="79"/>
      <c r="I16" s="79"/>
      <c r="J16" s="79"/>
      <c r="K16" s="79"/>
      <c r="L16" s="79"/>
      <c r="M16" s="79"/>
      <c r="N16" s="79"/>
      <c r="O16" s="79"/>
      <c r="P16" s="79"/>
    </row>
    <row r="17" spans="1:16" ht="13.3" x14ac:dyDescent="0.3">
      <c r="A17" s="80" t="s">
        <v>939</v>
      </c>
      <c r="B17" s="80" t="s">
        <v>929</v>
      </c>
      <c r="C17" s="81">
        <f>RCON2373</f>
        <v>10775.748</v>
      </c>
      <c r="D17" s="79"/>
      <c r="E17" s="79"/>
      <c r="F17" s="79"/>
      <c r="G17" s="79"/>
      <c r="H17" s="79"/>
      <c r="I17" s="79"/>
      <c r="J17" s="79"/>
      <c r="K17" s="79"/>
      <c r="L17" s="79"/>
      <c r="M17" s="79"/>
      <c r="N17" s="79"/>
      <c r="O17" s="79"/>
      <c r="P17" s="79"/>
    </row>
    <row r="18" spans="1:16" ht="13.3" x14ac:dyDescent="0.3">
      <c r="A18" s="80" t="s">
        <v>938</v>
      </c>
      <c r="B18" s="80" t="s">
        <v>929</v>
      </c>
      <c r="C18" s="81">
        <f>RCON1649</f>
        <v>8979.7900000000009</v>
      </c>
      <c r="D18" s="79"/>
      <c r="E18" s="79"/>
      <c r="F18" s="79"/>
      <c r="G18" s="79"/>
      <c r="H18" s="79"/>
      <c r="I18" s="79"/>
      <c r="J18" s="79"/>
      <c r="K18" s="79"/>
      <c r="L18" s="79"/>
      <c r="M18" s="79"/>
      <c r="N18" s="79"/>
      <c r="O18" s="79"/>
      <c r="P18" s="79"/>
    </row>
    <row r="19" spans="1:16" ht="13.3" x14ac:dyDescent="0.3">
      <c r="A19" s="80" t="s">
        <v>937</v>
      </c>
      <c r="B19" s="80" t="s">
        <v>929</v>
      </c>
      <c r="C19" s="81">
        <f>RCON2377</f>
        <v>10775.748</v>
      </c>
      <c r="D19" s="79"/>
      <c r="E19" s="79"/>
      <c r="F19" s="79"/>
      <c r="G19" s="79"/>
      <c r="H19" s="79"/>
      <c r="I19" s="79"/>
      <c r="J19" s="79"/>
      <c r="K19" s="79"/>
      <c r="L19" s="79"/>
      <c r="M19" s="79"/>
      <c r="N19" s="79"/>
      <c r="O19" s="79"/>
      <c r="P19" s="79"/>
    </row>
    <row r="20" spans="1:16" ht="13.3" x14ac:dyDescent="0.3">
      <c r="A20" s="80" t="s">
        <v>936</v>
      </c>
      <c r="B20" s="80" t="s">
        <v>929</v>
      </c>
      <c r="C20" s="81">
        <f>RCON1650</f>
        <v>17959.580000000002</v>
      </c>
      <c r="D20" s="79"/>
      <c r="E20" s="79"/>
      <c r="F20" s="79"/>
      <c r="G20" s="79"/>
      <c r="H20" s="79"/>
      <c r="I20" s="79"/>
      <c r="J20" s="79"/>
      <c r="K20" s="79"/>
      <c r="L20" s="79"/>
      <c r="M20" s="79"/>
      <c r="N20" s="79"/>
      <c r="O20" s="79"/>
      <c r="P20" s="79"/>
    </row>
    <row r="21" spans="1:16" ht="13.3" x14ac:dyDescent="0.3">
      <c r="A21" s="80" t="s">
        <v>935</v>
      </c>
      <c r="B21" s="80" t="s">
        <v>929</v>
      </c>
      <c r="C21" s="81">
        <f>RCON2259</f>
        <v>21551.495999999999</v>
      </c>
      <c r="D21" s="79"/>
      <c r="E21" s="79"/>
      <c r="F21" s="79"/>
      <c r="G21" s="79"/>
      <c r="H21" s="79"/>
      <c r="I21" s="79"/>
      <c r="J21" s="79"/>
      <c r="K21" s="79"/>
      <c r="L21" s="79"/>
      <c r="M21" s="79"/>
      <c r="N21" s="79"/>
      <c r="O21" s="79"/>
      <c r="P21" s="79"/>
    </row>
    <row r="22" spans="1:16" ht="13.3" x14ac:dyDescent="0.3">
      <c r="A22" s="80" t="s">
        <v>934</v>
      </c>
      <c r="B22" s="80" t="s">
        <v>929</v>
      </c>
      <c r="C22" s="81">
        <f>RCFNC042</f>
        <v>39511.076000000001</v>
      </c>
      <c r="D22" s="79"/>
      <c r="E22" s="79"/>
      <c r="F22" s="79"/>
      <c r="G22" s="79"/>
      <c r="H22" s="79"/>
      <c r="I22" s="79"/>
      <c r="J22" s="79"/>
      <c r="K22" s="79"/>
      <c r="L22" s="79"/>
      <c r="M22" s="79"/>
      <c r="N22" s="79"/>
      <c r="O22" s="79"/>
      <c r="P22" s="79"/>
    </row>
    <row r="23" spans="1:16" ht="13.3" x14ac:dyDescent="0.3">
      <c r="A23" s="80" t="s">
        <v>933</v>
      </c>
      <c r="B23" s="80" t="s">
        <v>929</v>
      </c>
      <c r="C23" s="81">
        <f>RCFNC045</f>
        <v>29633.307000000001</v>
      </c>
      <c r="D23" s="79"/>
      <c r="E23" s="79"/>
      <c r="F23" s="79"/>
      <c r="G23" s="79"/>
      <c r="H23" s="79"/>
      <c r="I23" s="79"/>
      <c r="J23" s="79"/>
      <c r="K23" s="79"/>
      <c r="L23" s="79"/>
      <c r="M23" s="79"/>
      <c r="N23" s="79"/>
      <c r="O23" s="79"/>
      <c r="P23" s="79"/>
    </row>
    <row r="24" spans="1:16" ht="13.3" x14ac:dyDescent="0.3">
      <c r="A24" s="80" t="s">
        <v>932</v>
      </c>
      <c r="B24" s="80" t="s">
        <v>929</v>
      </c>
      <c r="C24" s="81">
        <f>RCFN1672</f>
        <v>9877.7690000000002</v>
      </c>
      <c r="D24" s="79"/>
      <c r="E24" s="79"/>
      <c r="F24" s="79"/>
      <c r="G24" s="79"/>
      <c r="H24" s="79"/>
      <c r="I24" s="79"/>
      <c r="J24" s="79"/>
      <c r="K24" s="79"/>
      <c r="L24" s="79"/>
      <c r="M24" s="79"/>
      <c r="N24" s="79"/>
      <c r="O24" s="79"/>
      <c r="P24" s="79"/>
    </row>
    <row r="25" spans="1:16" ht="13.3" x14ac:dyDescent="0.3">
      <c r="A25" s="80" t="s">
        <v>931</v>
      </c>
      <c r="B25" s="80" t="s">
        <v>929</v>
      </c>
      <c r="C25" s="81">
        <f>RCFN2650</f>
        <v>9877.7690000000002</v>
      </c>
      <c r="D25" s="79"/>
      <c r="E25" s="79"/>
      <c r="F25" s="79"/>
      <c r="G25" s="79"/>
      <c r="H25" s="79"/>
      <c r="I25" s="79"/>
      <c r="J25" s="79"/>
      <c r="K25" s="79"/>
      <c r="L25" s="79"/>
      <c r="M25" s="79"/>
      <c r="N25" s="79"/>
      <c r="O25" s="79"/>
      <c r="P25" s="79"/>
    </row>
    <row r="26" spans="1:16" ht="13.3" x14ac:dyDescent="0.3">
      <c r="A26" s="80" t="s">
        <v>930</v>
      </c>
      <c r="B26" s="80" t="s">
        <v>929</v>
      </c>
      <c r="C26" s="81">
        <f>RCFN2261</f>
        <v>19755.538</v>
      </c>
      <c r="D26" s="79"/>
      <c r="E26" s="79"/>
      <c r="F26" s="79"/>
      <c r="G26" s="79"/>
      <c r="H26" s="79"/>
      <c r="I26" s="79"/>
      <c r="J26" s="79"/>
      <c r="K26" s="79"/>
      <c r="L26" s="79"/>
      <c r="M26" s="79"/>
      <c r="N26" s="79"/>
      <c r="O26" s="79"/>
      <c r="P26" s="79"/>
    </row>
    <row r="27" spans="1:16" ht="13.3" x14ac:dyDescent="0.3">
      <c r="A27" s="80" t="s">
        <v>928</v>
      </c>
      <c r="B27" s="80" t="s">
        <v>924</v>
      </c>
      <c r="C27" s="81"/>
      <c r="D27" s="79"/>
      <c r="E27" s="79"/>
      <c r="F27" s="79"/>
      <c r="G27" s="79"/>
      <c r="H27" s="79"/>
      <c r="I27" s="79"/>
      <c r="J27" s="79"/>
      <c r="K27" s="79"/>
      <c r="L27" s="79"/>
      <c r="M27" s="79"/>
      <c r="N27" s="79"/>
      <c r="O27" s="79"/>
      <c r="P27" s="79"/>
    </row>
    <row r="28" spans="1:16" ht="13.3" x14ac:dyDescent="0.3">
      <c r="A28" s="80" t="s">
        <v>927</v>
      </c>
      <c r="B28" s="80" t="s">
        <v>924</v>
      </c>
      <c r="C28" s="81">
        <f>RCFD3031</f>
        <v>0</v>
      </c>
      <c r="D28" s="79"/>
      <c r="E28" s="79"/>
      <c r="F28" s="79"/>
      <c r="G28" s="79"/>
      <c r="H28" s="79"/>
      <c r="I28" s="79"/>
      <c r="J28" s="79"/>
      <c r="K28" s="79"/>
      <c r="L28" s="79"/>
      <c r="M28" s="79"/>
      <c r="N28" s="79"/>
      <c r="O28" s="79"/>
      <c r="P28" s="79"/>
    </row>
    <row r="29" spans="1:16" ht="13.3" x14ac:dyDescent="0.3">
      <c r="A29" s="80" t="s">
        <v>926</v>
      </c>
      <c r="B29" s="80" t="s">
        <v>924</v>
      </c>
      <c r="C29" s="81">
        <f>RCFD3032</f>
        <v>0</v>
      </c>
      <c r="D29" s="79"/>
      <c r="E29" s="79"/>
      <c r="F29" s="79"/>
      <c r="G29" s="79"/>
      <c r="H29" s="79"/>
      <c r="I29" s="79"/>
      <c r="J29" s="79"/>
      <c r="K29" s="79"/>
      <c r="L29" s="79"/>
      <c r="M29" s="79"/>
      <c r="N29" s="79"/>
      <c r="O29" s="79"/>
      <c r="P29" s="79"/>
    </row>
    <row r="30" spans="1:16" ht="13.3" x14ac:dyDescent="0.3">
      <c r="A30" s="80" t="s">
        <v>925</v>
      </c>
      <c r="B30" s="80" t="s">
        <v>924</v>
      </c>
      <c r="C30" s="81">
        <f>RCFD3034</f>
        <v>0</v>
      </c>
      <c r="D30" s="79"/>
      <c r="E30" s="79"/>
      <c r="F30" s="79"/>
      <c r="G30" s="79"/>
      <c r="H30" s="79"/>
      <c r="I30" s="79"/>
      <c r="J30" s="79"/>
      <c r="K30" s="79"/>
      <c r="L30" s="79"/>
      <c r="M30" s="79"/>
      <c r="N30" s="79"/>
      <c r="O30" s="79"/>
      <c r="P30" s="79"/>
    </row>
    <row r="31" spans="1:16" ht="13.3" x14ac:dyDescent="0.3">
      <c r="A31" s="80" t="s">
        <v>923</v>
      </c>
      <c r="B31" s="80" t="s">
        <v>922</v>
      </c>
      <c r="C31" s="81"/>
      <c r="D31" s="79"/>
      <c r="E31" s="79"/>
      <c r="F31" s="79"/>
      <c r="G31" s="79"/>
      <c r="H31" s="79"/>
      <c r="I31" s="79"/>
      <c r="J31" s="79"/>
      <c r="K31" s="79"/>
      <c r="L31" s="79"/>
      <c r="M31" s="79"/>
      <c r="N31" s="79"/>
      <c r="O31" s="79"/>
      <c r="P31" s="79"/>
    </row>
    <row r="32" spans="1:16" ht="13.3" x14ac:dyDescent="0.3">
      <c r="A32" s="80" t="s">
        <v>921</v>
      </c>
      <c r="B32" s="80" t="s">
        <v>873</v>
      </c>
      <c r="C32" s="81">
        <f>RCFD0010</f>
        <v>44745.780000000006</v>
      </c>
      <c r="D32" s="79"/>
      <c r="E32" s="79"/>
      <c r="F32" s="79"/>
      <c r="G32" s="79"/>
      <c r="H32" s="79"/>
      <c r="I32" s="79"/>
      <c r="J32" s="79"/>
      <c r="K32" s="79"/>
      <c r="L32" s="79"/>
      <c r="M32" s="79"/>
      <c r="N32" s="79"/>
      <c r="O32" s="79"/>
      <c r="P32" s="79"/>
    </row>
    <row r="33" spans="1:16" ht="13.3" x14ac:dyDescent="0.3">
      <c r="A33" s="80" t="s">
        <v>920</v>
      </c>
      <c r="B33" s="80" t="s">
        <v>873</v>
      </c>
      <c r="C33" s="81">
        <f>RCFD0260</f>
        <v>0</v>
      </c>
      <c r="D33" s="79"/>
      <c r="E33" s="79"/>
      <c r="F33" s="79"/>
      <c r="G33" s="79"/>
      <c r="H33" s="79"/>
      <c r="I33" s="79"/>
      <c r="J33" s="79"/>
      <c r="K33" s="79"/>
      <c r="L33" s="79"/>
      <c r="M33" s="79"/>
      <c r="N33" s="79"/>
      <c r="O33" s="79"/>
      <c r="P33" s="79"/>
    </row>
    <row r="34" spans="1:16" ht="13.3" x14ac:dyDescent="0.3">
      <c r="A34" s="80" t="s">
        <v>919</v>
      </c>
      <c r="B34" s="80" t="s">
        <v>873</v>
      </c>
      <c r="C34" s="81">
        <f>RCFD0371</f>
        <v>0</v>
      </c>
      <c r="D34" s="79"/>
      <c r="E34" s="79"/>
      <c r="F34" s="79"/>
      <c r="G34" s="79"/>
      <c r="H34" s="79"/>
      <c r="I34" s="79"/>
      <c r="J34" s="79"/>
      <c r="K34" s="79"/>
      <c r="L34" s="79"/>
      <c r="M34" s="79"/>
      <c r="N34" s="79"/>
      <c r="O34" s="79"/>
      <c r="P34" s="79"/>
    </row>
    <row r="35" spans="1:16" ht="13.3" x14ac:dyDescent="0.3">
      <c r="A35" s="80" t="s">
        <v>918</v>
      </c>
      <c r="B35" s="80" t="s">
        <v>873</v>
      </c>
      <c r="C35" s="81">
        <f>RCFDC416</f>
        <v>0</v>
      </c>
      <c r="D35" s="79"/>
      <c r="E35" s="79"/>
      <c r="F35" s="79"/>
      <c r="G35" s="79"/>
      <c r="H35" s="79"/>
      <c r="I35" s="79"/>
      <c r="J35" s="79"/>
      <c r="K35" s="79"/>
      <c r="L35" s="79"/>
      <c r="M35" s="79"/>
      <c r="N35" s="79"/>
      <c r="O35" s="79"/>
      <c r="P35" s="79"/>
    </row>
    <row r="36" spans="1:16" ht="13.3" x14ac:dyDescent="0.3">
      <c r="A36" s="80" t="s">
        <v>917</v>
      </c>
      <c r="B36" s="80" t="s">
        <v>873</v>
      </c>
      <c r="C36" s="81">
        <f>RCFDC417</f>
        <v>0</v>
      </c>
      <c r="D36" s="79"/>
      <c r="E36" s="79"/>
      <c r="F36" s="79"/>
      <c r="G36" s="79"/>
      <c r="H36" s="79"/>
      <c r="I36" s="79"/>
      <c r="J36" s="79"/>
      <c r="K36" s="79"/>
      <c r="L36" s="79"/>
      <c r="M36" s="79"/>
      <c r="N36" s="79"/>
      <c r="O36" s="79"/>
      <c r="P36" s="79"/>
    </row>
    <row r="37" spans="1:16" ht="13.3" x14ac:dyDescent="0.3">
      <c r="A37" s="80" t="s">
        <v>916</v>
      </c>
      <c r="B37" s="80" t="s">
        <v>873</v>
      </c>
      <c r="C37" s="81">
        <f>RCFDC036</f>
        <v>0</v>
      </c>
      <c r="D37" s="79"/>
      <c r="E37" s="79"/>
      <c r="F37" s="79"/>
      <c r="G37" s="79"/>
      <c r="H37" s="79"/>
      <c r="I37" s="79"/>
      <c r="J37" s="79"/>
      <c r="K37" s="79"/>
      <c r="L37" s="79"/>
      <c r="M37" s="79"/>
      <c r="N37" s="79"/>
      <c r="O37" s="79"/>
      <c r="P37" s="79"/>
    </row>
    <row r="38" spans="1:16" ht="13.3" x14ac:dyDescent="0.3">
      <c r="A38" s="80" t="s">
        <v>915</v>
      </c>
      <c r="B38" s="80" t="s">
        <v>873</v>
      </c>
      <c r="C38" s="81">
        <f>RCFDC037</f>
        <v>0</v>
      </c>
      <c r="D38" s="79"/>
      <c r="E38" s="79"/>
      <c r="F38" s="79"/>
      <c r="G38" s="79"/>
      <c r="H38" s="79"/>
      <c r="I38" s="79"/>
      <c r="J38" s="79"/>
      <c r="K38" s="79"/>
      <c r="L38" s="79"/>
      <c r="M38" s="79"/>
      <c r="N38" s="79"/>
      <c r="O38" s="79"/>
      <c r="P38" s="79"/>
    </row>
    <row r="39" spans="1:16" ht="13.3" x14ac:dyDescent="0.3">
      <c r="A39" s="80" t="s">
        <v>914</v>
      </c>
      <c r="B39" s="80" t="s">
        <v>873</v>
      </c>
      <c r="C39" s="81">
        <f>RCFDC412</f>
        <v>3795.9580000000001</v>
      </c>
      <c r="D39" s="79"/>
      <c r="E39" s="79"/>
      <c r="F39" s="79"/>
      <c r="G39" s="79"/>
      <c r="H39" s="79"/>
      <c r="I39" s="79"/>
      <c r="J39" s="79"/>
      <c r="K39" s="79"/>
      <c r="L39" s="79"/>
      <c r="M39" s="79"/>
      <c r="N39" s="79"/>
      <c r="O39" s="79"/>
      <c r="P39" s="79"/>
    </row>
    <row r="40" spans="1:16" ht="13.3" x14ac:dyDescent="0.3">
      <c r="A40" s="80" t="s">
        <v>913</v>
      </c>
      <c r="B40" s="80" t="s">
        <v>873</v>
      </c>
      <c r="C40" s="81">
        <f>RCFDC413</f>
        <v>26571.705999999998</v>
      </c>
      <c r="D40" s="79"/>
      <c r="E40" s="79"/>
      <c r="F40" s="79"/>
      <c r="G40" s="79"/>
      <c r="H40" s="79"/>
      <c r="I40" s="79"/>
      <c r="J40" s="79"/>
      <c r="K40" s="79"/>
      <c r="L40" s="79"/>
      <c r="M40" s="79"/>
      <c r="N40" s="79"/>
      <c r="O40" s="79"/>
      <c r="P40" s="79"/>
    </row>
    <row r="41" spans="1:16" ht="13.3" x14ac:dyDescent="0.3">
      <c r="A41" s="80" t="s">
        <v>912</v>
      </c>
      <c r="B41" s="80" t="s">
        <v>873</v>
      </c>
      <c r="C41" s="81">
        <f>RCFDF857</f>
        <v>3795.9580000000001</v>
      </c>
      <c r="D41" s="79"/>
      <c r="E41" s="79"/>
      <c r="F41" s="79"/>
      <c r="G41" s="79"/>
      <c r="H41" s="79"/>
      <c r="I41" s="79"/>
      <c r="J41" s="79"/>
      <c r="K41" s="79"/>
      <c r="L41" s="79"/>
      <c r="M41" s="79"/>
      <c r="N41" s="79"/>
      <c r="O41" s="79"/>
      <c r="P41" s="79"/>
    </row>
    <row r="42" spans="1:16" ht="13.3" x14ac:dyDescent="0.3">
      <c r="A42" s="80" t="s">
        <v>911</v>
      </c>
      <c r="B42" s="80" t="s">
        <v>873</v>
      </c>
      <c r="C42" s="81">
        <f>RCFDC415</f>
        <v>13285.852999999999</v>
      </c>
      <c r="D42" s="79"/>
      <c r="E42" s="79"/>
      <c r="F42" s="79"/>
      <c r="G42" s="79"/>
      <c r="H42" s="79"/>
      <c r="I42" s="79"/>
      <c r="J42" s="79"/>
      <c r="K42" s="79"/>
      <c r="L42" s="79"/>
      <c r="M42" s="79"/>
      <c r="N42" s="79"/>
      <c r="O42" s="79"/>
      <c r="P42" s="79"/>
    </row>
    <row r="43" spans="1:16" ht="13.3" x14ac:dyDescent="0.3">
      <c r="A43" s="80" t="s">
        <v>910</v>
      </c>
      <c r="B43" s="80" t="s">
        <v>873</v>
      </c>
      <c r="C43" s="81">
        <f>RCFDK479</f>
        <v>20704.992999999999</v>
      </c>
      <c r="D43" s="79"/>
      <c r="E43" s="79"/>
      <c r="F43" s="79"/>
      <c r="G43" s="79"/>
      <c r="H43" s="79"/>
      <c r="I43" s="79"/>
      <c r="J43" s="79"/>
      <c r="K43" s="79"/>
      <c r="L43" s="79"/>
      <c r="M43" s="79"/>
      <c r="N43" s="79"/>
      <c r="O43" s="79"/>
      <c r="P43" s="79"/>
    </row>
    <row r="44" spans="1:16" ht="13.3" x14ac:dyDescent="0.3">
      <c r="A44" s="80" t="s">
        <v>909</v>
      </c>
      <c r="B44" s="80" t="s">
        <v>873</v>
      </c>
      <c r="C44" s="81">
        <f>RCFDK298</f>
        <v>3795.9580000000001</v>
      </c>
      <c r="D44" s="79"/>
      <c r="E44" s="79"/>
      <c r="F44" s="79"/>
      <c r="G44" s="79"/>
      <c r="H44" s="79"/>
      <c r="I44" s="79"/>
      <c r="J44" s="79"/>
      <c r="K44" s="79"/>
      <c r="L44" s="79"/>
      <c r="M44" s="79"/>
      <c r="N44" s="79"/>
      <c r="O44" s="79"/>
      <c r="P44" s="79"/>
    </row>
    <row r="45" spans="1:16" ht="13.3" x14ac:dyDescent="0.3">
      <c r="A45" s="80" t="s">
        <v>908</v>
      </c>
      <c r="B45" s="80" t="s">
        <v>873</v>
      </c>
      <c r="C45" s="81">
        <f>RCFDK299</f>
        <v>3795.9580000000001</v>
      </c>
      <c r="D45" s="79"/>
      <c r="E45" s="79"/>
      <c r="F45" s="79"/>
      <c r="G45" s="79"/>
      <c r="H45" s="79"/>
      <c r="I45" s="79"/>
      <c r="J45" s="79"/>
      <c r="K45" s="79"/>
      <c r="L45" s="79"/>
      <c r="M45" s="79"/>
      <c r="N45" s="79"/>
      <c r="O45" s="79"/>
      <c r="P45" s="79"/>
    </row>
    <row r="46" spans="1:16" ht="13.3" x14ac:dyDescent="0.3">
      <c r="A46" s="80" t="s">
        <v>907</v>
      </c>
      <c r="B46" s="80" t="s">
        <v>873</v>
      </c>
      <c r="C46" s="81">
        <f>RCFDL193</f>
        <v>7591.9160000000002</v>
      </c>
      <c r="D46" s="79"/>
      <c r="E46" s="79"/>
      <c r="F46" s="79"/>
      <c r="G46" s="79"/>
      <c r="H46" s="79"/>
      <c r="I46" s="79"/>
      <c r="J46" s="79"/>
      <c r="K46" s="79"/>
      <c r="L46" s="79"/>
      <c r="M46" s="79"/>
      <c r="N46" s="79"/>
      <c r="O46" s="79"/>
      <c r="P46" s="79"/>
    </row>
    <row r="47" spans="1:16" ht="13.3" x14ac:dyDescent="0.3">
      <c r="A47" s="80" t="s">
        <v>906</v>
      </c>
      <c r="B47" s="80" t="s">
        <v>873</v>
      </c>
      <c r="C47" s="81">
        <f>RCFDK302</f>
        <v>18979.79</v>
      </c>
      <c r="D47" s="79"/>
      <c r="E47" s="79"/>
      <c r="F47" s="79"/>
      <c r="G47" s="79"/>
      <c r="H47" s="79"/>
      <c r="I47" s="79"/>
      <c r="J47" s="79"/>
      <c r="K47" s="79"/>
      <c r="L47" s="79"/>
      <c r="M47" s="79"/>
      <c r="N47" s="79"/>
      <c r="O47" s="79"/>
      <c r="P47" s="79"/>
    </row>
    <row r="48" spans="1:16" ht="13.3" x14ac:dyDescent="0.3">
      <c r="A48" s="80" t="s">
        <v>905</v>
      </c>
      <c r="B48" s="80" t="s">
        <v>873</v>
      </c>
      <c r="C48" s="81">
        <f>RCFD2151</f>
        <v>3795.9580000000001</v>
      </c>
      <c r="D48" s="79"/>
      <c r="E48" s="79"/>
      <c r="F48" s="79"/>
      <c r="G48" s="79"/>
      <c r="H48" s="79"/>
      <c r="I48" s="79"/>
      <c r="J48" s="79"/>
      <c r="K48" s="79"/>
      <c r="L48" s="79"/>
      <c r="M48" s="79"/>
      <c r="N48" s="79"/>
      <c r="O48" s="79"/>
      <c r="P48" s="79"/>
    </row>
    <row r="49" spans="1:16" ht="13.3" x14ac:dyDescent="0.3">
      <c r="A49" s="80" t="s">
        <v>904</v>
      </c>
      <c r="B49" s="80" t="s">
        <v>873</v>
      </c>
      <c r="C49" s="81">
        <f>RCFDC420</f>
        <v>3795.9580000000001</v>
      </c>
      <c r="D49" s="79"/>
      <c r="E49" s="79"/>
      <c r="F49" s="79"/>
      <c r="G49" s="79"/>
      <c r="H49" s="79"/>
      <c r="I49" s="79"/>
      <c r="J49" s="79"/>
      <c r="K49" s="79"/>
      <c r="L49" s="79"/>
      <c r="M49" s="79"/>
      <c r="N49" s="79"/>
      <c r="O49" s="79"/>
      <c r="P49" s="79"/>
    </row>
    <row r="50" spans="1:16" ht="13.3" x14ac:dyDescent="0.3">
      <c r="A50" s="80" t="s">
        <v>903</v>
      </c>
      <c r="B50" s="80" t="s">
        <v>873</v>
      </c>
      <c r="C50" s="81">
        <f>RCFDC421</f>
        <v>22775.748</v>
      </c>
      <c r="D50" s="79"/>
      <c r="E50" s="79"/>
      <c r="F50" s="79"/>
      <c r="G50" s="79"/>
      <c r="H50" s="79"/>
      <c r="I50" s="79"/>
      <c r="J50" s="79"/>
      <c r="K50" s="79"/>
      <c r="L50" s="79"/>
      <c r="M50" s="79"/>
      <c r="N50" s="79"/>
      <c r="O50" s="79"/>
      <c r="P50" s="79"/>
    </row>
    <row r="51" spans="1:16" ht="13.3" x14ac:dyDescent="0.3">
      <c r="A51" s="80" t="s">
        <v>902</v>
      </c>
      <c r="B51" s="80" t="s">
        <v>873</v>
      </c>
      <c r="C51" s="81">
        <f>RCFDC422</f>
        <v>1897.979</v>
      </c>
      <c r="D51" s="79"/>
      <c r="E51" s="79"/>
      <c r="F51" s="79"/>
      <c r="G51" s="79"/>
      <c r="H51" s="79"/>
      <c r="I51" s="79"/>
      <c r="J51" s="79"/>
      <c r="K51" s="79"/>
      <c r="L51" s="79"/>
      <c r="M51" s="79"/>
      <c r="N51" s="79"/>
      <c r="O51" s="79"/>
      <c r="P51" s="79"/>
    </row>
    <row r="52" spans="1:16" ht="13.3" x14ac:dyDescent="0.3">
      <c r="A52" s="80" t="s">
        <v>901</v>
      </c>
      <c r="B52" s="80" t="s">
        <v>873</v>
      </c>
      <c r="C52" s="81">
        <f>RCFDC423</f>
        <v>11387.874</v>
      </c>
      <c r="D52" s="79"/>
      <c r="E52" s="79"/>
      <c r="F52" s="79"/>
      <c r="G52" s="79"/>
      <c r="H52" s="79"/>
      <c r="I52" s="79"/>
      <c r="J52" s="79"/>
      <c r="K52" s="79"/>
      <c r="L52" s="79"/>
      <c r="M52" s="79"/>
      <c r="N52" s="79"/>
      <c r="O52" s="79"/>
      <c r="P52" s="79"/>
    </row>
    <row r="53" spans="1:16" ht="13.3" x14ac:dyDescent="0.3">
      <c r="A53" s="80" t="s">
        <v>900</v>
      </c>
      <c r="B53" s="80" t="s">
        <v>873</v>
      </c>
      <c r="C53" s="81"/>
      <c r="D53" s="79"/>
      <c r="E53" s="79"/>
      <c r="F53" s="79"/>
      <c r="G53" s="79"/>
      <c r="H53" s="79"/>
      <c r="I53" s="79"/>
      <c r="J53" s="79"/>
      <c r="K53" s="79"/>
      <c r="L53" s="79"/>
      <c r="M53" s="79"/>
      <c r="N53" s="79"/>
      <c r="O53" s="79"/>
      <c r="P53" s="79"/>
    </row>
    <row r="54" spans="1:16" ht="13.3" x14ac:dyDescent="0.3">
      <c r="A54" s="80" t="s">
        <v>899</v>
      </c>
      <c r="B54" s="80" t="s">
        <v>873</v>
      </c>
      <c r="C54" s="81">
        <f>RCFD3548</f>
        <v>3795.9580000000001</v>
      </c>
      <c r="D54" s="79"/>
      <c r="E54" s="79"/>
      <c r="F54" s="79"/>
      <c r="G54" s="79"/>
      <c r="H54" s="79"/>
      <c r="I54" s="79"/>
      <c r="J54" s="79"/>
      <c r="K54" s="79"/>
      <c r="L54" s="79"/>
      <c r="M54" s="79"/>
      <c r="N54" s="79"/>
      <c r="O54" s="79"/>
      <c r="P54" s="79"/>
    </row>
    <row r="55" spans="1:16" ht="13.3" x14ac:dyDescent="0.3">
      <c r="A55" s="80" t="s">
        <v>898</v>
      </c>
      <c r="B55" s="80" t="s">
        <v>873</v>
      </c>
      <c r="C55" s="81">
        <f>RCFD2916</f>
        <v>0</v>
      </c>
      <c r="D55" s="79"/>
      <c r="E55" s="79"/>
      <c r="F55" s="79"/>
      <c r="G55" s="79"/>
      <c r="H55" s="79"/>
      <c r="I55" s="79"/>
      <c r="J55" s="79"/>
      <c r="K55" s="79"/>
      <c r="L55" s="79"/>
      <c r="M55" s="79"/>
      <c r="N55" s="79"/>
      <c r="O55" s="79"/>
      <c r="P55" s="79"/>
    </row>
    <row r="56" spans="1:16" ht="13.3" x14ac:dyDescent="0.3">
      <c r="A56" s="80" t="s">
        <v>897</v>
      </c>
      <c r="B56" s="80" t="s">
        <v>873</v>
      </c>
      <c r="C56" s="81">
        <f>RCFN0010</f>
        <v>14434.773000000001</v>
      </c>
      <c r="D56" s="79"/>
      <c r="E56" s="79"/>
      <c r="F56" s="79"/>
      <c r="G56" s="79"/>
      <c r="H56" s="79"/>
      <c r="I56" s="79"/>
      <c r="J56" s="79"/>
      <c r="K56" s="79"/>
      <c r="L56" s="79"/>
      <c r="M56" s="79"/>
      <c r="N56" s="79"/>
      <c r="O56" s="79"/>
      <c r="P56" s="79"/>
    </row>
    <row r="57" spans="1:16" ht="13.3" x14ac:dyDescent="0.3">
      <c r="A57" s="80" t="s">
        <v>896</v>
      </c>
      <c r="B57" s="80" t="s">
        <v>873</v>
      </c>
      <c r="C57" s="81"/>
      <c r="D57" s="79"/>
      <c r="E57" s="79"/>
      <c r="F57" s="79"/>
      <c r="G57" s="79"/>
      <c r="H57" s="79"/>
      <c r="I57" s="79"/>
      <c r="J57" s="79"/>
      <c r="K57" s="79"/>
      <c r="L57" s="79"/>
      <c r="M57" s="79"/>
      <c r="N57" s="79"/>
      <c r="O57" s="79"/>
      <c r="P57" s="79"/>
    </row>
    <row r="58" spans="1:16" ht="13.3" x14ac:dyDescent="0.3">
      <c r="A58" s="80" t="s">
        <v>895</v>
      </c>
      <c r="B58" s="80" t="s">
        <v>873</v>
      </c>
      <c r="C58" s="81"/>
      <c r="D58" s="79"/>
      <c r="E58" s="79"/>
      <c r="F58" s="79"/>
      <c r="G58" s="79"/>
      <c r="H58" s="79"/>
      <c r="I58" s="79"/>
      <c r="J58" s="79"/>
      <c r="K58" s="79"/>
      <c r="L58" s="79"/>
      <c r="M58" s="79"/>
      <c r="N58" s="79"/>
      <c r="O58" s="79"/>
      <c r="P58" s="79"/>
    </row>
    <row r="59" spans="1:16" ht="13.3" x14ac:dyDescent="0.3">
      <c r="A59" s="80" t="s">
        <v>894</v>
      </c>
      <c r="B59" s="80" t="s">
        <v>873</v>
      </c>
      <c r="C59" s="81">
        <f>RCFNC416</f>
        <v>0</v>
      </c>
      <c r="D59" s="79"/>
      <c r="E59" s="79"/>
      <c r="F59" s="79"/>
      <c r="G59" s="79"/>
      <c r="H59" s="79"/>
      <c r="I59" s="79"/>
      <c r="J59" s="79"/>
      <c r="K59" s="79"/>
      <c r="L59" s="79"/>
      <c r="M59" s="79"/>
      <c r="N59" s="79"/>
      <c r="O59" s="79"/>
      <c r="P59" s="79"/>
    </row>
    <row r="60" spans="1:16" ht="13.3" x14ac:dyDescent="0.3">
      <c r="A60" s="80" t="s">
        <v>893</v>
      </c>
      <c r="B60" s="80" t="s">
        <v>873</v>
      </c>
      <c r="C60" s="81">
        <f>RCFNC417</f>
        <v>0</v>
      </c>
      <c r="D60" s="79"/>
      <c r="E60" s="79"/>
      <c r="F60" s="79"/>
      <c r="G60" s="79"/>
      <c r="H60" s="79"/>
      <c r="I60" s="79"/>
      <c r="J60" s="79"/>
      <c r="K60" s="79"/>
      <c r="L60" s="79"/>
      <c r="M60" s="79"/>
      <c r="N60" s="79"/>
      <c r="O60" s="79"/>
      <c r="P60" s="79"/>
    </row>
    <row r="61" spans="1:16" ht="13.3" x14ac:dyDescent="0.3">
      <c r="A61" s="80" t="s">
        <v>892</v>
      </c>
      <c r="B61" s="80" t="s">
        <v>873</v>
      </c>
      <c r="C61" s="81">
        <f>RCFNC036</f>
        <v>0</v>
      </c>
      <c r="D61" s="79"/>
      <c r="E61" s="79"/>
      <c r="F61" s="79"/>
      <c r="G61" s="79"/>
      <c r="H61" s="79"/>
      <c r="I61" s="79"/>
      <c r="J61" s="79"/>
      <c r="K61" s="79"/>
      <c r="L61" s="79"/>
      <c r="M61" s="79"/>
      <c r="N61" s="79"/>
      <c r="O61" s="79"/>
      <c r="P61" s="79"/>
    </row>
    <row r="62" spans="1:16" ht="13.3" x14ac:dyDescent="0.3">
      <c r="A62" s="80" t="s">
        <v>891</v>
      </c>
      <c r="B62" s="80" t="s">
        <v>873</v>
      </c>
      <c r="C62" s="81">
        <f>RCFNC037</f>
        <v>0</v>
      </c>
      <c r="D62" s="79"/>
      <c r="E62" s="79"/>
      <c r="F62" s="79"/>
      <c r="G62" s="79"/>
      <c r="H62" s="79"/>
      <c r="I62" s="79"/>
      <c r="J62" s="79"/>
      <c r="K62" s="79"/>
      <c r="L62" s="79"/>
      <c r="M62" s="79"/>
      <c r="N62" s="79"/>
      <c r="O62" s="79"/>
      <c r="P62" s="79"/>
    </row>
    <row r="63" spans="1:16" ht="13.3" x14ac:dyDescent="0.3">
      <c r="A63" s="80" t="s">
        <v>890</v>
      </c>
      <c r="B63" s="80" t="s">
        <v>873</v>
      </c>
      <c r="C63" s="81">
        <f>RCFNC412</f>
        <v>1795.9580000000001</v>
      </c>
      <c r="D63" s="79"/>
      <c r="E63" s="79"/>
      <c r="F63" s="79"/>
      <c r="G63" s="79"/>
      <c r="H63" s="79"/>
      <c r="I63" s="79"/>
      <c r="J63" s="79"/>
      <c r="K63" s="79"/>
      <c r="L63" s="79"/>
      <c r="M63" s="79"/>
      <c r="N63" s="79"/>
      <c r="O63" s="79"/>
      <c r="P63" s="79"/>
    </row>
    <row r="64" spans="1:16" ht="13.3" x14ac:dyDescent="0.3">
      <c r="A64" s="80" t="s">
        <v>889</v>
      </c>
      <c r="B64" s="80" t="s">
        <v>873</v>
      </c>
      <c r="C64" s="81">
        <f>RCFNC413</f>
        <v>12571.706</v>
      </c>
      <c r="D64" s="79"/>
      <c r="E64" s="79"/>
      <c r="F64" s="79"/>
      <c r="G64" s="79"/>
      <c r="H64" s="79"/>
      <c r="I64" s="79"/>
      <c r="J64" s="79"/>
      <c r="K64" s="79"/>
      <c r="L64" s="79"/>
      <c r="M64" s="79"/>
      <c r="N64" s="79"/>
      <c r="O64" s="79"/>
      <c r="P64" s="79"/>
    </row>
    <row r="65" spans="1:16" ht="13.3" x14ac:dyDescent="0.3">
      <c r="A65" s="80" t="s">
        <v>888</v>
      </c>
      <c r="B65" s="80" t="s">
        <v>873</v>
      </c>
      <c r="C65" s="81">
        <f>RCFNF857</f>
        <v>1795.9580000000001</v>
      </c>
      <c r="D65" s="79"/>
      <c r="E65" s="79"/>
      <c r="F65" s="79"/>
      <c r="G65" s="79"/>
      <c r="H65" s="79"/>
      <c r="I65" s="79"/>
      <c r="J65" s="79"/>
      <c r="K65" s="79"/>
      <c r="L65" s="79"/>
      <c r="M65" s="79"/>
      <c r="N65" s="79"/>
      <c r="O65" s="79"/>
      <c r="P65" s="79"/>
    </row>
    <row r="66" spans="1:16" ht="13.3" x14ac:dyDescent="0.3">
      <c r="A66" s="80" t="s">
        <v>887</v>
      </c>
      <c r="B66" s="80" t="s">
        <v>873</v>
      </c>
      <c r="C66" s="81">
        <f>RCFNC415</f>
        <v>6285.8530000000001</v>
      </c>
      <c r="D66" s="79"/>
      <c r="E66" s="79"/>
      <c r="F66" s="79"/>
      <c r="G66" s="79"/>
      <c r="H66" s="79"/>
      <c r="I66" s="79"/>
      <c r="J66" s="79"/>
      <c r="K66" s="79"/>
      <c r="L66" s="79"/>
      <c r="M66" s="79"/>
      <c r="N66" s="79"/>
      <c r="O66" s="79"/>
      <c r="P66" s="79"/>
    </row>
    <row r="67" spans="1:16" ht="13.3" x14ac:dyDescent="0.3">
      <c r="A67" s="80" t="s">
        <v>886</v>
      </c>
      <c r="B67" s="80" t="s">
        <v>873</v>
      </c>
      <c r="C67" s="81">
        <f>RCFNK479</f>
        <v>10301.486000000001</v>
      </c>
      <c r="D67" s="79"/>
      <c r="E67" s="79"/>
      <c r="F67" s="79"/>
      <c r="G67" s="79"/>
      <c r="H67" s="79"/>
      <c r="I67" s="79"/>
      <c r="J67" s="79"/>
      <c r="K67" s="79"/>
      <c r="L67" s="79"/>
      <c r="M67" s="79"/>
      <c r="N67" s="79"/>
      <c r="O67" s="79"/>
      <c r="P67" s="79"/>
    </row>
    <row r="68" spans="1:16" ht="13.3" x14ac:dyDescent="0.3">
      <c r="A68" s="80" t="s">
        <v>885</v>
      </c>
      <c r="B68" s="80" t="s">
        <v>873</v>
      </c>
      <c r="C68" s="81">
        <f>RCFNK298</f>
        <v>1795.9580000000001</v>
      </c>
      <c r="D68" s="79"/>
      <c r="E68" s="79"/>
      <c r="F68" s="79"/>
      <c r="G68" s="79"/>
      <c r="H68" s="79"/>
      <c r="I68" s="79"/>
      <c r="J68" s="79"/>
      <c r="K68" s="79"/>
      <c r="L68" s="79"/>
      <c r="M68" s="79"/>
      <c r="N68" s="79"/>
      <c r="O68" s="79"/>
      <c r="P68" s="79"/>
    </row>
    <row r="69" spans="1:16" ht="13.3" x14ac:dyDescent="0.3">
      <c r="A69" s="80" t="s">
        <v>884</v>
      </c>
      <c r="B69" s="80" t="s">
        <v>873</v>
      </c>
      <c r="C69" s="81">
        <f>RCFNK299</f>
        <v>1795.9580000000001</v>
      </c>
      <c r="D69" s="79"/>
      <c r="E69" s="79"/>
      <c r="F69" s="79"/>
      <c r="G69" s="79"/>
      <c r="H69" s="79"/>
      <c r="I69" s="79"/>
      <c r="J69" s="79"/>
      <c r="K69" s="79"/>
      <c r="L69" s="79"/>
      <c r="M69" s="79"/>
      <c r="N69" s="79"/>
      <c r="O69" s="79"/>
      <c r="P69" s="79"/>
    </row>
    <row r="70" spans="1:16" ht="13.3" x14ac:dyDescent="0.3">
      <c r="A70" s="80" t="s">
        <v>883</v>
      </c>
      <c r="B70" s="80" t="s">
        <v>873</v>
      </c>
      <c r="C70" s="81">
        <f>RCFNL193</f>
        <v>3591.9160000000002</v>
      </c>
      <c r="D70" s="79"/>
      <c r="E70" s="79"/>
      <c r="F70" s="79"/>
      <c r="G70" s="79"/>
      <c r="H70" s="79"/>
      <c r="I70" s="79"/>
      <c r="J70" s="79"/>
      <c r="K70" s="79"/>
      <c r="L70" s="79"/>
      <c r="M70" s="79"/>
      <c r="N70" s="79"/>
      <c r="O70" s="79"/>
      <c r="P70" s="79"/>
    </row>
    <row r="71" spans="1:16" ht="13.3" x14ac:dyDescent="0.3">
      <c r="A71" s="80" t="s">
        <v>882</v>
      </c>
      <c r="B71" s="80" t="s">
        <v>873</v>
      </c>
      <c r="C71" s="81">
        <f>RCFNK302</f>
        <v>8979.7900000000009</v>
      </c>
      <c r="D71" s="79"/>
      <c r="E71" s="79"/>
      <c r="F71" s="79"/>
      <c r="G71" s="79"/>
      <c r="H71" s="79"/>
      <c r="I71" s="79"/>
      <c r="J71" s="79"/>
      <c r="K71" s="79"/>
      <c r="L71" s="79"/>
      <c r="M71" s="79"/>
      <c r="N71" s="79"/>
      <c r="O71" s="79"/>
      <c r="P71" s="79"/>
    </row>
    <row r="72" spans="1:16" ht="13.3" x14ac:dyDescent="0.3">
      <c r="A72" s="80" t="s">
        <v>881</v>
      </c>
      <c r="B72" s="80" t="s">
        <v>873</v>
      </c>
      <c r="C72" s="81">
        <f>RCFN2151</f>
        <v>1795.9580000000001</v>
      </c>
      <c r="D72" s="79"/>
      <c r="E72" s="79"/>
      <c r="F72" s="79"/>
      <c r="G72" s="79"/>
      <c r="H72" s="79"/>
      <c r="I72" s="79"/>
      <c r="J72" s="79"/>
      <c r="K72" s="79"/>
      <c r="L72" s="79"/>
      <c r="M72" s="79"/>
      <c r="N72" s="79"/>
      <c r="O72" s="79"/>
      <c r="P72" s="79"/>
    </row>
    <row r="73" spans="1:16" ht="13.3" x14ac:dyDescent="0.3">
      <c r="A73" s="80" t="s">
        <v>880</v>
      </c>
      <c r="B73" s="80" t="s">
        <v>873</v>
      </c>
      <c r="C73" s="81">
        <f>RCFNC420</f>
        <v>1795.9580000000001</v>
      </c>
      <c r="D73" s="79"/>
      <c r="E73" s="79"/>
      <c r="F73" s="79"/>
      <c r="G73" s="79"/>
      <c r="H73" s="79"/>
      <c r="I73" s="79"/>
      <c r="J73" s="79"/>
      <c r="K73" s="79"/>
      <c r="L73" s="79"/>
      <c r="M73" s="79"/>
      <c r="N73" s="79"/>
      <c r="O73" s="79"/>
      <c r="P73" s="79"/>
    </row>
    <row r="74" spans="1:16" ht="13.3" x14ac:dyDescent="0.3">
      <c r="A74" s="80" t="s">
        <v>879</v>
      </c>
      <c r="B74" s="80" t="s">
        <v>873</v>
      </c>
      <c r="C74" s="81">
        <f>RCFNC421</f>
        <v>10775.748</v>
      </c>
      <c r="D74" s="79"/>
      <c r="E74" s="79"/>
      <c r="F74" s="79"/>
      <c r="G74" s="79"/>
      <c r="H74" s="79"/>
      <c r="I74" s="79"/>
      <c r="J74" s="79"/>
      <c r="K74" s="79"/>
      <c r="L74" s="79"/>
      <c r="M74" s="79"/>
      <c r="N74" s="79"/>
      <c r="O74" s="79"/>
      <c r="P74" s="79"/>
    </row>
    <row r="75" spans="1:16" ht="13.3" x14ac:dyDescent="0.3">
      <c r="A75" s="80" t="s">
        <v>878</v>
      </c>
      <c r="B75" s="80" t="s">
        <v>873</v>
      </c>
      <c r="C75" s="81">
        <f>RCFNC422</f>
        <v>897.97900000000004</v>
      </c>
      <c r="D75" s="79"/>
      <c r="E75" s="79"/>
      <c r="F75" s="79"/>
      <c r="G75" s="79"/>
      <c r="H75" s="79"/>
      <c r="I75" s="79"/>
      <c r="J75" s="79"/>
      <c r="K75" s="79"/>
      <c r="L75" s="79"/>
      <c r="M75" s="79"/>
      <c r="N75" s="79"/>
      <c r="O75" s="79"/>
      <c r="P75" s="79"/>
    </row>
    <row r="76" spans="1:16" ht="13.3" x14ac:dyDescent="0.3">
      <c r="A76" s="80" t="s">
        <v>877</v>
      </c>
      <c r="B76" s="80" t="s">
        <v>873</v>
      </c>
      <c r="C76" s="81">
        <f>RCFNC423</f>
        <v>5387.8739999999998</v>
      </c>
      <c r="D76" s="79"/>
      <c r="E76" s="79"/>
      <c r="F76" s="79"/>
      <c r="G76" s="79"/>
      <c r="H76" s="79"/>
      <c r="I76" s="79"/>
      <c r="J76" s="79"/>
      <c r="K76" s="79"/>
      <c r="L76" s="79"/>
      <c r="M76" s="79"/>
      <c r="N76" s="79"/>
      <c r="O76" s="79"/>
      <c r="P76" s="79"/>
    </row>
    <row r="77" spans="1:16" ht="13.3" x14ac:dyDescent="0.3">
      <c r="A77" s="80" t="s">
        <v>876</v>
      </c>
      <c r="B77" s="80" t="s">
        <v>873</v>
      </c>
      <c r="C77" s="81"/>
      <c r="D77" s="79"/>
      <c r="E77" s="79"/>
      <c r="F77" s="79"/>
      <c r="G77" s="79"/>
      <c r="H77" s="79"/>
      <c r="I77" s="79"/>
      <c r="J77" s="79"/>
      <c r="K77" s="79"/>
      <c r="L77" s="79"/>
      <c r="M77" s="79"/>
      <c r="N77" s="79"/>
      <c r="O77" s="79"/>
      <c r="P77" s="79"/>
    </row>
    <row r="78" spans="1:16" ht="13.3" x14ac:dyDescent="0.3">
      <c r="A78" s="80" t="s">
        <v>875</v>
      </c>
      <c r="B78" s="80" t="s">
        <v>873</v>
      </c>
      <c r="C78" s="81">
        <f>RCFN3548</f>
        <v>1795.9580000000001</v>
      </c>
      <c r="D78" s="79"/>
      <c r="E78" s="79"/>
      <c r="F78" s="79"/>
      <c r="G78" s="79"/>
      <c r="H78" s="79"/>
      <c r="I78" s="79"/>
      <c r="J78" s="79"/>
      <c r="K78" s="79"/>
      <c r="L78" s="79"/>
      <c r="M78" s="79"/>
      <c r="N78" s="79"/>
      <c r="O78" s="79"/>
      <c r="P78" s="79"/>
    </row>
    <row r="79" spans="1:16" ht="13.3" x14ac:dyDescent="0.3">
      <c r="A79" s="80" t="s">
        <v>874</v>
      </c>
      <c r="B79" s="80" t="s">
        <v>873</v>
      </c>
      <c r="C79" s="81">
        <f>RCFN2916</f>
        <v>0</v>
      </c>
      <c r="D79" s="79"/>
      <c r="E79" s="79"/>
      <c r="F79" s="79"/>
      <c r="G79" s="79"/>
      <c r="H79" s="79"/>
      <c r="I79" s="79"/>
      <c r="J79" s="79"/>
      <c r="K79" s="79"/>
      <c r="L79" s="79"/>
      <c r="M79" s="79"/>
      <c r="N79" s="79"/>
      <c r="O79" s="79"/>
      <c r="P79" s="79"/>
    </row>
    <row r="80" spans="1:16" ht="13.3" x14ac:dyDescent="0.3">
      <c r="A80" s="80" t="s">
        <v>872</v>
      </c>
      <c r="B80" s="80" t="s">
        <v>854</v>
      </c>
      <c r="C80" s="81">
        <f>RCFD1415</f>
        <v>3680</v>
      </c>
      <c r="D80" s="79"/>
      <c r="E80" s="79"/>
      <c r="F80" s="79"/>
      <c r="G80" s="79"/>
      <c r="H80" s="79"/>
      <c r="I80" s="79"/>
      <c r="J80" s="79"/>
      <c r="K80" s="79"/>
      <c r="L80" s="79"/>
      <c r="M80" s="79"/>
      <c r="N80" s="79"/>
      <c r="O80" s="79"/>
      <c r="P80" s="79"/>
    </row>
    <row r="81" spans="1:16" ht="13.3" x14ac:dyDescent="0.3">
      <c r="A81" s="80" t="s">
        <v>871</v>
      </c>
      <c r="B81" s="80" t="s">
        <v>854</v>
      </c>
      <c r="C81" s="81">
        <f>RCFN1415</f>
        <v>1700</v>
      </c>
      <c r="D81" s="79"/>
      <c r="E81" s="79"/>
      <c r="F81" s="79"/>
      <c r="G81" s="79"/>
      <c r="H81" s="79"/>
      <c r="I81" s="79"/>
      <c r="J81" s="79"/>
      <c r="K81" s="79"/>
      <c r="L81" s="79"/>
      <c r="M81" s="79"/>
      <c r="N81" s="79"/>
      <c r="O81" s="79"/>
      <c r="P81" s="79"/>
    </row>
    <row r="82" spans="1:16" ht="13.3" x14ac:dyDescent="0.3">
      <c r="A82" s="80" t="s">
        <v>870</v>
      </c>
      <c r="B82" s="80" t="s">
        <v>854</v>
      </c>
      <c r="C82" s="81">
        <f>RCFD1420</f>
        <v>7360</v>
      </c>
      <c r="D82" s="79"/>
      <c r="E82" s="79"/>
      <c r="F82" s="79"/>
      <c r="G82" s="79"/>
      <c r="H82" s="79"/>
      <c r="I82" s="79"/>
      <c r="J82" s="79"/>
      <c r="K82" s="79"/>
      <c r="L82" s="79"/>
      <c r="M82" s="79"/>
      <c r="N82" s="79"/>
      <c r="O82" s="79"/>
      <c r="P82" s="79"/>
    </row>
    <row r="83" spans="1:16" ht="13.3" x14ac:dyDescent="0.3">
      <c r="A83" s="80" t="s">
        <v>869</v>
      </c>
      <c r="B83" s="80" t="s">
        <v>854</v>
      </c>
      <c r="C83" s="81">
        <f>RCFN1420</f>
        <v>2880</v>
      </c>
      <c r="D83" s="79"/>
      <c r="E83" s="79"/>
      <c r="F83" s="79"/>
      <c r="G83" s="79"/>
      <c r="H83" s="79"/>
      <c r="I83" s="79"/>
      <c r="J83" s="79"/>
      <c r="K83" s="79"/>
      <c r="L83" s="79"/>
      <c r="M83" s="79"/>
      <c r="N83" s="79"/>
      <c r="O83" s="79"/>
      <c r="P83" s="79"/>
    </row>
    <row r="84" spans="1:16" ht="13.3" x14ac:dyDescent="0.3">
      <c r="A84" s="80" t="s">
        <v>868</v>
      </c>
      <c r="B84" s="80" t="s">
        <v>854</v>
      </c>
      <c r="C84" s="81">
        <f>RCFDB533</f>
        <v>16200</v>
      </c>
      <c r="D84" s="79"/>
      <c r="E84" s="79"/>
      <c r="F84" s="79"/>
      <c r="G84" s="79"/>
      <c r="H84" s="79"/>
      <c r="I84" s="79"/>
      <c r="J84" s="79"/>
      <c r="K84" s="79"/>
      <c r="L84" s="79"/>
      <c r="M84" s="79"/>
      <c r="N84" s="79"/>
      <c r="O84" s="79"/>
      <c r="P84" s="79"/>
    </row>
    <row r="85" spans="1:16" ht="13.3" x14ac:dyDescent="0.3">
      <c r="A85" s="80" t="s">
        <v>867</v>
      </c>
      <c r="B85" s="80" t="s">
        <v>854</v>
      </c>
      <c r="C85" s="81">
        <f>RCFNB533</f>
        <v>10800</v>
      </c>
      <c r="D85" s="79"/>
      <c r="E85" s="79"/>
      <c r="F85" s="79"/>
      <c r="G85" s="79"/>
      <c r="H85" s="79"/>
      <c r="I85" s="79"/>
      <c r="J85" s="79"/>
      <c r="K85" s="79"/>
      <c r="L85" s="79"/>
      <c r="M85" s="79"/>
      <c r="N85" s="79"/>
      <c r="O85" s="79"/>
      <c r="P85" s="79"/>
    </row>
    <row r="86" spans="1:16" ht="13.3" x14ac:dyDescent="0.3">
      <c r="A86" s="80" t="s">
        <v>866</v>
      </c>
      <c r="B86" s="80" t="s">
        <v>854</v>
      </c>
      <c r="C86" s="81">
        <f>RCFDB534</f>
        <v>7200</v>
      </c>
      <c r="D86" s="79"/>
      <c r="E86" s="79"/>
      <c r="F86" s="79"/>
      <c r="G86" s="79"/>
      <c r="H86" s="79"/>
      <c r="I86" s="79"/>
      <c r="J86" s="79"/>
      <c r="K86" s="79"/>
      <c r="L86" s="79"/>
      <c r="M86" s="79"/>
      <c r="N86" s="79"/>
      <c r="O86" s="79"/>
      <c r="P86" s="79"/>
    </row>
    <row r="87" spans="1:16" ht="13.3" x14ac:dyDescent="0.3">
      <c r="A87" s="80" t="s">
        <v>865</v>
      </c>
      <c r="B87" s="80" t="s">
        <v>854</v>
      </c>
      <c r="C87" s="81">
        <f>RCFNB534</f>
        <v>1800</v>
      </c>
      <c r="D87" s="79"/>
      <c r="E87" s="79"/>
      <c r="F87" s="79"/>
      <c r="G87" s="79"/>
      <c r="H87" s="79"/>
      <c r="I87" s="79"/>
      <c r="J87" s="79"/>
      <c r="K87" s="79"/>
      <c r="L87" s="79"/>
      <c r="M87" s="79"/>
      <c r="N87" s="79"/>
      <c r="O87" s="79"/>
      <c r="P87" s="79"/>
    </row>
    <row r="88" spans="1:16" ht="13.3" x14ac:dyDescent="0.3">
      <c r="A88" s="80" t="s">
        <v>864</v>
      </c>
      <c r="B88" s="80" t="s">
        <v>854</v>
      </c>
      <c r="C88" s="81">
        <f>RCFD1520</f>
        <v>5400</v>
      </c>
      <c r="D88" s="79"/>
      <c r="E88" s="79"/>
      <c r="F88" s="79"/>
      <c r="G88" s="79"/>
      <c r="H88" s="79"/>
      <c r="I88" s="79"/>
      <c r="J88" s="79"/>
      <c r="K88" s="79"/>
      <c r="L88" s="79"/>
      <c r="M88" s="79"/>
      <c r="N88" s="79"/>
      <c r="O88" s="79"/>
      <c r="P88" s="79"/>
    </row>
    <row r="89" spans="1:16" ht="13.3" x14ac:dyDescent="0.3">
      <c r="A89" s="80" t="s">
        <v>863</v>
      </c>
      <c r="B89" s="80" t="s">
        <v>854</v>
      </c>
      <c r="C89" s="81">
        <f>RCFN1520</f>
        <v>2700</v>
      </c>
      <c r="D89" s="79"/>
      <c r="E89" s="79"/>
      <c r="F89" s="79"/>
      <c r="G89" s="79"/>
      <c r="H89" s="79"/>
      <c r="I89" s="79"/>
      <c r="J89" s="79"/>
      <c r="K89" s="79"/>
      <c r="L89" s="79"/>
      <c r="M89" s="79"/>
      <c r="N89" s="79"/>
      <c r="O89" s="79"/>
      <c r="P89" s="79"/>
    </row>
    <row r="90" spans="1:16" ht="13.3" x14ac:dyDescent="0.3">
      <c r="A90" s="80" t="s">
        <v>862</v>
      </c>
      <c r="B90" s="80" t="s">
        <v>854</v>
      </c>
      <c r="C90" s="81">
        <f>RCFD2081</f>
        <v>6460</v>
      </c>
      <c r="D90" s="79"/>
      <c r="E90" s="79"/>
      <c r="F90" s="79"/>
      <c r="G90" s="79"/>
      <c r="H90" s="79"/>
      <c r="I90" s="79"/>
      <c r="J90" s="79"/>
      <c r="K90" s="79"/>
      <c r="L90" s="79"/>
      <c r="M90" s="79"/>
      <c r="N90" s="79"/>
      <c r="O90" s="79"/>
      <c r="P90" s="79"/>
    </row>
    <row r="91" spans="1:16" ht="13.3" x14ac:dyDescent="0.3">
      <c r="A91" s="80" t="s">
        <v>861</v>
      </c>
      <c r="B91" s="80" t="s">
        <v>854</v>
      </c>
      <c r="C91" s="81">
        <f>RCFN2081</f>
        <v>1980</v>
      </c>
      <c r="D91" s="79"/>
      <c r="E91" s="79"/>
      <c r="F91" s="79"/>
      <c r="G91" s="79"/>
      <c r="H91" s="79"/>
      <c r="I91" s="79"/>
      <c r="J91" s="79"/>
      <c r="K91" s="79"/>
      <c r="L91" s="79"/>
      <c r="M91" s="79"/>
      <c r="N91" s="79"/>
      <c r="O91" s="79"/>
      <c r="P91" s="79"/>
    </row>
    <row r="92" spans="1:16" ht="13.3" x14ac:dyDescent="0.3">
      <c r="A92" s="80" t="s">
        <v>860</v>
      </c>
      <c r="B92" s="80" t="s">
        <v>854</v>
      </c>
      <c r="C92" s="81">
        <f>RCFD1545</f>
        <v>6460</v>
      </c>
      <c r="D92" s="79"/>
      <c r="E92" s="79"/>
      <c r="F92" s="79"/>
      <c r="G92" s="79"/>
      <c r="H92" s="79"/>
      <c r="I92" s="79"/>
      <c r="J92" s="79"/>
      <c r="K92" s="79"/>
      <c r="L92" s="79"/>
      <c r="M92" s="79"/>
      <c r="N92" s="79"/>
      <c r="O92" s="79"/>
      <c r="P92" s="79"/>
    </row>
    <row r="93" spans="1:16" ht="13.3" x14ac:dyDescent="0.3">
      <c r="A93" s="80" t="s">
        <v>859</v>
      </c>
      <c r="B93" s="80" t="s">
        <v>854</v>
      </c>
      <c r="C93" s="81">
        <f>RCFN1545</f>
        <v>2500</v>
      </c>
      <c r="D93" s="79"/>
      <c r="E93" s="79"/>
      <c r="F93" s="79"/>
      <c r="G93" s="79"/>
      <c r="H93" s="79"/>
      <c r="I93" s="79"/>
      <c r="J93" s="79"/>
      <c r="K93" s="79"/>
      <c r="L93" s="79"/>
      <c r="M93" s="79"/>
      <c r="N93" s="79"/>
      <c r="O93" s="79"/>
      <c r="P93" s="79"/>
    </row>
    <row r="94" spans="1:16" ht="13.3" x14ac:dyDescent="0.3">
      <c r="A94" s="80" t="s">
        <v>858</v>
      </c>
      <c r="B94" s="80" t="s">
        <v>854</v>
      </c>
      <c r="C94" s="81">
        <f>RCFD1885</f>
        <v>900</v>
      </c>
      <c r="D94" s="79"/>
      <c r="E94" s="79"/>
      <c r="F94" s="79"/>
      <c r="G94" s="79"/>
      <c r="H94" s="79"/>
      <c r="I94" s="79"/>
      <c r="J94" s="79"/>
      <c r="K94" s="79"/>
      <c r="L94" s="79"/>
      <c r="M94" s="79"/>
      <c r="N94" s="79"/>
      <c r="O94" s="79"/>
      <c r="P94" s="79"/>
    </row>
    <row r="95" spans="1:16" ht="13.3" x14ac:dyDescent="0.3">
      <c r="A95" s="80" t="s">
        <v>857</v>
      </c>
      <c r="B95" s="80" t="s">
        <v>854</v>
      </c>
      <c r="C95" s="81">
        <f>RCFN1885</f>
        <v>900</v>
      </c>
      <c r="D95" s="79"/>
      <c r="E95" s="79"/>
      <c r="F95" s="79"/>
      <c r="G95" s="79"/>
      <c r="H95" s="79"/>
      <c r="I95" s="79"/>
      <c r="J95" s="79"/>
      <c r="K95" s="79"/>
      <c r="L95" s="79"/>
      <c r="M95" s="79"/>
      <c r="N95" s="79"/>
      <c r="O95" s="79"/>
      <c r="P95" s="79"/>
    </row>
    <row r="96" spans="1:16" ht="13.3" x14ac:dyDescent="0.3">
      <c r="A96" s="80" t="s">
        <v>856</v>
      </c>
      <c r="B96" s="80" t="s">
        <v>854</v>
      </c>
      <c r="C96" s="81">
        <f>RCFD2182</f>
        <v>5560</v>
      </c>
      <c r="D96" s="79"/>
      <c r="E96" s="79"/>
      <c r="F96" s="79"/>
      <c r="G96" s="79"/>
      <c r="H96" s="79"/>
      <c r="I96" s="79"/>
      <c r="J96" s="79"/>
      <c r="K96" s="79"/>
      <c r="L96" s="79"/>
      <c r="M96" s="79"/>
      <c r="N96" s="79"/>
      <c r="O96" s="79"/>
      <c r="P96" s="79"/>
    </row>
    <row r="97" spans="1:16" ht="13.3" x14ac:dyDescent="0.3">
      <c r="A97" s="80" t="s">
        <v>855</v>
      </c>
      <c r="B97" s="80" t="s">
        <v>854</v>
      </c>
      <c r="C97" s="81">
        <f>RCFN2182</f>
        <v>3960</v>
      </c>
      <c r="D97" s="79"/>
      <c r="E97" s="79"/>
      <c r="F97" s="79"/>
      <c r="G97" s="79"/>
      <c r="H97" s="79"/>
      <c r="I97" s="79"/>
      <c r="J97" s="79"/>
      <c r="K97" s="79"/>
      <c r="L97" s="79"/>
      <c r="M97" s="79"/>
      <c r="N97" s="79"/>
      <c r="O97" s="79"/>
      <c r="P97" s="79"/>
    </row>
  </sheetData>
  <pageMargins left="0.7" right="0.7" top="0.75" bottom="0.75" header="0.3" footer="0.3"/>
  <pageSetup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4D3671-B595-477E-9202-38EC9FC6E468}">
  <dimension ref="A1:C97"/>
  <sheetViews>
    <sheetView workbookViewId="0">
      <selection activeCell="B3" sqref="B3"/>
    </sheetView>
  </sheetViews>
  <sheetFormatPr defaultRowHeight="14.4" x14ac:dyDescent="0.35"/>
  <cols>
    <col min="1" max="1" width="11.88671875" style="52" bestFit="1" customWidth="1"/>
    <col min="2" max="2" width="14.77734375" style="52" bestFit="1" customWidth="1"/>
    <col min="3" max="3" width="16.88671875" style="52" bestFit="1" customWidth="1"/>
    <col min="4" max="16384" width="8.88671875" style="52"/>
  </cols>
  <sheetData>
    <row r="1" spans="1:3" x14ac:dyDescent="0.35">
      <c r="A1" s="52" t="s">
        <v>958</v>
      </c>
      <c r="B1" s="52" t="s">
        <v>957</v>
      </c>
      <c r="C1" s="52" t="s">
        <v>956</v>
      </c>
    </row>
    <row r="2" spans="1:3" x14ac:dyDescent="0.35">
      <c r="A2" s="52" t="s">
        <v>955</v>
      </c>
      <c r="B2" s="52">
        <v>9731964</v>
      </c>
      <c r="C2" s="52" t="s">
        <v>945</v>
      </c>
    </row>
    <row r="3" spans="1:3" x14ac:dyDescent="0.35">
      <c r="A3" s="52" t="s">
        <v>954</v>
      </c>
      <c r="B3" s="52">
        <v>4811591</v>
      </c>
      <c r="C3" s="52" t="s">
        <v>945</v>
      </c>
    </row>
    <row r="4" spans="1:3" x14ac:dyDescent="0.35">
      <c r="A4" s="52" t="s">
        <v>953</v>
      </c>
      <c r="B4" s="52">
        <v>11638815</v>
      </c>
      <c r="C4" s="52" t="s">
        <v>945</v>
      </c>
    </row>
    <row r="5" spans="1:3" x14ac:dyDescent="0.35">
      <c r="A5" s="52" t="s">
        <v>952</v>
      </c>
      <c r="B5" s="52">
        <v>5709570</v>
      </c>
      <c r="C5" s="52" t="s">
        <v>945</v>
      </c>
    </row>
    <row r="6" spans="1:3" x14ac:dyDescent="0.35">
      <c r="A6" s="52" t="s">
        <v>951</v>
      </c>
      <c r="B6" s="52">
        <v>7827224</v>
      </c>
      <c r="C6" s="52" t="s">
        <v>945</v>
      </c>
    </row>
    <row r="7" spans="1:3" x14ac:dyDescent="0.35">
      <c r="A7" s="52" t="s">
        <v>950</v>
      </c>
      <c r="B7" s="52">
        <v>3913612</v>
      </c>
      <c r="C7" s="52" t="s">
        <v>945</v>
      </c>
    </row>
    <row r="8" spans="1:3" x14ac:dyDescent="0.35">
      <c r="A8" s="52" t="s">
        <v>949</v>
      </c>
      <c r="B8" s="52">
        <v>11530033</v>
      </c>
      <c r="C8" s="52" t="s">
        <v>945</v>
      </c>
    </row>
    <row r="9" spans="1:3" x14ac:dyDescent="0.35">
      <c r="A9" s="52" t="s">
        <v>948</v>
      </c>
      <c r="B9" s="52">
        <v>5709570</v>
      </c>
      <c r="C9" s="52" t="s">
        <v>945</v>
      </c>
    </row>
    <row r="10" spans="1:3" x14ac:dyDescent="0.35">
      <c r="A10" s="52" t="s">
        <v>947</v>
      </c>
      <c r="B10" s="52">
        <v>4017744</v>
      </c>
      <c r="C10" s="52" t="s">
        <v>945</v>
      </c>
    </row>
    <row r="11" spans="1:3" x14ac:dyDescent="0.35">
      <c r="A11" s="52" t="s">
        <v>946</v>
      </c>
      <c r="B11" s="52">
        <v>2008872</v>
      </c>
      <c r="C11" s="52" t="s">
        <v>945</v>
      </c>
    </row>
    <row r="12" spans="1:3" x14ac:dyDescent="0.35">
      <c r="A12" s="52" t="s">
        <v>944</v>
      </c>
      <c r="B12" s="52">
        <v>46694908</v>
      </c>
      <c r="C12" s="52" t="s">
        <v>929</v>
      </c>
    </row>
    <row r="13" spans="1:3" x14ac:dyDescent="0.35">
      <c r="A13" s="52" t="s">
        <v>943</v>
      </c>
      <c r="B13" s="52">
        <v>32327244</v>
      </c>
      <c r="C13" s="52" t="s">
        <v>929</v>
      </c>
    </row>
    <row r="14" spans="1:3" x14ac:dyDescent="0.35">
      <c r="A14" s="52" t="s">
        <v>942</v>
      </c>
      <c r="B14" s="52">
        <v>26939370</v>
      </c>
      <c r="C14" s="52" t="s">
        <v>929</v>
      </c>
    </row>
    <row r="15" spans="1:3" x14ac:dyDescent="0.35">
      <c r="A15" s="52" t="s">
        <v>941</v>
      </c>
      <c r="B15" s="52">
        <v>32327244</v>
      </c>
      <c r="C15" s="52" t="s">
        <v>929</v>
      </c>
    </row>
    <row r="16" spans="1:3" x14ac:dyDescent="0.35">
      <c r="A16" s="52" t="s">
        <v>940</v>
      </c>
      <c r="B16" s="52">
        <v>8979790</v>
      </c>
      <c r="C16" s="52" t="s">
        <v>929</v>
      </c>
    </row>
    <row r="17" spans="1:3" x14ac:dyDescent="0.35">
      <c r="A17" s="52" t="s">
        <v>939</v>
      </c>
      <c r="B17" s="52">
        <v>10775748</v>
      </c>
      <c r="C17" s="52" t="s">
        <v>929</v>
      </c>
    </row>
    <row r="18" spans="1:3" x14ac:dyDescent="0.35">
      <c r="A18" s="52" t="s">
        <v>938</v>
      </c>
      <c r="B18" s="52">
        <v>8979790</v>
      </c>
      <c r="C18" s="52" t="s">
        <v>929</v>
      </c>
    </row>
    <row r="19" spans="1:3" x14ac:dyDescent="0.35">
      <c r="A19" s="52" t="s">
        <v>937</v>
      </c>
      <c r="B19" s="52">
        <v>10775748</v>
      </c>
      <c r="C19" s="52" t="s">
        <v>929</v>
      </c>
    </row>
    <row r="20" spans="1:3" x14ac:dyDescent="0.35">
      <c r="A20" s="52" t="s">
        <v>936</v>
      </c>
      <c r="B20" s="52">
        <v>17959580</v>
      </c>
      <c r="C20" s="52" t="s">
        <v>929</v>
      </c>
    </row>
    <row r="21" spans="1:3" x14ac:dyDescent="0.35">
      <c r="A21" s="52" t="s">
        <v>935</v>
      </c>
      <c r="B21" s="52">
        <v>21551496</v>
      </c>
      <c r="C21" s="52" t="s">
        <v>929</v>
      </c>
    </row>
    <row r="22" spans="1:3" x14ac:dyDescent="0.35">
      <c r="A22" s="52" t="s">
        <v>934</v>
      </c>
      <c r="B22" s="52">
        <v>39511076</v>
      </c>
      <c r="C22" s="52" t="s">
        <v>929</v>
      </c>
    </row>
    <row r="23" spans="1:3" x14ac:dyDescent="0.35">
      <c r="A23" s="52" t="s">
        <v>933</v>
      </c>
      <c r="B23" s="52">
        <v>29633307</v>
      </c>
      <c r="C23" s="52" t="s">
        <v>929</v>
      </c>
    </row>
    <row r="24" spans="1:3" x14ac:dyDescent="0.35">
      <c r="A24" s="52" t="s">
        <v>932</v>
      </c>
      <c r="B24" s="52">
        <v>9877769</v>
      </c>
      <c r="C24" s="52" t="s">
        <v>929</v>
      </c>
    </row>
    <row r="25" spans="1:3" x14ac:dyDescent="0.35">
      <c r="A25" s="52" t="s">
        <v>931</v>
      </c>
      <c r="B25" s="52">
        <v>9877769</v>
      </c>
      <c r="C25" s="52" t="s">
        <v>929</v>
      </c>
    </row>
    <row r="26" spans="1:3" x14ac:dyDescent="0.35">
      <c r="A26" s="52" t="s">
        <v>930</v>
      </c>
      <c r="B26" s="52">
        <v>19755538</v>
      </c>
      <c r="C26" s="52" t="s">
        <v>929</v>
      </c>
    </row>
    <row r="27" spans="1:3" x14ac:dyDescent="0.35">
      <c r="A27" s="52" t="s">
        <v>928</v>
      </c>
      <c r="B27" s="52">
        <v>48456236</v>
      </c>
      <c r="C27" s="52" t="s">
        <v>924</v>
      </c>
    </row>
    <row r="28" spans="1:3" x14ac:dyDescent="0.35">
      <c r="A28" s="52" t="s">
        <v>927</v>
      </c>
      <c r="B28" s="52">
        <v>9000000</v>
      </c>
      <c r="C28" s="52" t="s">
        <v>924</v>
      </c>
    </row>
    <row r="29" spans="1:3" x14ac:dyDescent="0.35">
      <c r="A29" s="52" t="s">
        <v>926</v>
      </c>
      <c r="B29" s="52">
        <v>10000000</v>
      </c>
      <c r="C29" s="52" t="s">
        <v>924</v>
      </c>
    </row>
    <row r="30" spans="1:3" x14ac:dyDescent="0.35">
      <c r="A30" s="52" t="s">
        <v>925</v>
      </c>
      <c r="B30" s="52">
        <v>24673727</v>
      </c>
      <c r="C30" s="52" t="s">
        <v>924</v>
      </c>
    </row>
    <row r="31" spans="1:3" x14ac:dyDescent="0.35">
      <c r="A31" s="52" t="s">
        <v>923</v>
      </c>
      <c r="B31" s="52">
        <v>83285571</v>
      </c>
      <c r="C31" s="52" t="s">
        <v>922</v>
      </c>
    </row>
    <row r="32" spans="1:3" x14ac:dyDescent="0.35">
      <c r="A32" s="52" t="s">
        <v>921</v>
      </c>
      <c r="B32" s="52">
        <v>7827224</v>
      </c>
      <c r="C32" s="52" t="s">
        <v>873</v>
      </c>
    </row>
    <row r="33" spans="1:3" x14ac:dyDescent="0.35">
      <c r="A33" s="52" t="s">
        <v>920</v>
      </c>
      <c r="B33" s="52">
        <v>7725203</v>
      </c>
      <c r="C33" s="52" t="s">
        <v>873</v>
      </c>
    </row>
    <row r="34" spans="1:3" x14ac:dyDescent="0.35">
      <c r="A34" s="52" t="s">
        <v>919</v>
      </c>
      <c r="B34" s="52">
        <v>8979790</v>
      </c>
      <c r="C34" s="52" t="s">
        <v>873</v>
      </c>
    </row>
    <row r="35" spans="1:3" x14ac:dyDescent="0.35">
      <c r="A35" s="52" t="s">
        <v>918</v>
      </c>
      <c r="B35" s="52">
        <v>15183832</v>
      </c>
      <c r="C35" s="52" t="s">
        <v>873</v>
      </c>
    </row>
    <row r="36" spans="1:3" x14ac:dyDescent="0.35">
      <c r="A36" s="52" t="s">
        <v>917</v>
      </c>
      <c r="B36" s="52">
        <v>7591916</v>
      </c>
      <c r="C36" s="52" t="s">
        <v>873</v>
      </c>
    </row>
    <row r="37" spans="1:3" x14ac:dyDescent="0.35">
      <c r="A37" s="52" t="s">
        <v>916</v>
      </c>
      <c r="B37" s="52">
        <v>3795958</v>
      </c>
      <c r="C37" s="52" t="s">
        <v>873</v>
      </c>
    </row>
    <row r="38" spans="1:3" x14ac:dyDescent="0.35">
      <c r="A38" s="52" t="s">
        <v>915</v>
      </c>
      <c r="B38" s="52">
        <v>18979790</v>
      </c>
      <c r="C38" s="52" t="s">
        <v>873</v>
      </c>
    </row>
    <row r="39" spans="1:3" x14ac:dyDescent="0.35">
      <c r="A39" s="52" t="s">
        <v>914</v>
      </c>
      <c r="B39" s="52">
        <v>3795958</v>
      </c>
      <c r="C39" s="52" t="s">
        <v>873</v>
      </c>
    </row>
    <row r="40" spans="1:3" x14ac:dyDescent="0.35">
      <c r="A40" s="52" t="s">
        <v>913</v>
      </c>
      <c r="B40" s="52">
        <v>26571706</v>
      </c>
      <c r="C40" s="52" t="s">
        <v>873</v>
      </c>
    </row>
    <row r="41" spans="1:3" x14ac:dyDescent="0.35">
      <c r="A41" s="52" t="s">
        <v>912</v>
      </c>
      <c r="B41" s="52">
        <v>3795958</v>
      </c>
      <c r="C41" s="52" t="s">
        <v>873</v>
      </c>
    </row>
    <row r="42" spans="1:3" x14ac:dyDescent="0.35">
      <c r="A42" s="52" t="s">
        <v>911</v>
      </c>
      <c r="B42" s="52">
        <v>13285853</v>
      </c>
      <c r="C42" s="52" t="s">
        <v>873</v>
      </c>
    </row>
    <row r="43" spans="1:3" x14ac:dyDescent="0.35">
      <c r="A43" s="52" t="s">
        <v>910</v>
      </c>
      <c r="B43" s="52">
        <v>20704993</v>
      </c>
      <c r="C43" s="52" t="s">
        <v>873</v>
      </c>
    </row>
    <row r="44" spans="1:3" x14ac:dyDescent="0.35">
      <c r="A44" s="52" t="s">
        <v>909</v>
      </c>
      <c r="B44" s="52">
        <v>3795958</v>
      </c>
      <c r="C44" s="52" t="s">
        <v>873</v>
      </c>
    </row>
    <row r="45" spans="1:3" x14ac:dyDescent="0.35">
      <c r="A45" s="52" t="s">
        <v>908</v>
      </c>
      <c r="B45" s="52">
        <v>3795958</v>
      </c>
      <c r="C45" s="52" t="s">
        <v>873</v>
      </c>
    </row>
    <row r="46" spans="1:3" x14ac:dyDescent="0.35">
      <c r="A46" s="52" t="s">
        <v>907</v>
      </c>
      <c r="B46" s="52">
        <v>7591916</v>
      </c>
      <c r="C46" s="52" t="s">
        <v>873</v>
      </c>
    </row>
    <row r="47" spans="1:3" x14ac:dyDescent="0.35">
      <c r="A47" s="52" t="s">
        <v>906</v>
      </c>
      <c r="B47" s="52">
        <v>18979790</v>
      </c>
      <c r="C47" s="52" t="s">
        <v>873</v>
      </c>
    </row>
    <row r="48" spans="1:3" x14ac:dyDescent="0.35">
      <c r="A48" s="52" t="s">
        <v>905</v>
      </c>
      <c r="B48" s="52">
        <v>3795958</v>
      </c>
      <c r="C48" s="52" t="s">
        <v>873</v>
      </c>
    </row>
    <row r="49" spans="1:3" x14ac:dyDescent="0.35">
      <c r="A49" s="52" t="s">
        <v>904</v>
      </c>
      <c r="B49" s="52">
        <v>3795958</v>
      </c>
      <c r="C49" s="52" t="s">
        <v>873</v>
      </c>
    </row>
    <row r="50" spans="1:3" x14ac:dyDescent="0.35">
      <c r="A50" s="52" t="s">
        <v>903</v>
      </c>
      <c r="B50" s="52">
        <v>22775748</v>
      </c>
      <c r="C50" s="52" t="s">
        <v>873</v>
      </c>
    </row>
    <row r="51" spans="1:3" x14ac:dyDescent="0.35">
      <c r="A51" s="52" t="s">
        <v>902</v>
      </c>
      <c r="B51" s="52">
        <v>1897979</v>
      </c>
      <c r="C51" s="52" t="s">
        <v>873</v>
      </c>
    </row>
    <row r="52" spans="1:3" x14ac:dyDescent="0.35">
      <c r="A52" s="52" t="s">
        <v>901</v>
      </c>
      <c r="B52" s="52">
        <v>11387874</v>
      </c>
      <c r="C52" s="52" t="s">
        <v>873</v>
      </c>
    </row>
    <row r="53" spans="1:3" x14ac:dyDescent="0.35">
      <c r="A53" s="52" t="s">
        <v>900</v>
      </c>
      <c r="B53" s="52">
        <v>3795958</v>
      </c>
      <c r="C53" s="52" t="s">
        <v>873</v>
      </c>
    </row>
    <row r="54" spans="1:3" x14ac:dyDescent="0.35">
      <c r="A54" s="52" t="s">
        <v>899</v>
      </c>
      <c r="B54" s="52">
        <v>3795958</v>
      </c>
      <c r="C54" s="52" t="s">
        <v>873</v>
      </c>
    </row>
    <row r="55" spans="1:3" x14ac:dyDescent="0.35">
      <c r="A55" s="52" t="s">
        <v>898</v>
      </c>
      <c r="B55" s="52">
        <v>3795958</v>
      </c>
      <c r="C55" s="52" t="s">
        <v>873</v>
      </c>
    </row>
    <row r="56" spans="1:3" x14ac:dyDescent="0.35">
      <c r="A56" s="52" t="s">
        <v>897</v>
      </c>
      <c r="B56" s="52">
        <v>3913612</v>
      </c>
      <c r="C56" s="52" t="s">
        <v>873</v>
      </c>
    </row>
    <row r="57" spans="1:3" x14ac:dyDescent="0.35">
      <c r="A57" s="52" t="s">
        <v>896</v>
      </c>
      <c r="B57" s="52">
        <v>7725203</v>
      </c>
      <c r="C57" s="52" t="s">
        <v>873</v>
      </c>
    </row>
    <row r="58" spans="1:3" x14ac:dyDescent="0.35">
      <c r="A58" s="52" t="s">
        <v>895</v>
      </c>
      <c r="B58" s="52">
        <v>4489895</v>
      </c>
      <c r="C58" s="52" t="s">
        <v>873</v>
      </c>
    </row>
    <row r="59" spans="1:3" x14ac:dyDescent="0.35">
      <c r="A59" s="52" t="s">
        <v>894</v>
      </c>
      <c r="B59" s="52">
        <v>7183832</v>
      </c>
      <c r="C59" s="52" t="s">
        <v>873</v>
      </c>
    </row>
    <row r="60" spans="1:3" x14ac:dyDescent="0.35">
      <c r="A60" s="52" t="s">
        <v>893</v>
      </c>
      <c r="B60" s="52">
        <v>3591916</v>
      </c>
      <c r="C60" s="52" t="s">
        <v>873</v>
      </c>
    </row>
    <row r="61" spans="1:3" x14ac:dyDescent="0.35">
      <c r="A61" s="52" t="s">
        <v>892</v>
      </c>
      <c r="B61" s="52">
        <v>1795958</v>
      </c>
      <c r="C61" s="52" t="s">
        <v>873</v>
      </c>
    </row>
    <row r="62" spans="1:3" x14ac:dyDescent="0.35">
      <c r="A62" s="52" t="s">
        <v>891</v>
      </c>
      <c r="B62" s="52">
        <v>8979790</v>
      </c>
      <c r="C62" s="52" t="s">
        <v>873</v>
      </c>
    </row>
    <row r="63" spans="1:3" x14ac:dyDescent="0.35">
      <c r="A63" s="52" t="s">
        <v>890</v>
      </c>
      <c r="B63" s="52">
        <v>1795958</v>
      </c>
      <c r="C63" s="52" t="s">
        <v>873</v>
      </c>
    </row>
    <row r="64" spans="1:3" x14ac:dyDescent="0.35">
      <c r="A64" s="52" t="s">
        <v>889</v>
      </c>
      <c r="B64" s="52">
        <v>12571706</v>
      </c>
      <c r="C64" s="52" t="s">
        <v>873</v>
      </c>
    </row>
    <row r="65" spans="1:3" x14ac:dyDescent="0.35">
      <c r="A65" s="52" t="s">
        <v>888</v>
      </c>
      <c r="B65" s="52">
        <v>1795958</v>
      </c>
      <c r="C65" s="52" t="s">
        <v>873</v>
      </c>
    </row>
    <row r="66" spans="1:3" x14ac:dyDescent="0.35">
      <c r="A66" s="52" t="s">
        <v>887</v>
      </c>
      <c r="B66" s="52">
        <v>6285853</v>
      </c>
      <c r="C66" s="52" t="s">
        <v>873</v>
      </c>
    </row>
    <row r="67" spans="1:3" x14ac:dyDescent="0.35">
      <c r="A67" s="52" t="s">
        <v>886</v>
      </c>
      <c r="B67" s="52">
        <v>10301486</v>
      </c>
      <c r="C67" s="52" t="s">
        <v>873</v>
      </c>
    </row>
    <row r="68" spans="1:3" x14ac:dyDescent="0.35">
      <c r="A68" s="52" t="s">
        <v>885</v>
      </c>
      <c r="B68" s="52">
        <v>1795958</v>
      </c>
      <c r="C68" s="52" t="s">
        <v>873</v>
      </c>
    </row>
    <row r="69" spans="1:3" x14ac:dyDescent="0.35">
      <c r="A69" s="52" t="s">
        <v>884</v>
      </c>
      <c r="B69" s="52">
        <v>1795958</v>
      </c>
      <c r="C69" s="52" t="s">
        <v>873</v>
      </c>
    </row>
    <row r="70" spans="1:3" x14ac:dyDescent="0.35">
      <c r="A70" s="52" t="s">
        <v>883</v>
      </c>
      <c r="B70" s="52">
        <v>3591916</v>
      </c>
      <c r="C70" s="52" t="s">
        <v>873</v>
      </c>
    </row>
    <row r="71" spans="1:3" x14ac:dyDescent="0.35">
      <c r="A71" s="52" t="s">
        <v>882</v>
      </c>
      <c r="B71" s="52">
        <v>8979790</v>
      </c>
      <c r="C71" s="52" t="s">
        <v>873</v>
      </c>
    </row>
    <row r="72" spans="1:3" x14ac:dyDescent="0.35">
      <c r="A72" s="52" t="s">
        <v>881</v>
      </c>
      <c r="B72" s="52">
        <v>1795958</v>
      </c>
      <c r="C72" s="52" t="s">
        <v>873</v>
      </c>
    </row>
    <row r="73" spans="1:3" x14ac:dyDescent="0.35">
      <c r="A73" s="52" t="s">
        <v>880</v>
      </c>
      <c r="B73" s="52">
        <v>1795958</v>
      </c>
      <c r="C73" s="52" t="s">
        <v>873</v>
      </c>
    </row>
    <row r="74" spans="1:3" x14ac:dyDescent="0.35">
      <c r="A74" s="52" t="s">
        <v>879</v>
      </c>
      <c r="B74" s="52">
        <v>10775748</v>
      </c>
      <c r="C74" s="52" t="s">
        <v>873</v>
      </c>
    </row>
    <row r="75" spans="1:3" x14ac:dyDescent="0.35">
      <c r="A75" s="52" t="s">
        <v>878</v>
      </c>
      <c r="B75" s="52">
        <v>897979</v>
      </c>
      <c r="C75" s="52" t="s">
        <v>873</v>
      </c>
    </row>
    <row r="76" spans="1:3" x14ac:dyDescent="0.35">
      <c r="A76" s="52" t="s">
        <v>877</v>
      </c>
      <c r="B76" s="52">
        <v>5387874</v>
      </c>
      <c r="C76" s="52" t="s">
        <v>873</v>
      </c>
    </row>
    <row r="77" spans="1:3" x14ac:dyDescent="0.35">
      <c r="A77" s="52" t="s">
        <v>876</v>
      </c>
      <c r="B77" s="52">
        <v>1795958</v>
      </c>
      <c r="C77" s="52" t="s">
        <v>873</v>
      </c>
    </row>
    <row r="78" spans="1:3" x14ac:dyDescent="0.35">
      <c r="A78" s="52" t="s">
        <v>875</v>
      </c>
      <c r="B78" s="52">
        <v>1795958</v>
      </c>
      <c r="C78" s="52" t="s">
        <v>873</v>
      </c>
    </row>
    <row r="79" spans="1:3" x14ac:dyDescent="0.35">
      <c r="A79" s="52" t="s">
        <v>874</v>
      </c>
      <c r="B79" s="52">
        <v>1795958</v>
      </c>
      <c r="C79" s="52" t="s">
        <v>873</v>
      </c>
    </row>
    <row r="80" spans="1:3" x14ac:dyDescent="0.35">
      <c r="A80" s="52" t="s">
        <v>872</v>
      </c>
      <c r="B80" s="52">
        <v>3680000</v>
      </c>
      <c r="C80" s="52" t="s">
        <v>854</v>
      </c>
    </row>
    <row r="81" spans="1:3" x14ac:dyDescent="0.35">
      <c r="A81" s="52" t="s">
        <v>871</v>
      </c>
      <c r="B81" s="52">
        <v>1700000</v>
      </c>
      <c r="C81" s="52" t="s">
        <v>854</v>
      </c>
    </row>
    <row r="82" spans="1:3" x14ac:dyDescent="0.35">
      <c r="A82" s="52" t="s">
        <v>870</v>
      </c>
      <c r="B82" s="52">
        <v>7360000</v>
      </c>
      <c r="C82" s="52" t="s">
        <v>854</v>
      </c>
    </row>
    <row r="83" spans="1:3" x14ac:dyDescent="0.35">
      <c r="A83" s="52" t="s">
        <v>869</v>
      </c>
      <c r="B83" s="52">
        <v>2880000</v>
      </c>
      <c r="C83" s="52" t="s">
        <v>854</v>
      </c>
    </row>
    <row r="84" spans="1:3" x14ac:dyDescent="0.35">
      <c r="A84" s="52" t="s">
        <v>868</v>
      </c>
      <c r="B84" s="52">
        <v>16200000</v>
      </c>
      <c r="C84" s="52" t="s">
        <v>854</v>
      </c>
    </row>
    <row r="85" spans="1:3" x14ac:dyDescent="0.35">
      <c r="A85" s="52" t="s">
        <v>867</v>
      </c>
      <c r="B85" s="52">
        <v>10800000</v>
      </c>
      <c r="C85" s="52" t="s">
        <v>854</v>
      </c>
    </row>
    <row r="86" spans="1:3" x14ac:dyDescent="0.35">
      <c r="A86" s="52" t="s">
        <v>866</v>
      </c>
      <c r="B86" s="52">
        <v>7200000</v>
      </c>
      <c r="C86" s="52" t="s">
        <v>854</v>
      </c>
    </row>
    <row r="87" spans="1:3" x14ac:dyDescent="0.35">
      <c r="A87" s="52" t="s">
        <v>865</v>
      </c>
      <c r="B87" s="52">
        <v>1800000</v>
      </c>
      <c r="C87" s="52" t="s">
        <v>854</v>
      </c>
    </row>
    <row r="88" spans="1:3" x14ac:dyDescent="0.35">
      <c r="A88" s="52" t="s">
        <v>864</v>
      </c>
      <c r="B88" s="52">
        <v>5400000</v>
      </c>
      <c r="C88" s="52" t="s">
        <v>854</v>
      </c>
    </row>
    <row r="89" spans="1:3" x14ac:dyDescent="0.35">
      <c r="A89" s="52" t="s">
        <v>863</v>
      </c>
      <c r="B89" s="52">
        <v>2700000</v>
      </c>
      <c r="C89" s="52" t="s">
        <v>854</v>
      </c>
    </row>
    <row r="90" spans="1:3" x14ac:dyDescent="0.35">
      <c r="A90" s="52" t="s">
        <v>862</v>
      </c>
      <c r="B90" s="52">
        <v>6460000</v>
      </c>
      <c r="C90" s="52" t="s">
        <v>854</v>
      </c>
    </row>
    <row r="91" spans="1:3" x14ac:dyDescent="0.35">
      <c r="A91" s="52" t="s">
        <v>861</v>
      </c>
      <c r="B91" s="52">
        <v>1980000</v>
      </c>
      <c r="C91" s="52" t="s">
        <v>854</v>
      </c>
    </row>
    <row r="92" spans="1:3" x14ac:dyDescent="0.35">
      <c r="A92" s="52" t="s">
        <v>860</v>
      </c>
      <c r="B92" s="52">
        <v>6460000</v>
      </c>
      <c r="C92" s="52" t="s">
        <v>854</v>
      </c>
    </row>
    <row r="93" spans="1:3" x14ac:dyDescent="0.35">
      <c r="A93" s="52" t="s">
        <v>859</v>
      </c>
      <c r="B93" s="52">
        <v>2500000</v>
      </c>
      <c r="C93" s="52" t="s">
        <v>854</v>
      </c>
    </row>
    <row r="94" spans="1:3" x14ac:dyDescent="0.35">
      <c r="A94" s="52" t="s">
        <v>858</v>
      </c>
      <c r="B94" s="52">
        <v>900000</v>
      </c>
      <c r="C94" s="52" t="s">
        <v>854</v>
      </c>
    </row>
    <row r="95" spans="1:3" x14ac:dyDescent="0.35">
      <c r="A95" s="52" t="s">
        <v>857</v>
      </c>
      <c r="B95" s="52">
        <v>900000</v>
      </c>
      <c r="C95" s="52" t="s">
        <v>854</v>
      </c>
    </row>
    <row r="96" spans="1:3" x14ac:dyDescent="0.35">
      <c r="A96" s="52" t="s">
        <v>856</v>
      </c>
      <c r="B96" s="52">
        <v>5560000</v>
      </c>
      <c r="C96" s="52" t="s">
        <v>854</v>
      </c>
    </row>
    <row r="97" spans="1:3" x14ac:dyDescent="0.35">
      <c r="A97" s="52" t="s">
        <v>855</v>
      </c>
      <c r="B97" s="52">
        <v>3960000</v>
      </c>
      <c r="C97" s="52" t="s">
        <v>854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34</vt:i4>
      </vt:variant>
      <vt:variant>
        <vt:lpstr>Named Ranges</vt:lpstr>
      </vt:variant>
      <vt:variant>
        <vt:i4>167</vt:i4>
      </vt:variant>
    </vt:vector>
  </HeadingPairs>
  <TitlesOfParts>
    <vt:vector size="201" baseType="lpstr">
      <vt:lpstr>Table 1</vt:lpstr>
      <vt:lpstr>Table 2</vt:lpstr>
      <vt:lpstr>Sch RAL Asset</vt:lpstr>
      <vt:lpstr>Sch RAL Liab.&amp; Memo</vt:lpstr>
      <vt:lpstr>Sch RAL Memo (Cont 1)</vt:lpstr>
      <vt:lpstr>Sch RAL Memo (Cont 2)</vt:lpstr>
      <vt:lpstr>Sch A</vt:lpstr>
      <vt:lpstr>Sch C</vt:lpstr>
      <vt:lpstr>Table 9</vt:lpstr>
      <vt:lpstr>Table 10</vt:lpstr>
      <vt:lpstr>Sch E (1 of 2)</vt:lpstr>
      <vt:lpstr>Sch E (2 of 2) &amp; Sch K</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FFIEC002 Q&amp;I Edits</vt:lpstr>
      <vt:lpstr>FFIEC002 Validity Edits</vt:lpstr>
      <vt:lpstr>Variance Analysis</vt:lpstr>
      <vt:lpstr>Neo4j Export</vt:lpstr>
      <vt:lpstr>RCDFF857</vt:lpstr>
      <vt:lpstr>RCFD0010</vt:lpstr>
      <vt:lpstr>RCFD0020</vt:lpstr>
      <vt:lpstr>RCFD0070</vt:lpstr>
      <vt:lpstr>RCFD0080</vt:lpstr>
      <vt:lpstr>RCFD0082</vt:lpstr>
      <vt:lpstr>RCFD0090</vt:lpstr>
      <vt:lpstr>RCFD0260</vt:lpstr>
      <vt:lpstr>RCFD0371</vt:lpstr>
      <vt:lpstr>RCFD1415</vt:lpstr>
      <vt:lpstr>RCFD1420</vt:lpstr>
      <vt:lpstr>RCFD1460</vt:lpstr>
      <vt:lpstr>RCFD1480</vt:lpstr>
      <vt:lpstr>RCFD1520</vt:lpstr>
      <vt:lpstr>RCFD1545</vt:lpstr>
      <vt:lpstr>RCFD1754</vt:lpstr>
      <vt:lpstr>RCFD1763</vt:lpstr>
      <vt:lpstr>RCFD1764</vt:lpstr>
      <vt:lpstr>RCFD1771</vt:lpstr>
      <vt:lpstr>RCFD1772</vt:lpstr>
      <vt:lpstr>RCFD1773</vt:lpstr>
      <vt:lpstr>RCFD1797</vt:lpstr>
      <vt:lpstr>RCFD1798</vt:lpstr>
      <vt:lpstr>RCFD1885</vt:lpstr>
      <vt:lpstr>RCFD2081</vt:lpstr>
      <vt:lpstr>RCFD2122</vt:lpstr>
      <vt:lpstr>RCFD2123</vt:lpstr>
      <vt:lpstr>RCFD2151</vt:lpstr>
      <vt:lpstr>RCFD2154</vt:lpstr>
      <vt:lpstr>RCFD2170</vt:lpstr>
      <vt:lpstr>RCFD2171</vt:lpstr>
      <vt:lpstr>RCFD2182</vt:lpstr>
      <vt:lpstr>RCFD2183</vt:lpstr>
      <vt:lpstr>RCFD2205</vt:lpstr>
      <vt:lpstr>RCFD2916</vt:lpstr>
      <vt:lpstr>RCFD2927</vt:lpstr>
      <vt:lpstr>RCFD2944</vt:lpstr>
      <vt:lpstr>RCFD2950</vt:lpstr>
      <vt:lpstr>RCFD3190</vt:lpstr>
      <vt:lpstr>RCFD3536</vt:lpstr>
      <vt:lpstr>RCFD3548</vt:lpstr>
      <vt:lpstr>RCFD6119</vt:lpstr>
      <vt:lpstr>RCFD6120</vt:lpstr>
      <vt:lpstr>RCFD6122</vt:lpstr>
      <vt:lpstr>RCFD6123</vt:lpstr>
      <vt:lpstr>RCFDA003</vt:lpstr>
      <vt:lpstr>RCFDB532</vt:lpstr>
      <vt:lpstr>RCFDB533</vt:lpstr>
      <vt:lpstr>RCFDB534</vt:lpstr>
      <vt:lpstr>RCFDB536</vt:lpstr>
      <vt:lpstr>RCFDB537</vt:lpstr>
      <vt:lpstr>RCFDC036</vt:lpstr>
      <vt:lpstr>RCFDC037</vt:lpstr>
      <vt:lpstr>RCFDC412</vt:lpstr>
      <vt:lpstr>RCFDC413</vt:lpstr>
      <vt:lpstr>RCFDC414</vt:lpstr>
      <vt:lpstr>RCFDC415</vt:lpstr>
      <vt:lpstr>RCFDC416</vt:lpstr>
      <vt:lpstr>RCFDC417</vt:lpstr>
      <vt:lpstr>RCFDC420</vt:lpstr>
      <vt:lpstr>RCFDC421</vt:lpstr>
      <vt:lpstr>RCFDC422</vt:lpstr>
      <vt:lpstr>RCFDC423</vt:lpstr>
      <vt:lpstr>RCFDF856</vt:lpstr>
      <vt:lpstr>RCFDJA22</vt:lpstr>
      <vt:lpstr>RCFDK298</vt:lpstr>
      <vt:lpstr>RCFDK299</vt:lpstr>
      <vt:lpstr>RCFDK302</vt:lpstr>
      <vt:lpstr>RCFDK479</vt:lpstr>
      <vt:lpstr>RCFDL193</vt:lpstr>
      <vt:lpstr>RCFN0010</vt:lpstr>
      <vt:lpstr>RCFN0020</vt:lpstr>
      <vt:lpstr>RCFN0070</vt:lpstr>
      <vt:lpstr>RCFN0082</vt:lpstr>
      <vt:lpstr>RCFN0083</vt:lpstr>
      <vt:lpstr>RCFN1415</vt:lpstr>
      <vt:lpstr>RCFN1420</vt:lpstr>
      <vt:lpstr>RCFN1460</vt:lpstr>
      <vt:lpstr>RCFN1480</vt:lpstr>
      <vt:lpstr>RCFN1520</vt:lpstr>
      <vt:lpstr>RCFN1545</vt:lpstr>
      <vt:lpstr>RCFN1668</vt:lpstr>
      <vt:lpstr>RCFN1669</vt:lpstr>
      <vt:lpstr>RCFN1671</vt:lpstr>
      <vt:lpstr>RCFN1672</vt:lpstr>
      <vt:lpstr>RCFN1754</vt:lpstr>
      <vt:lpstr>RCFN1763</vt:lpstr>
      <vt:lpstr>RCFN1764</vt:lpstr>
      <vt:lpstr>RCFN1771</vt:lpstr>
      <vt:lpstr>RCFN1772</vt:lpstr>
      <vt:lpstr>RCFN1773</vt:lpstr>
      <vt:lpstr>RCFN1797</vt:lpstr>
      <vt:lpstr>RCFN1798</vt:lpstr>
      <vt:lpstr>RCFN1885</vt:lpstr>
      <vt:lpstr>RCFN2081</vt:lpstr>
      <vt:lpstr>RCFN2122</vt:lpstr>
      <vt:lpstr>RCFN2123</vt:lpstr>
      <vt:lpstr>RCFN2151</vt:lpstr>
      <vt:lpstr>RCFN2154</vt:lpstr>
      <vt:lpstr>RCFN2170</vt:lpstr>
      <vt:lpstr>RCFN2171</vt:lpstr>
      <vt:lpstr>RCFN2182</vt:lpstr>
      <vt:lpstr>RCFN2183</vt:lpstr>
      <vt:lpstr>RCFN2205</vt:lpstr>
      <vt:lpstr>RCFN2261</vt:lpstr>
      <vt:lpstr>RCFN2650</vt:lpstr>
      <vt:lpstr>RCFN2916</vt:lpstr>
      <vt:lpstr>RCFN2927</vt:lpstr>
      <vt:lpstr>RCFN2944</vt:lpstr>
      <vt:lpstr>RCFN2950</vt:lpstr>
      <vt:lpstr>RCFN3190</vt:lpstr>
      <vt:lpstr>RCFN3536</vt:lpstr>
      <vt:lpstr>RCFN3548</vt:lpstr>
      <vt:lpstr>RCFNA003</vt:lpstr>
      <vt:lpstr>RCFNB532</vt:lpstr>
      <vt:lpstr>RCFNB533</vt:lpstr>
      <vt:lpstr>RCFNB534</vt:lpstr>
      <vt:lpstr>RCFNB536</vt:lpstr>
      <vt:lpstr>RCFNB537</vt:lpstr>
      <vt:lpstr>RCFNC036</vt:lpstr>
      <vt:lpstr>RCFNC037</vt:lpstr>
      <vt:lpstr>RCFNC042</vt:lpstr>
      <vt:lpstr>RCFNC045</vt:lpstr>
      <vt:lpstr>RCFNC412</vt:lpstr>
      <vt:lpstr>RCFNC413</vt:lpstr>
      <vt:lpstr>RCFNC414</vt:lpstr>
      <vt:lpstr>RCFNC415</vt:lpstr>
      <vt:lpstr>RCFNC416</vt:lpstr>
      <vt:lpstr>RCFNC417</vt:lpstr>
      <vt:lpstr>RCFNC420</vt:lpstr>
      <vt:lpstr>RCFNC421</vt:lpstr>
      <vt:lpstr>RCFNC422</vt:lpstr>
      <vt:lpstr>RCFNC423</vt:lpstr>
      <vt:lpstr>RCFNF856</vt:lpstr>
      <vt:lpstr>RCFNF857</vt:lpstr>
      <vt:lpstr>RCFNJA22</vt:lpstr>
      <vt:lpstr>RCFNK298</vt:lpstr>
      <vt:lpstr>RCFNK299</vt:lpstr>
      <vt:lpstr>RCFNK302</vt:lpstr>
      <vt:lpstr>RCFNK479</vt:lpstr>
      <vt:lpstr>RCFNL193</vt:lpstr>
      <vt:lpstr>RCON1643</vt:lpstr>
      <vt:lpstr>RCON1645</vt:lpstr>
      <vt:lpstr>RCON1646</vt:lpstr>
      <vt:lpstr>RCON1647</vt:lpstr>
      <vt:lpstr>RCON1649</vt:lpstr>
      <vt:lpstr>RCON1650</vt:lpstr>
      <vt:lpstr>RCON1653</vt:lpstr>
      <vt:lpstr>RCON2210</vt:lpstr>
      <vt:lpstr>RCON2259</vt:lpstr>
      <vt:lpstr>RCON2347</vt:lpstr>
      <vt:lpstr>RCON2348</vt:lpstr>
      <vt:lpstr>RCON2367</vt:lpstr>
      <vt:lpstr>RCON2373</vt:lpstr>
      <vt:lpstr>RCON2377</vt:lpstr>
      <vt:lpstr>RCON2385</vt:lpstr>
      <vt:lpstr>RCONC040</vt:lpstr>
      <vt:lpstr>RCONC041</vt:lpstr>
      <vt:lpstr>RCONC042</vt:lpstr>
      <vt:lpstr>RCONC043</vt:lpstr>
      <vt:lpstr>RCONC044</vt:lpstr>
      <vt:lpstr>RCXX0010</vt:lpstr>
      <vt:lpstr>RCXX2122</vt:lpstr>
      <vt:lpstr>RCXX3190</vt:lpstr>
      <vt:lpstr>RCXY0010</vt:lpstr>
      <vt:lpstr>RCXY2122</vt:lpstr>
      <vt:lpstr>RCXY2205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subject>Report of Assets and Liabilities of U.S. Branches and Agencies of Foreign Banks (FFIEC 002)</dc:subject>
  <dc:creator>Federal Reserve Board</dc:creator>
  <cp:lastModifiedBy>Karthik Eswaran</cp:lastModifiedBy>
  <dcterms:created xsi:type="dcterms:W3CDTF">2020-07-15T15:19:04Z</dcterms:created>
  <dcterms:modified xsi:type="dcterms:W3CDTF">2020-08-26T12:17:42Z</dcterms:modified>
</cp:coreProperties>
</file>