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ocuments\DE2013-2021\github_repo\"/>
    </mc:Choice>
  </mc:AlternateContent>
  <xr:revisionPtr revIDLastSave="0" documentId="8_{CE0B4B41-B6AD-4329-AB9C-DB4E9C9E7490}" xr6:coauthVersionLast="47" xr6:coauthVersionMax="47" xr10:uidLastSave="{00000000-0000-0000-0000-000000000000}"/>
  <bookViews>
    <workbookView xWindow="-107" yWindow="-107" windowWidth="20847" windowHeight="11100" xr2:uid="{00000000-000D-0000-FFFF-FFFF00000000}"/>
  </bookViews>
  <sheets>
    <sheet name="Sheet1" sheetId="1" r:id="rId1"/>
    <sheet name="D3-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1" i="1"/>
  <c r="J10" i="1"/>
  <c r="J13" i="1"/>
  <c r="J17" i="1"/>
  <c r="J16" i="1"/>
  <c r="J7" i="1"/>
  <c r="J3" i="1"/>
  <c r="J15" i="1"/>
  <c r="J6" i="1"/>
  <c r="J2" i="1"/>
  <c r="J8" i="1"/>
  <c r="J14" i="1"/>
  <c r="J5" i="1"/>
  <c r="I11" i="1"/>
  <c r="I10" i="1"/>
  <c r="I13" i="1"/>
  <c r="I19" i="1"/>
  <c r="I17" i="1"/>
  <c r="I16" i="1"/>
  <c r="I7" i="1"/>
  <c r="I9" i="1"/>
  <c r="I12" i="1"/>
  <c r="I18" i="1"/>
  <c r="I15" i="1"/>
  <c r="I6" i="1"/>
  <c r="I14" i="1"/>
  <c r="I5" i="1"/>
  <c r="H4" i="1"/>
  <c r="H10" i="1"/>
  <c r="H13" i="1"/>
  <c r="H19" i="1"/>
  <c r="H17" i="1"/>
  <c r="H16" i="1"/>
  <c r="H7" i="1"/>
  <c r="H3" i="1"/>
  <c r="H9" i="1"/>
  <c r="H12" i="1"/>
  <c r="H18" i="1"/>
  <c r="H15" i="1"/>
  <c r="H6" i="1"/>
</calcChain>
</file>

<file path=xl/sharedStrings.xml><?xml version="1.0" encoding="utf-8"?>
<sst xmlns="http://schemas.openxmlformats.org/spreadsheetml/2006/main" count="31" uniqueCount="31">
  <si>
    <t>Party</t>
  </si>
  <si>
    <t>Dim.1</t>
  </si>
  <si>
    <t>Dim.2</t>
  </si>
  <si>
    <t>Dim.3</t>
  </si>
  <si>
    <t>Dim.4</t>
  </si>
  <si>
    <t>Dim.5</t>
  </si>
  <si>
    <t>AfD-2013</t>
  </si>
  <si>
    <t>AfD-2017</t>
  </si>
  <si>
    <t>AfD-2021</t>
  </si>
  <si>
    <t>FDP-2013</t>
  </si>
  <si>
    <t>FDP-2017</t>
  </si>
  <si>
    <t>FDP-2021</t>
  </si>
  <si>
    <t>Linke-2013</t>
  </si>
  <si>
    <t>Linke-2017</t>
  </si>
  <si>
    <t>Linke-2021</t>
  </si>
  <si>
    <t>SPD-2013</t>
  </si>
  <si>
    <t>SPD-2017</t>
  </si>
  <si>
    <t>SPD-2021</t>
  </si>
  <si>
    <t>B90/Gr.-2013</t>
  </si>
  <si>
    <t>B90/Gr.-2017</t>
  </si>
  <si>
    <t>B90/Gr.-2021</t>
  </si>
  <si>
    <t>CDU/CSU-2013</t>
  </si>
  <si>
    <t>CDU/CSU-2017</t>
  </si>
  <si>
    <t>CDU/CSU-2021</t>
  </si>
  <si>
    <t>CMP-rile</t>
  </si>
  <si>
    <t>CMP-markeco</t>
  </si>
  <si>
    <t>CMP-welfare</t>
  </si>
  <si>
    <t>CMP-planeco</t>
  </si>
  <si>
    <t>CMP-internationalism</t>
  </si>
  <si>
    <t>CMP-national</t>
  </si>
  <si>
    <t>CMP-EU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</si>
</sst>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1" applyNumberFormat="0" applyFont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2" fontId="0" fillId="3" borderId="1" xfId="3" applyNumberFormat="1" applyFont="1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3" fontId="5" fillId="2" borderId="0" xfId="0" applyNumberFormat="1" applyFont="1" applyFill="1" applyAlignment="1">
      <alignment horizontal="right" vertical="center" wrapText="1"/>
    </xf>
  </cellXfs>
  <cellStyles count="4">
    <cellStyle name="Explanatory Text" xfId="1" builtinId="53"/>
    <cellStyle name="Hyperlink" xfId="2" builtinId="8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pane xSplit="1" topLeftCell="B1" activePane="topRight" state="frozen"/>
      <selection pane="topRight" activeCell="N12" sqref="N12"/>
    </sheetView>
  </sheetViews>
  <sheetFormatPr defaultRowHeight="14" x14ac:dyDescent="0.3"/>
  <cols>
    <col min="1" max="1" width="15.5" customWidth="1"/>
    <col min="5" max="5" width="13.3984375" style="5" customWidth="1"/>
    <col min="6" max="6" width="12.8984375" customWidth="1"/>
    <col min="7" max="7" width="13.5" customWidth="1"/>
    <col min="8" max="8" width="19.8984375" customWidth="1"/>
    <col min="9" max="9" width="12.19921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24</v>
      </c>
      <c r="E1" s="4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 s="8" customFormat="1" x14ac:dyDescent="0.3">
      <c r="A2" s="8" t="s">
        <v>6</v>
      </c>
      <c r="B2" s="9">
        <v>0.5908060652940994</v>
      </c>
      <c r="C2" s="7">
        <v>0.78583396635729796</v>
      </c>
      <c r="D2" s="11">
        <v>-2.74</v>
      </c>
      <c r="E2" s="12">
        <v>13.699</v>
      </c>
      <c r="F2" s="13">
        <v>10.959</v>
      </c>
      <c r="G2" s="11">
        <v>0</v>
      </c>
      <c r="H2" s="11">
        <v>2.74</v>
      </c>
      <c r="I2" s="11">
        <v>2.74</v>
      </c>
      <c r="J2" s="8">
        <f>1.37-13.699</f>
        <v>-12.329000000000001</v>
      </c>
    </row>
    <row r="3" spans="1:10" s="8" customFormat="1" x14ac:dyDescent="0.3">
      <c r="A3" s="8" t="s">
        <v>7</v>
      </c>
      <c r="B3" s="9">
        <v>0.79764677422943597</v>
      </c>
      <c r="C3" s="7">
        <v>1.4667911306269079</v>
      </c>
      <c r="D3" s="11">
        <v>17.43</v>
      </c>
      <c r="E3" s="12">
        <v>6.0759999999999996</v>
      </c>
      <c r="F3" s="13">
        <v>6.1749999999999998</v>
      </c>
      <c r="G3" s="13">
        <v>5.4779999999999998</v>
      </c>
      <c r="H3" s="8">
        <f>2.092-3.984</f>
        <v>-1.8919999999999999</v>
      </c>
      <c r="I3" s="13">
        <v>12.351000000000001</v>
      </c>
      <c r="J3" s="8">
        <f>0-5.876</f>
        <v>-5.8760000000000003</v>
      </c>
    </row>
    <row r="4" spans="1:10" s="8" customFormat="1" x14ac:dyDescent="0.3">
      <c r="A4" s="8" t="s">
        <v>8</v>
      </c>
      <c r="B4" s="9">
        <v>0.87800583868605098</v>
      </c>
      <c r="C4" s="9">
        <v>1.599722770314334</v>
      </c>
      <c r="D4" s="13">
        <v>26.047999999999998</v>
      </c>
      <c r="E4" s="12">
        <v>8.3859999999999992</v>
      </c>
      <c r="F4" s="13">
        <v>7.6870000000000003</v>
      </c>
      <c r="G4" s="13">
        <v>2.5409999999999999</v>
      </c>
      <c r="H4" s="8">
        <f>2.414-1.525</f>
        <v>0.88900000000000023</v>
      </c>
      <c r="I4" s="13">
        <v>10.038</v>
      </c>
      <c r="J4" s="8">
        <f>0.635-7.179</f>
        <v>-6.5440000000000005</v>
      </c>
    </row>
    <row r="5" spans="1:10" s="8" customFormat="1" x14ac:dyDescent="0.3">
      <c r="A5" s="8" t="s">
        <v>18</v>
      </c>
      <c r="B5" s="9">
        <v>-0.12069068746445891</v>
      </c>
      <c r="C5" s="9">
        <v>-0.12200434079492101</v>
      </c>
      <c r="D5" s="13">
        <v>-19.594999999999999</v>
      </c>
      <c r="E5" s="12">
        <v>2.0259999999999998</v>
      </c>
      <c r="F5" s="13">
        <v>17.827000000000002</v>
      </c>
      <c r="G5" s="13">
        <v>6.7960000000000003</v>
      </c>
      <c r="H5" s="13">
        <v>2.7069999999999999</v>
      </c>
      <c r="I5" s="8">
        <f>0.313-0.718</f>
        <v>-0.40499999999999997</v>
      </c>
      <c r="J5" s="8">
        <f>2.652-0.147</f>
        <v>2.5050000000000003</v>
      </c>
    </row>
    <row r="6" spans="1:10" s="8" customFormat="1" x14ac:dyDescent="0.3">
      <c r="A6" s="8" t="s">
        <v>19</v>
      </c>
      <c r="B6" s="9">
        <v>-0.1107044863193845</v>
      </c>
      <c r="C6" s="9">
        <v>-0.20323045874377491</v>
      </c>
      <c r="D6" s="13">
        <v>-21.058</v>
      </c>
      <c r="E6" s="14">
        <v>0.129</v>
      </c>
      <c r="F6" s="13">
        <v>19.045000000000002</v>
      </c>
      <c r="G6" s="13">
        <v>9.7289999999999992</v>
      </c>
      <c r="H6" s="8">
        <f>4.026-0.077</f>
        <v>3.9489999999999998</v>
      </c>
      <c r="I6" s="8">
        <f>0.155-1.29</f>
        <v>-1.135</v>
      </c>
      <c r="J6" s="8">
        <f>4.155-0.026</f>
        <v>4.1290000000000004</v>
      </c>
    </row>
    <row r="7" spans="1:10" s="8" customFormat="1" x14ac:dyDescent="0.3">
      <c r="A7" s="8" t="s">
        <v>20</v>
      </c>
      <c r="B7" s="9">
        <v>-3.1426307606328988E-2</v>
      </c>
      <c r="C7" s="9">
        <v>-0.28786116525681937</v>
      </c>
      <c r="D7" s="13">
        <v>-21.038</v>
      </c>
      <c r="E7" s="14">
        <v>0.30399999999999999</v>
      </c>
      <c r="F7" s="13">
        <v>19.341999999999999</v>
      </c>
      <c r="G7" s="13">
        <v>7.3419999999999996</v>
      </c>
      <c r="H7" s="8">
        <f>5.494-0.253</f>
        <v>5.2409999999999997</v>
      </c>
      <c r="I7" s="8">
        <f>0.228-1.215</f>
        <v>-0.9870000000000001</v>
      </c>
      <c r="J7" s="8">
        <f>4.253-0.025</f>
        <v>4.2279999999999998</v>
      </c>
    </row>
    <row r="8" spans="1:10" s="8" customFormat="1" x14ac:dyDescent="0.3">
      <c r="A8" s="8" t="s">
        <v>21</v>
      </c>
      <c r="B8" s="9">
        <v>0.37248706638268309</v>
      </c>
      <c r="C8" s="9">
        <v>-0.29061221436927048</v>
      </c>
      <c r="D8" s="13">
        <v>2.5640000000000001</v>
      </c>
      <c r="E8" s="12">
        <v>3.8460000000000001</v>
      </c>
      <c r="F8" s="13">
        <v>7.4980000000000002</v>
      </c>
      <c r="G8" s="13">
        <v>5.2060000000000004</v>
      </c>
      <c r="H8" s="13">
        <v>3.2250000000000001</v>
      </c>
      <c r="I8" s="13">
        <v>2.6419999999999999</v>
      </c>
      <c r="J8" s="8">
        <f>2.02-0.66</f>
        <v>1.3599999999999999</v>
      </c>
    </row>
    <row r="9" spans="1:10" s="8" customFormat="1" x14ac:dyDescent="0.3">
      <c r="A9" s="8" t="s">
        <v>22</v>
      </c>
      <c r="B9" s="9">
        <v>0.3578013535999009</v>
      </c>
      <c r="C9" s="9">
        <v>-0.2374800655842311</v>
      </c>
      <c r="D9" s="13">
        <v>2.7570000000000001</v>
      </c>
      <c r="E9" s="14">
        <v>2.31</v>
      </c>
      <c r="F9" s="13">
        <v>9.8360000000000003</v>
      </c>
      <c r="G9" s="13">
        <v>7.0789999999999997</v>
      </c>
      <c r="H9" s="8">
        <f>5.142-0.298</f>
        <v>4.8440000000000003</v>
      </c>
      <c r="I9" s="8">
        <f>6.632-0.373</f>
        <v>6.2589999999999995</v>
      </c>
      <c r="J9" s="13">
        <v>1.639</v>
      </c>
    </row>
    <row r="10" spans="1:10" s="8" customFormat="1" x14ac:dyDescent="0.3">
      <c r="A10" s="8" t="s">
        <v>23</v>
      </c>
      <c r="B10" s="9">
        <v>0.49160585347929148</v>
      </c>
      <c r="C10" s="7">
        <v>-0.45491281387673083</v>
      </c>
      <c r="D10" s="13">
        <v>3.4950000000000001</v>
      </c>
      <c r="E10" s="12">
        <v>3.0630000000000002</v>
      </c>
      <c r="F10" s="13">
        <v>10.702999999999999</v>
      </c>
      <c r="G10" s="13">
        <v>5.0810000000000004</v>
      </c>
      <c r="H10" s="8">
        <f>4.685-0.288</f>
        <v>4.3969999999999994</v>
      </c>
      <c r="I10" s="8">
        <f>2.09-0.685</f>
        <v>1.4049999999999998</v>
      </c>
      <c r="J10" s="8">
        <f>5.369-0.252</f>
        <v>5.117</v>
      </c>
    </row>
    <row r="11" spans="1:10" s="8" customFormat="1" x14ac:dyDescent="0.3">
      <c r="A11" s="8" t="s">
        <v>9</v>
      </c>
      <c r="B11" s="9">
        <v>0.48978152919713569</v>
      </c>
      <c r="C11" s="9">
        <v>-0.21802720576056239</v>
      </c>
      <c r="D11" s="13">
        <v>14.036</v>
      </c>
      <c r="E11" s="12">
        <v>9.4220000000000006</v>
      </c>
      <c r="F11" s="13">
        <v>5.351</v>
      </c>
      <c r="G11" s="13">
        <v>5.0019999999999998</v>
      </c>
      <c r="H11" s="13">
        <v>4.8079999999999998</v>
      </c>
      <c r="I11" s="8">
        <f>1.9-0.078</f>
        <v>1.8219999999999998</v>
      </c>
      <c r="J11" s="8">
        <f>1.59-0.969</f>
        <v>0.62100000000000011</v>
      </c>
    </row>
    <row r="12" spans="1:10" s="8" customFormat="1" x14ac:dyDescent="0.3">
      <c r="A12" s="8" t="s">
        <v>10</v>
      </c>
      <c r="B12" s="9">
        <v>0.44324282978641821</v>
      </c>
      <c r="C12" s="9">
        <v>-0.12910442888442569</v>
      </c>
      <c r="D12" s="11">
        <v>0.57799999999999996</v>
      </c>
      <c r="E12" s="14">
        <v>8.57</v>
      </c>
      <c r="F12" s="13">
        <v>10.063000000000001</v>
      </c>
      <c r="G12" s="11">
        <v>7.8</v>
      </c>
      <c r="H12" s="8">
        <f>4.237-0.048</f>
        <v>4.1890000000000001</v>
      </c>
      <c r="I12" s="8">
        <f>0.674-1.011</f>
        <v>-0.33699999999999986</v>
      </c>
      <c r="J12" s="13">
        <v>6.5960000000000001</v>
      </c>
    </row>
    <row r="13" spans="1:10" s="8" customFormat="1" x14ac:dyDescent="0.3">
      <c r="A13" s="8" t="s">
        <v>11</v>
      </c>
      <c r="B13" s="9">
        <v>0.51289717678906355</v>
      </c>
      <c r="C13" s="9">
        <v>-0.28197784876819498</v>
      </c>
      <c r="D13" s="11">
        <v>0.26600000000000001</v>
      </c>
      <c r="E13" s="12">
        <v>6.4240000000000004</v>
      </c>
      <c r="F13" s="13">
        <v>14.222</v>
      </c>
      <c r="G13" s="13">
        <v>3.0569999999999999</v>
      </c>
      <c r="H13" s="8">
        <f>4.431-0.31</f>
        <v>4.1210000000000004</v>
      </c>
      <c r="I13" s="8">
        <f>0.576-0.709</f>
        <v>-0.13300000000000001</v>
      </c>
      <c r="J13" s="8">
        <f>4.962-0.222</f>
        <v>4.7399999999999993</v>
      </c>
    </row>
    <row r="14" spans="1:10" s="8" customFormat="1" x14ac:dyDescent="0.3">
      <c r="A14" s="8" t="s">
        <v>12</v>
      </c>
      <c r="B14" s="9">
        <v>-0.6658316771938475</v>
      </c>
      <c r="C14" s="9">
        <v>0.30012639229007781</v>
      </c>
      <c r="D14" s="13">
        <v>-34.546999999999997</v>
      </c>
      <c r="E14" s="14">
        <v>0.68799999999999994</v>
      </c>
      <c r="F14" s="13">
        <v>23.989000000000001</v>
      </c>
      <c r="G14" s="13">
        <v>5.8250000000000002</v>
      </c>
      <c r="H14" s="13">
        <v>1.335</v>
      </c>
      <c r="I14" s="8">
        <f>0-0.324</f>
        <v>-0.32400000000000001</v>
      </c>
      <c r="J14" s="8">
        <f>0.485-0.607</f>
        <v>-0.122</v>
      </c>
    </row>
    <row r="15" spans="1:10" s="8" customFormat="1" x14ac:dyDescent="0.3">
      <c r="A15" s="8" t="s">
        <v>13</v>
      </c>
      <c r="B15" s="9">
        <v>-0.75241316951170334</v>
      </c>
      <c r="C15" s="9">
        <v>0.31773435119152771</v>
      </c>
      <c r="D15" s="13">
        <v>-41.914000000000001</v>
      </c>
      <c r="E15" s="14">
        <v>0</v>
      </c>
      <c r="F15" s="13">
        <v>31.504999999999999</v>
      </c>
      <c r="G15" s="13">
        <v>11.526</v>
      </c>
      <c r="H15" s="8">
        <f>1.32-0.025</f>
        <v>1.2950000000000002</v>
      </c>
      <c r="I15" s="8">
        <f>0-1.015</f>
        <v>-1.0149999999999999</v>
      </c>
      <c r="J15" s="8">
        <f>1.092-0.025</f>
        <v>1.0670000000000002</v>
      </c>
    </row>
    <row r="16" spans="1:10" s="8" customFormat="1" x14ac:dyDescent="0.3">
      <c r="A16" s="8" t="s">
        <v>14</v>
      </c>
      <c r="B16" s="9">
        <v>-0.76269522754157082</v>
      </c>
      <c r="C16" s="9">
        <v>0.26792661150790448</v>
      </c>
      <c r="D16" s="13">
        <v>-36.167000000000002</v>
      </c>
      <c r="E16" s="14">
        <v>6.2E-2</v>
      </c>
      <c r="F16" s="13">
        <v>28.427</v>
      </c>
      <c r="G16" s="13">
        <v>8.3989999999999991</v>
      </c>
      <c r="H16" s="8">
        <f>2.923-0.309</f>
        <v>2.6139999999999999</v>
      </c>
      <c r="I16" s="8">
        <f>0.021-0.618</f>
        <v>-0.59699999999999998</v>
      </c>
      <c r="J16" s="8">
        <f>1.07-0.206</f>
        <v>0.8640000000000001</v>
      </c>
    </row>
    <row r="17" spans="1:10" s="8" customFormat="1" x14ac:dyDescent="0.3">
      <c r="A17" s="8" t="s">
        <v>15</v>
      </c>
      <c r="B17" s="9">
        <v>4.5846633116358712E-2</v>
      </c>
      <c r="C17" s="9">
        <v>-0.15998093299647739</v>
      </c>
      <c r="D17" s="13">
        <v>-23.568000000000001</v>
      </c>
      <c r="E17" s="15">
        <v>1.863</v>
      </c>
      <c r="F17" s="13">
        <v>19.393000000000001</v>
      </c>
      <c r="G17" s="13">
        <v>9.0060000000000002</v>
      </c>
      <c r="H17" s="8">
        <f>2.864-0.035</f>
        <v>2.8289999999999997</v>
      </c>
      <c r="I17" s="8">
        <f>1.001-0.104</f>
        <v>0.89699999999999991</v>
      </c>
      <c r="J17" s="8">
        <f>2.622-0.414</f>
        <v>2.2079999999999997</v>
      </c>
    </row>
    <row r="18" spans="1:10" s="8" customFormat="1" x14ac:dyDescent="0.3">
      <c r="A18" s="8" t="s">
        <v>16</v>
      </c>
      <c r="B18" s="9">
        <v>9.7408421820942559E-2</v>
      </c>
      <c r="C18" s="9">
        <v>-0.1834538773878098</v>
      </c>
      <c r="D18" s="13">
        <v>-21.452999999999999</v>
      </c>
      <c r="E18" s="14">
        <v>0.53</v>
      </c>
      <c r="F18" s="10">
        <v>16.533999999999999</v>
      </c>
      <c r="G18" s="10">
        <v>9.0429999999999993</v>
      </c>
      <c r="H18" s="8">
        <f>5.032-0.189</f>
        <v>4.843</v>
      </c>
      <c r="I18" s="8">
        <f>1.476-0.908</f>
        <v>0.56799999999999995</v>
      </c>
      <c r="J18" s="13">
        <v>4.4649999999999999</v>
      </c>
    </row>
    <row r="19" spans="1:10" s="8" customFormat="1" x14ac:dyDescent="0.3">
      <c r="A19" s="8" t="s">
        <v>17</v>
      </c>
      <c r="B19" s="9">
        <v>1.3258149183940301E-2</v>
      </c>
      <c r="C19" s="9">
        <v>-0.23020892488201569</v>
      </c>
      <c r="D19" s="13">
        <v>-24.672999999999998</v>
      </c>
      <c r="E19" s="14">
        <v>0.11899999999999999</v>
      </c>
      <c r="F19" s="13">
        <v>22.414000000000001</v>
      </c>
      <c r="G19" s="13">
        <v>5.351</v>
      </c>
      <c r="H19" s="8">
        <f>4.221-0.297</f>
        <v>3.9239999999999999</v>
      </c>
      <c r="I19" s="8">
        <f>0.595-1.13</f>
        <v>-0.53499999999999992</v>
      </c>
      <c r="J19" s="13">
        <v>4.1619999999999999</v>
      </c>
    </row>
    <row r="20" spans="1:10" x14ac:dyDescent="0.3">
      <c r="G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98D5-9BBB-47BF-8C5B-BB7FD2403F75}">
  <dimension ref="A1:C19"/>
  <sheetViews>
    <sheetView workbookViewId="0">
      <selection activeCell="F16" sqref="F16"/>
    </sheetView>
  </sheetViews>
  <sheetFormatPr defaultRowHeight="14" x14ac:dyDescent="0.3"/>
  <cols>
    <col min="1" max="3" width="9.09765625" style="3" bestFit="1" customWidth="1"/>
  </cols>
  <sheetData>
    <row r="1" spans="1:3" x14ac:dyDescent="0.3">
      <c r="A1" s="2" t="s">
        <v>3</v>
      </c>
      <c r="B1" s="2" t="s">
        <v>4</v>
      </c>
      <c r="C1" s="2" t="s">
        <v>5</v>
      </c>
    </row>
    <row r="2" spans="1:3" x14ac:dyDescent="0.3">
      <c r="A2" s="3">
        <v>0.32081755173012988</v>
      </c>
      <c r="B2" s="3">
        <v>0.9407994939966291</v>
      </c>
      <c r="C2" s="3">
        <v>-0.49394253525151383</v>
      </c>
    </row>
    <row r="3" spans="1:3" x14ac:dyDescent="0.3">
      <c r="A3" s="3">
        <v>-0.2330567061825902</v>
      </c>
      <c r="B3" s="3">
        <v>8.1035254637302351E-2</v>
      </c>
      <c r="C3" s="3">
        <v>-1.4652223636883279E-2</v>
      </c>
    </row>
    <row r="4" spans="1:3" x14ac:dyDescent="0.3">
      <c r="A4" s="3">
        <v>-0.30792647476625779</v>
      </c>
      <c r="B4" s="3">
        <v>-0.23307333698495919</v>
      </c>
      <c r="C4" s="3">
        <v>8.7645759225827055E-2</v>
      </c>
    </row>
    <row r="5" spans="1:3" x14ac:dyDescent="0.3">
      <c r="A5" s="3">
        <v>-0.51880898944199871</v>
      </c>
      <c r="B5" s="3">
        <v>0.58505121539719684</v>
      </c>
      <c r="C5" s="3">
        <v>-0.23860923915859619</v>
      </c>
    </row>
    <row r="6" spans="1:3" x14ac:dyDescent="0.3">
      <c r="A6" s="3">
        <v>-0.56025668154072761</v>
      </c>
      <c r="B6" s="3">
        <v>-4.497468577868642E-3</v>
      </c>
      <c r="C6" s="3">
        <v>-0.2399299131940115</v>
      </c>
    </row>
    <row r="7" spans="1:3" x14ac:dyDescent="0.3">
      <c r="A7" s="3">
        <v>-0.51737341827282579</v>
      </c>
      <c r="B7" s="3">
        <v>-0.57355401682856544</v>
      </c>
      <c r="C7" s="3">
        <v>-0.20178209023233279</v>
      </c>
    </row>
    <row r="8" spans="1:3" x14ac:dyDescent="0.3">
      <c r="A8" s="3">
        <v>0.13224369382399359</v>
      </c>
      <c r="B8" s="3">
        <v>0.241829103099828</v>
      </c>
      <c r="C8" s="3">
        <v>0.59451620221776869</v>
      </c>
    </row>
    <row r="9" spans="1:3" x14ac:dyDescent="0.3">
      <c r="A9" s="3">
        <v>0.1238056037714776</v>
      </c>
      <c r="B9" s="3">
        <v>5.4528327763639153E-2</v>
      </c>
      <c r="C9" s="3">
        <v>0.4778845928151283</v>
      </c>
    </row>
    <row r="10" spans="1:3" x14ac:dyDescent="0.3">
      <c r="A10" s="3">
        <v>8.43899337905782E-2</v>
      </c>
      <c r="B10" s="3">
        <v>-0.61993063169376783</v>
      </c>
      <c r="C10" s="3">
        <v>0.80458815989547938</v>
      </c>
    </row>
    <row r="11" spans="1:3" x14ac:dyDescent="0.3">
      <c r="A11" s="3">
        <v>0.57802692841749215</v>
      </c>
      <c r="B11" s="3">
        <v>0.65403799508425764</v>
      </c>
      <c r="C11" s="3">
        <v>6.4855835933790906E-2</v>
      </c>
    </row>
    <row r="12" spans="1:3" x14ac:dyDescent="0.3">
      <c r="A12" s="3">
        <v>0.63870830954786317</v>
      </c>
      <c r="B12" s="3">
        <v>6.1739905007539647E-2</v>
      </c>
      <c r="C12" s="3">
        <v>-0.72951265361089657</v>
      </c>
    </row>
    <row r="13" spans="1:3" x14ac:dyDescent="0.3">
      <c r="A13" s="3">
        <v>0.62902912332452277</v>
      </c>
      <c r="B13" s="3">
        <v>-0.44078102419449611</v>
      </c>
      <c r="C13" s="3">
        <v>-0.91515798384014735</v>
      </c>
    </row>
    <row r="14" spans="1:3" x14ac:dyDescent="0.3">
      <c r="A14" s="3">
        <v>0.30826325375724611</v>
      </c>
      <c r="B14" s="3">
        <v>0.25038248783703448</v>
      </c>
      <c r="C14" s="3">
        <v>0.10844607547589651</v>
      </c>
    </row>
    <row r="15" spans="1:3" x14ac:dyDescent="0.3">
      <c r="A15" s="3">
        <v>0.32830050056723559</v>
      </c>
      <c r="B15" s="3">
        <v>-2.1352229109878659E-2</v>
      </c>
      <c r="C15" s="3">
        <v>9.7994409086590156E-2</v>
      </c>
    </row>
    <row r="16" spans="1:3" x14ac:dyDescent="0.3">
      <c r="A16" s="3">
        <v>0.26753934835256737</v>
      </c>
      <c r="B16" s="3">
        <v>-0.32708196308294862</v>
      </c>
      <c r="C16" s="3">
        <v>4.7661829229801847E-2</v>
      </c>
    </row>
    <row r="17" spans="1:3" x14ac:dyDescent="0.3">
      <c r="A17" s="3">
        <v>7.3388739577379767E-3</v>
      </c>
      <c r="B17" s="3">
        <v>0.45207248677396411</v>
      </c>
      <c r="C17" s="3">
        <v>0.28105237264040323</v>
      </c>
    </row>
    <row r="18" spans="1:3" x14ac:dyDescent="0.3">
      <c r="A18" s="3">
        <v>-2.9468416599064879E-3</v>
      </c>
      <c r="B18" s="3">
        <v>5.8147136313140543E-2</v>
      </c>
      <c r="C18" s="3">
        <v>0.18478804223694659</v>
      </c>
    </row>
    <row r="19" spans="1:3" x14ac:dyDescent="0.3">
      <c r="A19" s="3">
        <v>-0.14238021546277879</v>
      </c>
      <c r="B19" s="3">
        <v>-0.26252965638184528</v>
      </c>
      <c r="C19" s="3">
        <v>0.12601120045329359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Umansky</dc:creator>
  <cp:lastModifiedBy>Incognito</cp:lastModifiedBy>
  <dcterms:created xsi:type="dcterms:W3CDTF">2023-10-13T13:47:26Z</dcterms:created>
  <dcterms:modified xsi:type="dcterms:W3CDTF">2025-04-03T17:24:28Z</dcterms:modified>
</cp:coreProperties>
</file>