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and outputs" sheetId="1" r:id="rId4"/>
    <sheet state="visible" name="Scenario Questions" sheetId="2" r:id="rId5"/>
  </sheets>
  <definedNames/>
  <calcPr/>
</workbook>
</file>

<file path=xl/sharedStrings.xml><?xml version="1.0" encoding="utf-8"?>
<sst xmlns="http://schemas.openxmlformats.org/spreadsheetml/2006/main" count="34" uniqueCount="34">
  <si>
    <t>A</t>
  </si>
  <si>
    <t>B</t>
  </si>
  <si>
    <t xml:space="preserve">Output Section  D      </t>
  </si>
  <si>
    <t>Column E (Outputs / Formulas)</t>
  </si>
  <si>
    <t>G CAC ($)</t>
  </si>
  <si>
    <t>H Profit After Tax</t>
  </si>
  <si>
    <t xml:space="preserve">Cost of Goods Sold (COGS)
</t>
  </si>
  <si>
    <t>Gross Margin per Unit</t>
  </si>
  <si>
    <t xml:space="preserve">Amazon Fee (% of SP)
</t>
  </si>
  <si>
    <t>Amazon Fee per Unit</t>
  </si>
  <si>
    <t xml:space="preserve">Corporate Fixed Costs (monthly)
</t>
  </si>
  <si>
    <t>Net Margin per Unit</t>
  </si>
  <si>
    <t xml:space="preserve">Bank Loan Interest (monthly)
</t>
  </si>
  <si>
    <t>Monthly Profit Before Tax</t>
  </si>
  <si>
    <t>Selling Price (SP)</t>
  </si>
  <si>
    <t xml:space="preserve">Profit After Tax	</t>
  </si>
  <si>
    <t>Units Sold</t>
  </si>
  <si>
    <t>Break-even CAC</t>
  </si>
  <si>
    <t xml:space="preserve">Tax Rate
</t>
  </si>
  <si>
    <t xml:space="preserve">Profitability Flag	</t>
  </si>
  <si>
    <t xml:space="preserve">Customer Acquisition Cost (CAC)
</t>
  </si>
  <si>
    <t>Scenario</t>
  </si>
  <si>
    <t>Instructions</t>
  </si>
  <si>
    <t>Break-Even CAC</t>
  </si>
  <si>
    <t>Adjust CAC in Input. What CAC gives $0 profit?</t>
  </si>
  <si>
    <t>Volume Sensitivity</t>
  </si>
  <si>
    <t>Reduce Units Sold to 4,000. How does profit change?</t>
  </si>
  <si>
    <t>Cost Sensitivity</t>
  </si>
  <si>
    <t>Increase Fixed Cost by $5,000. Change units sold to regain profit.</t>
  </si>
  <si>
    <t>Price Optimization</t>
  </si>
  <si>
    <t>Set SP to $35. How high can CAC go and stay profitable?</t>
  </si>
  <si>
    <t>Tax Impact</t>
  </si>
  <si>
    <t>Change Tax Rate to 25%. How does After Tax profit shift?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</si>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</sst>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0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10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input and outputs-style">
      <tableStyleElement dxfId="4" type="headerRow"/>
      <tableStyleElement dxfId="5" type="firstRowStripe"/>
      <tableStyleElement dxfId="6" type="secondRowStripe"/>
    </tableStyle>
    <tableStyle count="3" pivot="0" name="input and outputs-style 2">
      <tableStyleElement dxfId="4" type="headerRow"/>
      <tableStyleElement dxfId="5" type="firstRowStripe"/>
      <tableStyleElement dxfId="6" type="secondRowStripe"/>
    </tableStyle>
    <tableStyle count="3" pivot="0" name="input and outputs-style 3">
      <tableStyleElement dxfId="4" type="headerRow"/>
      <tableStyleElement dxfId="5" type="firstRowStripe"/>
      <tableStyleElement dxfId="6" type="secondRowStripe"/>
    </tableStyle>
    <tableStyle count="3" pivot="0" name="Scenario Question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 Profit After Tax vs G CAC ($)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'input and outputs'!$H$1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'input and outputs'!$G$2:$G$7</c:f>
            </c:strRef>
          </c:cat>
          <c:val>
            <c:numRef>
              <c:f>'input and outputs'!$H$2:$H$7</c:f>
              <c:numCache/>
            </c:numRef>
          </c:val>
          <c:smooth val="0"/>
        </c:ser>
        <c:axId val="644303963"/>
        <c:axId val="1914566688"/>
      </c:lineChart>
      <c:catAx>
        <c:axId val="644303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 CAC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566688"/>
      </c:catAx>
      <c:valAx>
        <c:axId val="191456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Profit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303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7</xdr:row>
      <xdr:rowOff>66675</xdr:rowOff>
    </xdr:from>
    <xdr:ext cx="3810000" cy="183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6</xdr:row>
      <xdr:rowOff>152400</xdr:rowOff>
    </xdr:from>
    <xdr:ext cx="3581400" cy="1924050"/>
    <xdr:sp>
      <xdr:nvSpPr>
        <xdr:cNvPr id="3" name="Shape 3"/>
        <xdr:cNvSpPr txBox="1"/>
      </xdr:nvSpPr>
      <xdr:spPr>
        <a:xfrm>
          <a:off x="1321900" y="667450"/>
          <a:ext cx="3558600" cy="1904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104775</xdr:colOff>
      <xdr:row>2</xdr:row>
      <xdr:rowOff>285750</xdr:rowOff>
    </xdr:from>
    <xdr:ext cx="5457825" cy="3019425"/>
    <xdr:grpSp>
      <xdr:nvGrpSpPr>
        <xdr:cNvPr id="2" name="Shape 2" title="Drawing"/>
        <xdr:cNvGrpSpPr/>
      </xdr:nvGrpSpPr>
      <xdr:grpSpPr>
        <a:xfrm>
          <a:off x="462950" y="524300"/>
          <a:ext cx="5439900" cy="2996100"/>
          <a:chOff x="462950" y="524300"/>
          <a:chExt cx="5439900" cy="2996100"/>
        </a:xfrm>
      </xdr:grpSpPr>
      <xdr:sp>
        <xdr:nvSpPr>
          <xdr:cNvPr id="4" name="Shape 4"/>
          <xdr:cNvSpPr txBox="1"/>
        </xdr:nvSpPr>
        <xdr:spPr>
          <a:xfrm>
            <a:off x="462950" y="524300"/>
            <a:ext cx="5439900" cy="2996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1107150" y="1199200"/>
            <a:ext cx="4182319" cy="1994004"/>
          </a:xfrm>
          <a:prstGeom prst="rect">
            <a:avLst/>
          </a:prstGeom>
        </xdr:spPr>
        <xdr:txBody>
          <a:bodyPr>
            <a:prstTxWarp prst="textPlain"/>
          </a:bodyPr>
          <a:lstStyle/>
          <a:p>
            <a:pPr lvl="0" algn="ctr"/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>STEP 7: Test All Scenarios</a:t>
            </a:r>
            <a:b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</a:br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>Go back to the Inputs tab and try each question yourself:</a:t>
            </a:r>
            <a:b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</a:br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/>
            </a:r>
            <a:b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</a:br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>Try setting CAC to $10. Does profit go negative?</a:t>
            </a:r>
            <a:b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</a:br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/>
            </a:r>
            <a:b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</a:br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>What happens if only 4,000 units are sold?</a:t>
            </a:r>
            <a:b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</a:br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/>
            </a:r>
            <a:b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</a:br>
            <a:r>
              <a:rPr b="0" i="0">
                <a:ln cap="flat" cmpd="sng" w="9525">
                  <a:solidFill>
                    <a:srgbClr val="000000"/>
                  </a:solidFill>
                  <a:prstDash val="solid"/>
                  <a:round/>
                  <a:headEnd len="sm" w="sm" type="none"/>
                  <a:tailEnd len="sm" w="sm" type="none"/>
                </a:ln>
                <a:solidFill>
                  <a:srgbClr val="CFE2F3"/>
                </a:solidFill>
                <a:latin typeface="Arial"/>
              </a:rPr>
              <a:t>What’s the max CAC at a $35 price point?</a:t>
            </a:r>
          </a:p>
        </xdr:txBody>
      </xdr:sp>
    </xdr:grpSp>
    <xdr:clientData fLocksWithSheet="0"/>
  </xdr:oneCellAnchor>
  <xdr:oneCellAnchor>
    <xdr:from>
      <xdr:col>0</xdr:col>
      <xdr:colOff>200025</xdr:colOff>
      <xdr:row>10</xdr:row>
      <xdr:rowOff>-714375</xdr:rowOff>
    </xdr:from>
    <xdr:ext cx="3581400" cy="2085975"/>
    <xdr:sp>
      <xdr:nvSpPr>
        <xdr:cNvPr id="6" name="Shape 6"/>
        <xdr:cNvSpPr txBox="1"/>
      </xdr:nvSpPr>
      <xdr:spPr>
        <a:xfrm>
          <a:off x="1066250" y="442500"/>
          <a:ext cx="4417500" cy="2259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None/>
          </a:pPr>
          <a:r>
            <a:rPr lang="en-US" sz="1400"/>
            <a:t>D</a:t>
          </a:r>
          <a:r>
            <a:rPr lang="en-US" sz="1400"/>
            <a:t>ynamic, professional-grade profitability model for "HealthCare Boost" that helps:</a:t>
          </a:r>
          <a:endParaRPr sz="1400"/>
        </a:p>
        <a:p>
          <a:pPr indent="-298450" lvl="0" marL="457200" rtl="0" algn="l">
            <a:lnSpc>
              <a:spcPct val="115000"/>
            </a:lnSpc>
            <a:spcBef>
              <a:spcPts val="1200"/>
            </a:spcBef>
            <a:spcAft>
              <a:spcPts val="0"/>
            </a:spcAft>
            <a:buSzPts val="1100"/>
            <a:buChar char="●"/>
          </a:pPr>
          <a:r>
            <a:rPr lang="en-US" sz="1400"/>
            <a:t>Estimate maximum CAC.</a:t>
          </a:r>
          <a:br>
            <a:rPr lang="en-US" sz="1400"/>
          </a:br>
          <a:endParaRPr sz="1400"/>
        </a:p>
        <a:p>
          <a:pPr indent="-29845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●"/>
          </a:pPr>
          <a:r>
            <a:rPr lang="en-US" sz="1400"/>
            <a:t>Analyze price, volume, and cost impacts.</a:t>
          </a:r>
          <a:br>
            <a:rPr lang="en-US" sz="1400"/>
          </a:br>
          <a:endParaRPr sz="1400"/>
        </a:p>
        <a:p>
          <a:pPr indent="-29845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Char char="●"/>
          </a:pPr>
          <a:r>
            <a:rPr lang="en-US" sz="1400"/>
            <a:t>Provide visual, data-driven insights.</a:t>
          </a:r>
          <a:br>
            <a:rPr lang="en-US" sz="1400"/>
          </a:br>
          <a:endParaRPr sz="1400"/>
        </a:p>
        <a:p>
          <a:pPr indent="0" lvl="0" marL="0" rtl="0" algn="l">
            <a:spcBef>
              <a:spcPts val="120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A1:B9" displayName="Table1" name="Table1" id="1">
  <tableColumns count="2">
    <tableColumn name="A" id="1"/>
    <tableColumn name="B" id="2"/>
  </tableColumns>
  <tableStyleInfo name="input and outputs-style" showColumnStripes="0" showFirstColumn="1" showLastColumn="1" showRowStripes="1"/>
</table>
</file>

<file path=xl/tables/table2.xml><?xml version="1.0" encoding="utf-8"?>
<table xmlns="http://schemas.openxmlformats.org/spreadsheetml/2006/main" ref="D1:E8" displayName="Table2" name="Table2" id="2">
  <tableColumns count="2">
    <tableColumn name="Output Section  D      " id="1"/>
    <tableColumn name="Column E (Outputs / Formulas)" id="2"/>
  </tableColumns>
  <tableStyleInfo name="input and outputs-style 2" showColumnStripes="0" showFirstColumn="1" showLastColumn="1" showRowStripes="1"/>
</table>
</file>

<file path=xl/tables/table3.xml><?xml version="1.0" encoding="utf-8"?>
<table xmlns="http://schemas.openxmlformats.org/spreadsheetml/2006/main" ref="G1:H7" displayName="Table3" name="Table3" id="3">
  <tableColumns count="2">
    <tableColumn name="G CAC ($)" id="1"/>
    <tableColumn name="H Profit After Tax" id="2"/>
  </tableColumns>
  <tableStyleInfo name="input and outputs-style 3" showColumnStripes="0" showFirstColumn="1" showLastColumn="1" showRowStripes="1"/>
</table>
</file>

<file path=xl/tables/table4.xml><?xml version="1.0" encoding="utf-8"?>
<table xmlns="http://schemas.openxmlformats.org/spreadsheetml/2006/main" ref="A1:B6" displayName="Table4" name="Table4" id="4">
  <tableColumns count="2">
    <tableColumn name="Scenario" id="1"/>
    <tableColumn name="Instructions" id="2"/>
  </tableColumns>
  <tableStyleInfo name="Scenario Ques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25"/>
    <col customWidth="1" min="4" max="4" width="21.0"/>
    <col customWidth="1" min="5" max="5" width="28.5"/>
    <col customWidth="1" min="7" max="7" width="12.88"/>
    <col customWidth="1" min="8" max="8" width="18.5"/>
  </cols>
  <sheetData>
    <row r="1">
      <c r="A1" s="1" t="s">
        <v>0</v>
      </c>
      <c r="B1" s="2" t="s">
        <v>1</v>
      </c>
      <c r="D1" s="1" t="s">
        <v>2</v>
      </c>
      <c r="E1" s="2" t="s">
        <v>3</v>
      </c>
      <c r="G1" s="3" t="s">
        <v>4</v>
      </c>
      <c r="H1" s="4" t="s">
        <v>5</v>
      </c>
    </row>
    <row r="2">
      <c r="A2" s="5" t="s">
        <v>6</v>
      </c>
      <c r="B2" s="6">
        <v>15.0</v>
      </c>
      <c r="D2" s="5" t="s">
        <v>7</v>
      </c>
      <c r="E2" s="7">
        <f>B6 - B2</f>
        <v>15</v>
      </c>
      <c r="G2" s="5">
        <v>0.0</v>
      </c>
      <c r="H2" s="7">
        <f t="shared" ref="H2:H7" si="1"> (16000 - G2) * 0.8</f>
        <v>12800</v>
      </c>
    </row>
    <row r="3">
      <c r="A3" s="8" t="s">
        <v>8</v>
      </c>
      <c r="B3" s="9">
        <v>0.15</v>
      </c>
      <c r="D3" s="8" t="s">
        <v>9</v>
      </c>
      <c r="E3" s="10">
        <f>B6 * B3</f>
        <v>4.5</v>
      </c>
      <c r="G3" s="8">
        <v>2.0</v>
      </c>
      <c r="H3" s="11">
        <f t="shared" si="1"/>
        <v>12798.4</v>
      </c>
    </row>
    <row r="4">
      <c r="A4" s="5" t="s">
        <v>10</v>
      </c>
      <c r="B4" s="6">
        <v>10000.0</v>
      </c>
      <c r="D4" s="5" t="s">
        <v>11</v>
      </c>
      <c r="E4" s="7">
        <f>E2 - E3 - B9</f>
        <v>5.5</v>
      </c>
      <c r="G4" s="5">
        <v>4.0</v>
      </c>
      <c r="H4" s="7">
        <f t="shared" si="1"/>
        <v>12796.8</v>
      </c>
    </row>
    <row r="5">
      <c r="A5" s="8" t="s">
        <v>12</v>
      </c>
      <c r="B5" s="11">
        <v>1500.0</v>
      </c>
      <c r="D5" s="8" t="s">
        <v>13</v>
      </c>
      <c r="E5" s="10">
        <f>E4 * B7 - B4 - B5</f>
        <v>16000</v>
      </c>
      <c r="G5" s="8">
        <v>6.0</v>
      </c>
      <c r="H5" s="10">
        <f t="shared" si="1"/>
        <v>12795.2</v>
      </c>
    </row>
    <row r="6">
      <c r="A6" s="5" t="s">
        <v>14</v>
      </c>
      <c r="B6" s="6">
        <v>30.0</v>
      </c>
      <c r="D6" s="5" t="s">
        <v>15</v>
      </c>
      <c r="E6" s="12">
        <f>E5 * (1 - B8)</f>
        <v>12800</v>
      </c>
      <c r="G6" s="5">
        <v>8.0</v>
      </c>
      <c r="H6" s="7">
        <f t="shared" si="1"/>
        <v>12793.6</v>
      </c>
    </row>
    <row r="7">
      <c r="A7" s="8" t="s">
        <v>16</v>
      </c>
      <c r="B7" s="11">
        <v>5000.0</v>
      </c>
      <c r="D7" s="8" t="s">
        <v>17</v>
      </c>
      <c r="E7" s="10">
        <f>E2 - E3</f>
        <v>10.5</v>
      </c>
      <c r="G7" s="13">
        <v>10.0</v>
      </c>
      <c r="H7" s="14">
        <f t="shared" si="1"/>
        <v>12792</v>
      </c>
    </row>
    <row r="8">
      <c r="A8" s="5" t="s">
        <v>18</v>
      </c>
      <c r="B8" s="15">
        <v>0.2</v>
      </c>
      <c r="D8" s="16" t="s">
        <v>19</v>
      </c>
      <c r="E8" s="17" t="str">
        <f>IF(E6 &gt; 0, "Profitable", "Loss")</f>
        <v>Profitable</v>
      </c>
    </row>
    <row r="9">
      <c r="A9" s="13" t="s">
        <v>20</v>
      </c>
      <c r="B9" s="18">
        <v>5.0</v>
      </c>
    </row>
  </sheetData>
  <conditionalFormatting sqref="E8">
    <cfRule type="cellIs" dxfId="0" priority="1" operator="equal">
      <formula>"Loss"</formula>
    </cfRule>
  </conditionalFormatting>
  <conditionalFormatting sqref="E8">
    <cfRule type="cellIs" dxfId="1" priority="2" operator="equal">
      <formula>"Profitable"</formula>
    </cfRule>
  </conditionalFormatting>
  <conditionalFormatting sqref="D6:E6">
    <cfRule type="cellIs" dxfId="0" priority="3" operator="lessThanOrEqual">
      <formula>0</formula>
    </cfRule>
  </conditionalFormatting>
  <conditionalFormatting sqref="D6:E6">
    <cfRule type="cellIs" dxfId="2" priority="4" operator="greaterThan">
      <formula>0</formula>
    </cfRule>
  </conditionalFormatting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50.63"/>
  </cols>
  <sheetData>
    <row r="1">
      <c r="A1" s="1" t="s">
        <v>21</v>
      </c>
      <c r="B1" s="2" t="s">
        <v>22</v>
      </c>
    </row>
    <row r="2">
      <c r="A2" s="5" t="s">
        <v>23</v>
      </c>
      <c r="B2" s="6" t="s">
        <v>24</v>
      </c>
    </row>
    <row r="3">
      <c r="A3" s="8" t="s">
        <v>25</v>
      </c>
      <c r="B3" s="11" t="s">
        <v>26</v>
      </c>
    </row>
    <row r="4">
      <c r="A4" s="5" t="s">
        <v>27</v>
      </c>
      <c r="B4" s="6" t="s">
        <v>28</v>
      </c>
    </row>
    <row r="5">
      <c r="A5" s="8" t="s">
        <v>29</v>
      </c>
      <c r="B5" s="11" t="s">
        <v>30</v>
      </c>
    </row>
    <row r="6">
      <c r="A6" s="16" t="s">
        <v>31</v>
      </c>
      <c r="B6" s="19" t="s">
        <v>32</v>
      </c>
    </row>
    <row r="7">
      <c r="E7" s="20"/>
    </row>
    <row r="10">
      <c r="C10" s="20" t="s">
        <v>33</v>
      </c>
    </row>
  </sheetData>
  <drawing r:id="rId1"/>
  <tableParts count="1">
    <tablePart r:id="rId3"/>
  </tableParts>
</worksheet>
</file>