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jana\Documents\"/>
    </mc:Choice>
  </mc:AlternateContent>
  <xr:revisionPtr revIDLastSave="0" documentId="13_ncr:1_{72E270E7-5082-4C69-8C69-7EE90D927977}" xr6:coauthVersionLast="47" xr6:coauthVersionMax="47" xr10:uidLastSave="{00000000-0000-0000-0000-000000000000}"/>
  <bookViews>
    <workbookView xWindow="-110" yWindow="-110" windowWidth="19420" windowHeight="10300" xr2:uid="{F574A351-BF41-45C0-889C-339564B8EC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" i="1" l="1"/>
  <c r="D8" i="1"/>
  <c r="D9" i="1"/>
  <c r="D10" i="1"/>
  <c r="D7" i="1"/>
  <c r="D3" i="1"/>
  <c r="D4" i="1"/>
  <c r="D5" i="1"/>
  <c r="D6" i="1"/>
  <c r="D11" i="1"/>
  <c r="D12" i="1"/>
  <c r="D13" i="1"/>
  <c r="D14" i="1"/>
  <c r="D15" i="1"/>
  <c r="D16" i="1"/>
  <c r="D17" i="1"/>
  <c r="D18" i="1"/>
  <c r="D19" i="1"/>
  <c r="D20" i="1"/>
  <c r="D21" i="1"/>
  <c r="D22" i="1"/>
  <c r="D2" i="1"/>
  <c r="H3" i="1"/>
  <c r="H4" i="1"/>
  <c r="H5" i="1"/>
  <c r="H6" i="1"/>
  <c r="H2" i="1"/>
  <c r="G2" i="1"/>
  <c r="F3" i="1"/>
  <c r="F4" i="1" s="1"/>
  <c r="F5" i="1" s="1"/>
  <c r="F6" i="1" s="1"/>
  <c r="G6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G5" i="1" l="1"/>
  <c r="G4" i="1"/>
  <c r="G3" i="1"/>
  <c r="F8" i="1" l="1"/>
  <c r="G7" i="1"/>
  <c r="H7" i="1" s="1"/>
  <c r="F9" i="1" l="1"/>
  <c r="G8" i="1"/>
  <c r="H8" i="1" s="1"/>
  <c r="F10" i="1" l="1"/>
  <c r="G9" i="1"/>
  <c r="H9" i="1" s="1"/>
  <c r="F11" i="1" l="1"/>
  <c r="G10" i="1"/>
  <c r="H10" i="1" s="1"/>
  <c r="F12" i="1" l="1"/>
  <c r="G11" i="1"/>
  <c r="H11" i="1" s="1"/>
  <c r="F13" i="1" l="1"/>
  <c r="G12" i="1"/>
  <c r="H12" i="1" s="1"/>
  <c r="F14" i="1" l="1"/>
  <c r="G13" i="1"/>
  <c r="H13" i="1" s="1"/>
  <c r="F15" i="1" l="1"/>
  <c r="G14" i="1"/>
  <c r="H14" i="1" s="1"/>
  <c r="F16" i="1" l="1"/>
  <c r="G15" i="1"/>
  <c r="H15" i="1" s="1"/>
  <c r="F17" i="1" l="1"/>
  <c r="G16" i="1"/>
  <c r="H16" i="1" s="1"/>
  <c r="F18" i="1" l="1"/>
  <c r="G17" i="1"/>
  <c r="H17" i="1" s="1"/>
  <c r="F19" i="1" l="1"/>
  <c r="G18" i="1"/>
  <c r="H18" i="1" s="1"/>
  <c r="F20" i="1" l="1"/>
  <c r="G19" i="1"/>
  <c r="H19" i="1" s="1"/>
  <c r="F21" i="1" l="1"/>
  <c r="G20" i="1"/>
  <c r="H20" i="1" s="1"/>
  <c r="F22" i="1" l="1"/>
  <c r="G22" i="1" s="1"/>
  <c r="H22" i="1" s="1"/>
  <c r="G21" i="1"/>
  <c r="H21" i="1" s="1"/>
</calcChain>
</file>

<file path=xl/sharedStrings.xml><?xml version="1.0" encoding="utf-8"?>
<sst xmlns="http://schemas.openxmlformats.org/spreadsheetml/2006/main" count="93" uniqueCount="40">
  <si>
    <t>Customer Name</t>
  </si>
  <si>
    <t>Key Terms</t>
  </si>
  <si>
    <t>#</t>
  </si>
  <si>
    <t>Eight Group</t>
  </si>
  <si>
    <t>Eigtheenth Group</t>
  </si>
  <si>
    <t>High Group</t>
  </si>
  <si>
    <t>Hinge Group</t>
  </si>
  <si>
    <t>Hint Group</t>
  </si>
  <si>
    <t>Hinting Group</t>
  </si>
  <si>
    <t>Night Group</t>
  </si>
  <si>
    <t>Knighting Group</t>
  </si>
  <si>
    <t>Nightingale Group</t>
  </si>
  <si>
    <t>Crossfellow Group</t>
  </si>
  <si>
    <t>Longfellow Group</t>
  </si>
  <si>
    <t>Goodfriend Group</t>
  </si>
  <si>
    <t>Goodmen Group</t>
  </si>
  <si>
    <t>Goodyear Group</t>
  </si>
  <si>
    <t>Goodbend Group</t>
  </si>
  <si>
    <t>Himalaya Group</t>
  </si>
  <si>
    <t>Flower Group</t>
  </si>
  <si>
    <t>Bear Group</t>
  </si>
  <si>
    <t>Headphone Group</t>
  </si>
  <si>
    <t>Aligned Group</t>
  </si>
  <si>
    <t>Happy Group</t>
  </si>
  <si>
    <t>Contract Signing Date</t>
  </si>
  <si>
    <t>Contract Expiry Date</t>
  </si>
  <si>
    <t>Key Man Provision?</t>
  </si>
  <si>
    <t>Revenue Potential</t>
  </si>
  <si>
    <t>No</t>
  </si>
  <si>
    <t>Yes - CEO</t>
  </si>
  <si>
    <t>Yes - 2/3 of CEO, CFO, and COO</t>
  </si>
  <si>
    <t>Payment Terms</t>
  </si>
  <si>
    <t>Net 120</t>
  </si>
  <si>
    <t>Net 15</t>
  </si>
  <si>
    <t>Net 30</t>
  </si>
  <si>
    <t>Net 60</t>
  </si>
  <si>
    <t>Contract Length (Yrs)</t>
  </si>
  <si>
    <t>$5,000 per year, 5% escalator</t>
  </si>
  <si>
    <t>$5,050 per year, 5% escalator</t>
  </si>
  <si>
    <t>$5,500 per year, 5% escalator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</si>
</sst>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&quot;$&quot;#,##0.00"/>
  </numFmts>
  <fonts count="2" x14ac:knownFonts="1">
    <font>
      <sz val="11"/>
      <color theme="1"/>
      <name val="Aptos Narrow"/>
      <family val="2"/>
      <scheme val="minor"/>
    </font>
    <font>
      <b/>
      <u val="singleAccounting"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/>
    <xf numFmtId="0" fontId="1" fillId="0" borderId="0" xfId="0" applyFont="1" applyFill="1" applyBorder="1"/>
    <xf numFmtId="0" fontId="0" fillId="0" borderId="0" xfId="0" quotePrefix="1"/>
    <xf numFmtId="14" fontId="0" fillId="0" borderId="0" xfId="0" applyNumberFormat="1"/>
    <xf numFmtId="2" fontId="0" fillId="0" borderId="0" xfId="0" applyNumberFormat="1"/>
    <xf numFmtId="172" fontId="0" fillId="0" borderId="0" xfId="0" quotePrefix="1" applyNumberFormat="1"/>
    <xf numFmtId="0" fontId="1" fillId="2" borderId="0" xfId="0" applyFont="1" applyFill="1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20524-B30A-4A25-8F44-CD165E0F0497}">
  <dimension ref="A1:I22"/>
  <sheetViews>
    <sheetView showGridLines="0" tabSelected="1" workbookViewId="0"/>
  </sheetViews>
  <sheetFormatPr defaultRowHeight="14.5" x14ac:dyDescent="0.35"/>
  <cols>
    <col min="1" max="1" width="8.7265625" style="1"/>
    <col min="2" max="2" width="24.08984375" customWidth="1"/>
    <col min="3" max="3" width="24.90625" bestFit="1" customWidth="1"/>
    <col min="4" max="4" width="17.81640625" customWidth="1"/>
    <col min="5" max="5" width="13.7265625" bestFit="1" customWidth="1"/>
    <col min="6" max="7" width="19.08984375" bestFit="1" customWidth="1"/>
    <col min="8" max="8" width="19.08984375" customWidth="1"/>
    <col min="9" max="9" width="26.81640625" style="10" bestFit="1" customWidth="1"/>
  </cols>
  <sheetData>
    <row r="1" spans="1:9" s="4" customFormat="1" ht="16" x14ac:dyDescent="0.5">
      <c r="A1" s="2" t="s">
        <v>2</v>
      </c>
      <c r="B1" s="3" t="s">
        <v>0</v>
      </c>
      <c r="C1" s="3" t="s">
        <v>1</v>
      </c>
      <c r="D1" s="3" t="s">
        <v>27</v>
      </c>
      <c r="E1" s="3" t="s">
        <v>31</v>
      </c>
      <c r="F1" s="3" t="s">
        <v>24</v>
      </c>
      <c r="G1" s="3" t="s">
        <v>25</v>
      </c>
      <c r="H1" s="3" t="s">
        <v>36</v>
      </c>
      <c r="I1" s="9" t="s">
        <v>26</v>
      </c>
    </row>
    <row r="2" spans="1:9" x14ac:dyDescent="0.35">
      <c r="A2" s="1">
        <v>1</v>
      </c>
      <c r="B2" t="s">
        <v>3</v>
      </c>
      <c r="C2" s="5" t="s">
        <v>37</v>
      </c>
      <c r="D2" s="8">
        <f>2.05*5000</f>
        <v>10250</v>
      </c>
      <c r="E2" s="5" t="s">
        <v>32</v>
      </c>
      <c r="F2" s="6">
        <v>44646</v>
      </c>
      <c r="G2" s="6">
        <f>EOMONTH(F2,2*12)</f>
        <v>45382</v>
      </c>
      <c r="H2" s="7">
        <f>(G2-F2)/365.25</f>
        <v>2.0150581793292264</v>
      </c>
      <c r="I2" s="10" t="s">
        <v>28</v>
      </c>
    </row>
    <row r="3" spans="1:9" x14ac:dyDescent="0.35">
      <c r="A3" s="1">
        <f>A2+1</f>
        <v>2</v>
      </c>
      <c r="B3" t="s">
        <v>4</v>
      </c>
      <c r="C3" s="5" t="s">
        <v>38</v>
      </c>
      <c r="D3" s="8">
        <f>2.05*5050</f>
        <v>10352.5</v>
      </c>
      <c r="E3" t="s">
        <v>33</v>
      </c>
      <c r="F3" s="6">
        <f>F2+15</f>
        <v>44661</v>
      </c>
      <c r="G3" s="6">
        <f t="shared" ref="G3:G22" si="0">EOMONTH(F3,2*12)</f>
        <v>45412</v>
      </c>
      <c r="H3" s="7">
        <f t="shared" ref="H3:H22" si="1">(G3-F3)/365.25</f>
        <v>2.0561259411362083</v>
      </c>
      <c r="I3" s="10" t="s">
        <v>28</v>
      </c>
    </row>
    <row r="4" spans="1:9" x14ac:dyDescent="0.35">
      <c r="A4" s="1">
        <f t="shared" ref="A4:A22" si="2">A3+1</f>
        <v>3</v>
      </c>
      <c r="B4" t="s">
        <v>5</v>
      </c>
      <c r="C4" s="5" t="s">
        <v>37</v>
      </c>
      <c r="D4" s="8">
        <f t="shared" ref="D3:D22" si="3">2.05*5000</f>
        <v>10250</v>
      </c>
      <c r="E4" t="s">
        <v>34</v>
      </c>
      <c r="F4" s="6">
        <f t="shared" ref="F4:F22" si="4">F3+15</f>
        <v>44676</v>
      </c>
      <c r="G4" s="6">
        <f t="shared" si="0"/>
        <v>45412</v>
      </c>
      <c r="H4" s="7">
        <f t="shared" si="1"/>
        <v>2.0150581793292264</v>
      </c>
      <c r="I4" s="10" t="s">
        <v>28</v>
      </c>
    </row>
    <row r="5" spans="1:9" x14ac:dyDescent="0.35">
      <c r="A5" s="1">
        <f t="shared" si="2"/>
        <v>4</v>
      </c>
      <c r="B5" t="s">
        <v>6</v>
      </c>
      <c r="C5" s="5" t="s">
        <v>37</v>
      </c>
      <c r="D5" s="8">
        <f t="shared" si="3"/>
        <v>10250</v>
      </c>
      <c r="E5" t="s">
        <v>34</v>
      </c>
      <c r="F5" s="6">
        <f t="shared" si="4"/>
        <v>44691</v>
      </c>
      <c r="G5" s="6">
        <f t="shared" si="0"/>
        <v>45443</v>
      </c>
      <c r="H5" s="7">
        <f t="shared" si="1"/>
        <v>2.0588637919233403</v>
      </c>
      <c r="I5" s="10" t="s">
        <v>28</v>
      </c>
    </row>
    <row r="6" spans="1:9" x14ac:dyDescent="0.35">
      <c r="A6" s="1">
        <f t="shared" si="2"/>
        <v>5</v>
      </c>
      <c r="B6" t="s">
        <v>7</v>
      </c>
      <c r="C6" s="5" t="s">
        <v>37</v>
      </c>
      <c r="D6" s="8">
        <f t="shared" si="3"/>
        <v>10250</v>
      </c>
      <c r="E6" t="s">
        <v>34</v>
      </c>
      <c r="F6" s="6">
        <f>F5+150</f>
        <v>44841</v>
      </c>
      <c r="G6" s="6">
        <f t="shared" si="0"/>
        <v>45596</v>
      </c>
      <c r="H6" s="7">
        <f t="shared" si="1"/>
        <v>2.0670773442847366</v>
      </c>
      <c r="I6" s="10" t="s">
        <v>28</v>
      </c>
    </row>
    <row r="7" spans="1:9" x14ac:dyDescent="0.35">
      <c r="A7" s="1">
        <f t="shared" si="2"/>
        <v>6</v>
      </c>
      <c r="B7" t="s">
        <v>8</v>
      </c>
      <c r="C7" s="5" t="s">
        <v>39</v>
      </c>
      <c r="D7" s="8">
        <f>2.05*5500</f>
        <v>11274.999999999998</v>
      </c>
      <c r="E7" t="s">
        <v>34</v>
      </c>
      <c r="F7" s="6">
        <f>F6-120</f>
        <v>44721</v>
      </c>
      <c r="G7" s="6">
        <f t="shared" si="0"/>
        <v>45473</v>
      </c>
      <c r="H7" s="7">
        <f t="shared" si="1"/>
        <v>2.0588637919233403</v>
      </c>
      <c r="I7" s="10" t="s">
        <v>28</v>
      </c>
    </row>
    <row r="8" spans="1:9" x14ac:dyDescent="0.35">
      <c r="A8" s="1">
        <f t="shared" si="2"/>
        <v>7</v>
      </c>
      <c r="B8" t="s">
        <v>9</v>
      </c>
      <c r="C8" s="5" t="s">
        <v>39</v>
      </c>
      <c r="D8" s="8">
        <f t="shared" ref="D8:D10" si="5">2.05*5500</f>
        <v>11274.999999999998</v>
      </c>
      <c r="E8" t="s">
        <v>34</v>
      </c>
      <c r="F8" s="6">
        <f t="shared" si="4"/>
        <v>44736</v>
      </c>
      <c r="G8" s="6">
        <f t="shared" si="0"/>
        <v>45473</v>
      </c>
      <c r="H8" s="7">
        <f t="shared" si="1"/>
        <v>2.0177960301163584</v>
      </c>
      <c r="I8" s="10" t="s">
        <v>28</v>
      </c>
    </row>
    <row r="9" spans="1:9" x14ac:dyDescent="0.35">
      <c r="A9" s="1">
        <f t="shared" si="2"/>
        <v>8</v>
      </c>
      <c r="B9" t="s">
        <v>10</v>
      </c>
      <c r="C9" s="5" t="s">
        <v>39</v>
      </c>
      <c r="D9" s="8">
        <f t="shared" si="5"/>
        <v>11274.999999999998</v>
      </c>
      <c r="E9" t="s">
        <v>34</v>
      </c>
      <c r="F9" s="6">
        <f t="shared" si="4"/>
        <v>44751</v>
      </c>
      <c r="G9" s="6">
        <f t="shared" si="0"/>
        <v>45504</v>
      </c>
      <c r="H9" s="7">
        <f t="shared" si="1"/>
        <v>2.0616016427104724</v>
      </c>
      <c r="I9" s="10" t="s">
        <v>28</v>
      </c>
    </row>
    <row r="10" spans="1:9" x14ac:dyDescent="0.35">
      <c r="A10" s="1">
        <f t="shared" si="2"/>
        <v>9</v>
      </c>
      <c r="B10" t="s">
        <v>11</v>
      </c>
      <c r="C10" s="5" t="s">
        <v>39</v>
      </c>
      <c r="D10" s="8">
        <f t="shared" si="5"/>
        <v>11274.999999999998</v>
      </c>
      <c r="E10" t="s">
        <v>34</v>
      </c>
      <c r="F10" s="6">
        <f t="shared" si="4"/>
        <v>44766</v>
      </c>
      <c r="G10" s="6">
        <f t="shared" si="0"/>
        <v>45504</v>
      </c>
      <c r="H10" s="7">
        <f t="shared" si="1"/>
        <v>2.020533880903491</v>
      </c>
      <c r="I10" s="10" t="s">
        <v>30</v>
      </c>
    </row>
    <row r="11" spans="1:9" x14ac:dyDescent="0.35">
      <c r="A11" s="1">
        <f t="shared" si="2"/>
        <v>10</v>
      </c>
      <c r="B11" t="s">
        <v>12</v>
      </c>
      <c r="C11" s="5" t="s">
        <v>37</v>
      </c>
      <c r="D11" s="8">
        <f t="shared" si="3"/>
        <v>10250</v>
      </c>
      <c r="E11" t="s">
        <v>34</v>
      </c>
      <c r="F11" s="6">
        <f t="shared" si="4"/>
        <v>44781</v>
      </c>
      <c r="G11" s="6">
        <f t="shared" si="0"/>
        <v>45535</v>
      </c>
      <c r="H11" s="7">
        <f t="shared" si="1"/>
        <v>2.0643394934976045</v>
      </c>
      <c r="I11" s="10" t="s">
        <v>28</v>
      </c>
    </row>
    <row r="12" spans="1:9" x14ac:dyDescent="0.35">
      <c r="A12" s="1">
        <f t="shared" si="2"/>
        <v>11</v>
      </c>
      <c r="B12" t="s">
        <v>13</v>
      </c>
      <c r="C12" s="5" t="s">
        <v>37</v>
      </c>
      <c r="D12" s="8">
        <f t="shared" si="3"/>
        <v>10250</v>
      </c>
      <c r="E12" t="s">
        <v>34</v>
      </c>
      <c r="F12" s="6">
        <f t="shared" si="4"/>
        <v>44796</v>
      </c>
      <c r="G12" s="6">
        <f t="shared" si="0"/>
        <v>45535</v>
      </c>
      <c r="H12" s="7">
        <f t="shared" si="1"/>
        <v>2.023271731690623</v>
      </c>
      <c r="I12" s="10" t="s">
        <v>28</v>
      </c>
    </row>
    <row r="13" spans="1:9" x14ac:dyDescent="0.35">
      <c r="A13" s="1">
        <f t="shared" si="2"/>
        <v>12</v>
      </c>
      <c r="B13" t="s">
        <v>14</v>
      </c>
      <c r="C13" s="5" t="s">
        <v>37</v>
      </c>
      <c r="D13" s="8">
        <f t="shared" si="3"/>
        <v>10250</v>
      </c>
      <c r="E13" t="s">
        <v>34</v>
      </c>
      <c r="F13" s="6">
        <f t="shared" si="4"/>
        <v>44811</v>
      </c>
      <c r="G13" s="6">
        <f t="shared" si="0"/>
        <v>45565</v>
      </c>
      <c r="H13" s="7">
        <f t="shared" si="1"/>
        <v>2.0643394934976045</v>
      </c>
      <c r="I13" s="10" t="s">
        <v>28</v>
      </c>
    </row>
    <row r="14" spans="1:9" x14ac:dyDescent="0.35">
      <c r="A14" s="1">
        <f t="shared" si="2"/>
        <v>13</v>
      </c>
      <c r="B14" t="s">
        <v>15</v>
      </c>
      <c r="C14" s="5" t="s">
        <v>37</v>
      </c>
      <c r="D14" s="8">
        <f t="shared" si="3"/>
        <v>10250</v>
      </c>
      <c r="E14" t="s">
        <v>33</v>
      </c>
      <c r="F14" s="6">
        <f t="shared" si="4"/>
        <v>44826</v>
      </c>
      <c r="G14" s="6">
        <f t="shared" si="0"/>
        <v>45565</v>
      </c>
      <c r="H14" s="7">
        <f t="shared" si="1"/>
        <v>2.023271731690623</v>
      </c>
      <c r="I14" s="10" t="s">
        <v>28</v>
      </c>
    </row>
    <row r="15" spans="1:9" x14ac:dyDescent="0.35">
      <c r="A15" s="1">
        <f t="shared" si="2"/>
        <v>14</v>
      </c>
      <c r="B15" t="s">
        <v>16</v>
      </c>
      <c r="C15" s="5" t="s">
        <v>37</v>
      </c>
      <c r="D15" s="8">
        <f t="shared" si="3"/>
        <v>10250</v>
      </c>
      <c r="E15" t="s">
        <v>35</v>
      </c>
      <c r="F15" s="6">
        <f t="shared" si="4"/>
        <v>44841</v>
      </c>
      <c r="G15" s="6">
        <f t="shared" si="0"/>
        <v>45596</v>
      </c>
      <c r="H15" s="7">
        <f t="shared" si="1"/>
        <v>2.0670773442847366</v>
      </c>
      <c r="I15" s="10" t="s">
        <v>28</v>
      </c>
    </row>
    <row r="16" spans="1:9" x14ac:dyDescent="0.35">
      <c r="A16" s="1">
        <f t="shared" si="2"/>
        <v>15</v>
      </c>
      <c r="B16" t="s">
        <v>17</v>
      </c>
      <c r="C16" s="5" t="s">
        <v>37</v>
      </c>
      <c r="D16" s="8">
        <f t="shared" si="3"/>
        <v>10250</v>
      </c>
      <c r="E16" t="s">
        <v>35</v>
      </c>
      <c r="F16" s="6">
        <f t="shared" si="4"/>
        <v>44856</v>
      </c>
      <c r="G16" s="6">
        <f t="shared" si="0"/>
        <v>45596</v>
      </c>
      <c r="H16" s="7">
        <f t="shared" si="1"/>
        <v>2.0260095824777551</v>
      </c>
      <c r="I16" s="10" t="s">
        <v>29</v>
      </c>
    </row>
    <row r="17" spans="1:9" x14ac:dyDescent="0.35">
      <c r="A17" s="1">
        <f t="shared" si="2"/>
        <v>16</v>
      </c>
      <c r="B17" t="s">
        <v>18</v>
      </c>
      <c r="C17" s="5" t="s">
        <v>37</v>
      </c>
      <c r="D17" s="8">
        <f t="shared" si="3"/>
        <v>10250</v>
      </c>
      <c r="E17" t="s">
        <v>35</v>
      </c>
      <c r="F17" s="6">
        <f t="shared" si="4"/>
        <v>44871</v>
      </c>
      <c r="G17" s="6">
        <f t="shared" si="0"/>
        <v>45626</v>
      </c>
      <c r="H17" s="7">
        <f t="shared" si="1"/>
        <v>2.0670773442847366</v>
      </c>
      <c r="I17" s="10" t="s">
        <v>28</v>
      </c>
    </row>
    <row r="18" spans="1:9" x14ac:dyDescent="0.35">
      <c r="A18" s="1">
        <f t="shared" si="2"/>
        <v>17</v>
      </c>
      <c r="B18" t="s">
        <v>19</v>
      </c>
      <c r="C18" s="5" t="s">
        <v>37</v>
      </c>
      <c r="D18" s="8">
        <f t="shared" si="3"/>
        <v>10250</v>
      </c>
      <c r="E18" t="s">
        <v>35</v>
      </c>
      <c r="F18" s="6">
        <f t="shared" si="4"/>
        <v>44886</v>
      </c>
      <c r="G18" s="6">
        <f t="shared" si="0"/>
        <v>45626</v>
      </c>
      <c r="H18" s="7">
        <f t="shared" si="1"/>
        <v>2.0260095824777551</v>
      </c>
      <c r="I18" s="10" t="s">
        <v>28</v>
      </c>
    </row>
    <row r="19" spans="1:9" x14ac:dyDescent="0.35">
      <c r="A19" s="1">
        <f t="shared" si="2"/>
        <v>18</v>
      </c>
      <c r="B19" t="s">
        <v>20</v>
      </c>
      <c r="C19" s="5" t="s">
        <v>37</v>
      </c>
      <c r="D19" s="8">
        <f t="shared" si="3"/>
        <v>10250</v>
      </c>
      <c r="E19" t="s">
        <v>35</v>
      </c>
      <c r="F19" s="6">
        <f t="shared" si="4"/>
        <v>44901</v>
      </c>
      <c r="G19" s="6">
        <f t="shared" si="0"/>
        <v>45657</v>
      </c>
      <c r="H19" s="7">
        <f t="shared" si="1"/>
        <v>2.0698151950718686</v>
      </c>
      <c r="I19" s="10" t="s">
        <v>28</v>
      </c>
    </row>
    <row r="20" spans="1:9" x14ac:dyDescent="0.35">
      <c r="A20" s="1">
        <f t="shared" si="2"/>
        <v>19</v>
      </c>
      <c r="B20" t="s">
        <v>21</v>
      </c>
      <c r="C20" s="5" t="s">
        <v>37</v>
      </c>
      <c r="D20" s="8">
        <f t="shared" si="3"/>
        <v>10250</v>
      </c>
      <c r="E20" t="s">
        <v>35</v>
      </c>
      <c r="F20" s="6">
        <f t="shared" si="4"/>
        <v>44916</v>
      </c>
      <c r="G20" s="6">
        <f t="shared" si="0"/>
        <v>45657</v>
      </c>
      <c r="H20" s="7">
        <f t="shared" si="1"/>
        <v>2.0287474332648872</v>
      </c>
      <c r="I20" s="10" t="s">
        <v>28</v>
      </c>
    </row>
    <row r="21" spans="1:9" x14ac:dyDescent="0.35">
      <c r="A21" s="1">
        <f t="shared" si="2"/>
        <v>20</v>
      </c>
      <c r="B21" t="s">
        <v>22</v>
      </c>
      <c r="C21" s="5" t="s">
        <v>37</v>
      </c>
      <c r="D21" s="8">
        <f t="shared" si="3"/>
        <v>10250</v>
      </c>
      <c r="E21" t="s">
        <v>35</v>
      </c>
      <c r="F21" s="6">
        <f t="shared" si="4"/>
        <v>44931</v>
      </c>
      <c r="G21" s="6">
        <f t="shared" si="0"/>
        <v>45688</v>
      </c>
      <c r="H21" s="7">
        <f t="shared" si="1"/>
        <v>2.0725530458590007</v>
      </c>
      <c r="I21" s="10" t="s">
        <v>28</v>
      </c>
    </row>
    <row r="22" spans="1:9" x14ac:dyDescent="0.35">
      <c r="A22" s="1">
        <f t="shared" si="2"/>
        <v>21</v>
      </c>
      <c r="B22" t="s">
        <v>23</v>
      </c>
      <c r="C22" s="5" t="s">
        <v>37</v>
      </c>
      <c r="D22" s="8">
        <f t="shared" si="3"/>
        <v>10250</v>
      </c>
      <c r="E22" t="s">
        <v>35</v>
      </c>
      <c r="F22" s="6">
        <f t="shared" si="4"/>
        <v>44946</v>
      </c>
      <c r="G22" s="6">
        <f t="shared" si="0"/>
        <v>45688</v>
      </c>
      <c r="H22" s="7">
        <f t="shared" si="1"/>
        <v>2.0314852840520192</v>
      </c>
      <c r="I22" s="10" t="s">
        <v>28</v>
      </c>
    </row>
  </sheetData>
  <pageMargins left="0.7" right="0.7" top="0.75" bottom="0.75" header="0.3" footer="0.3"/>
  <ignoredErrors>
    <ignoredError sqref="D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Parul Pubbi</dc:creator>
  <cp:lastModifiedBy>Parul Pubbi</cp:lastModifiedBy>
  <dcterms:created xsi:type="dcterms:W3CDTF">2024-04-14T18:20:41Z</dcterms:created>
  <dcterms:modified xsi:type="dcterms:W3CDTF">2024-04-14T18:40:28Z</dcterms:modified>
</cp:coreProperties>
</file>