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 Ain\UAEU\Research\On demand mass transport\Model and simulation\Mouna\"/>
    </mc:Choice>
  </mc:AlternateContent>
  <bookViews>
    <workbookView xWindow="0" yWindow="0" windowWidth="23040" windowHeight="8400"/>
  </bookViews>
  <sheets>
    <sheet name="Sheet1" sheetId="1" r:id="rId1"/>
  </sheets>
  <definedNames>
    <definedName name="solver_adj" localSheetId="0" hidden="1">Sheet1!$C$11:$H$11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Sheet1!$C$11</definedName>
    <definedName name="solver_lhs10" localSheetId="0" hidden="1">Sheet1!$H$11</definedName>
    <definedName name="solver_lhs2" localSheetId="0" hidden="1">Sheet1!$C$11:$H$11</definedName>
    <definedName name="solver_lhs3" localSheetId="0" hidden="1">Sheet1!$C$18</definedName>
    <definedName name="solver_lhs4" localSheetId="0" hidden="1">Sheet1!$C$19</definedName>
    <definedName name="solver_lhs5" localSheetId="0" hidden="1">Sheet1!$C$20</definedName>
    <definedName name="solver_lhs6" localSheetId="0" hidden="1">Sheet1!$D$11</definedName>
    <definedName name="solver_lhs7" localSheetId="0" hidden="1">Sheet1!$E$11</definedName>
    <definedName name="solver_lhs8" localSheetId="0" hidden="1">Sheet1!$F$11</definedName>
    <definedName name="solver_lhs9" localSheetId="0" hidden="1">Sheet1!$G$11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Sheet1!$C$15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Sheet1!$C$3</definedName>
    <definedName name="solver_rhs10" localSheetId="0" hidden="1">Sheet1!$H$3</definedName>
    <definedName name="solver_rhs2" localSheetId="0" hidden="1">integer</definedName>
    <definedName name="solver_rhs3" localSheetId="0" hidden="1">Sheet1!$L$4</definedName>
    <definedName name="solver_rhs4" localSheetId="0" hidden="1">Sheet1!$L$5</definedName>
    <definedName name="solver_rhs5" localSheetId="0" hidden="1">Sheet1!$L$6</definedName>
    <definedName name="solver_rhs6" localSheetId="0" hidden="1">Sheet1!$D$3</definedName>
    <definedName name="solver_rhs7" localSheetId="0" hidden="1">Sheet1!$E$3</definedName>
    <definedName name="solver_rhs8" localSheetId="0" hidden="1">Sheet1!$F$3</definedName>
    <definedName name="solver_rhs9" localSheetId="0" hidden="1">Sheet1!$G$3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C19" i="1"/>
  <c r="C20" i="1"/>
  <c r="C18" i="1"/>
  <c r="C15" i="1"/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<sst xmlns="http://schemas.openxmlformats.org/spreadsheetml/2006/main" count="27" uniqueCount="21">
  <si>
    <t>[1,2]</t>
  </si>
  <si>
    <t>[1,3]</t>
  </si>
  <si>
    <t>[1,4]</t>
  </si>
  <si>
    <t>[2,3]</t>
  </si>
  <si>
    <t>[2,4]</t>
  </si>
  <si>
    <t>[3,4]</t>
  </si>
  <si>
    <t>Demand</t>
  </si>
  <si>
    <t>Length</t>
  </si>
  <si>
    <t>Capacity</t>
  </si>
  <si>
    <t>Matrix A</t>
  </si>
  <si>
    <t>Leg (1,2)</t>
  </si>
  <si>
    <t>Leg (2,3)</t>
  </si>
  <si>
    <t>Leg (3,4)</t>
  </si>
  <si>
    <t>OD trip q</t>
  </si>
  <si>
    <t>Profit per OD trip q</t>
  </si>
  <si>
    <t>Variable Yq</t>
  </si>
  <si>
    <t>Integer program</t>
  </si>
  <si>
    <t>Objective (Max)</t>
  </si>
  <si>
    <t>Assigned capacity on each leg</t>
  </si>
  <si>
    <t>Parameters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</si>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</sst>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T17" sqref="T17"/>
    </sheetView>
  </sheetViews>
  <sheetFormatPr defaultRowHeight="14.4" x14ac:dyDescent="0.55000000000000004"/>
  <cols>
    <col min="2" max="2" width="19.15625" customWidth="1"/>
  </cols>
  <sheetData>
    <row r="1" spans="1:12" ht="18.3" x14ac:dyDescent="0.7">
      <c r="A1" s="6" t="s">
        <v>19</v>
      </c>
    </row>
    <row r="2" spans="1:12" x14ac:dyDescent="0.55000000000000004">
      <c r="B2" s="1" t="s">
        <v>13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1:12" x14ac:dyDescent="0.55000000000000004">
      <c r="B3" s="1" t="s">
        <v>6</v>
      </c>
      <c r="C3" s="1">
        <v>7</v>
      </c>
      <c r="D3" s="1">
        <v>6</v>
      </c>
      <c r="E3" s="1">
        <v>5</v>
      </c>
      <c r="F3" s="1">
        <v>4</v>
      </c>
      <c r="G3" s="1">
        <v>3</v>
      </c>
      <c r="H3" s="1">
        <v>2</v>
      </c>
      <c r="J3" s="1"/>
      <c r="K3" s="1" t="s">
        <v>7</v>
      </c>
      <c r="L3" s="1" t="s">
        <v>8</v>
      </c>
    </row>
    <row r="4" spans="1:12" x14ac:dyDescent="0.55000000000000004">
      <c r="A4" s="3" t="s">
        <v>9</v>
      </c>
      <c r="B4" s="1" t="s">
        <v>10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J4" s="1" t="s">
        <v>10</v>
      </c>
      <c r="K4" s="1">
        <v>1</v>
      </c>
      <c r="L4" s="1">
        <v>7</v>
      </c>
    </row>
    <row r="5" spans="1:12" x14ac:dyDescent="0.55000000000000004">
      <c r="A5" s="3"/>
      <c r="B5" s="1" t="s">
        <v>11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J5" s="1" t="s">
        <v>11</v>
      </c>
      <c r="K5" s="1">
        <v>2</v>
      </c>
      <c r="L5" s="1">
        <v>8</v>
      </c>
    </row>
    <row r="6" spans="1:12" x14ac:dyDescent="0.55000000000000004">
      <c r="A6" s="3"/>
      <c r="B6" s="1" t="s">
        <v>12</v>
      </c>
      <c r="C6" s="1">
        <v>0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J6" s="1" t="s">
        <v>12</v>
      </c>
      <c r="K6" s="1">
        <v>3</v>
      </c>
      <c r="L6" s="1">
        <v>9</v>
      </c>
    </row>
    <row r="7" spans="1:12" s="2" customFormat="1" x14ac:dyDescent="0.55000000000000004"/>
    <row r="8" spans="1:12" s="2" customFormat="1" x14ac:dyDescent="0.55000000000000004">
      <c r="B8" s="5" t="s">
        <v>14</v>
      </c>
      <c r="C8" s="1">
        <f>C3*(C4*$K$4+C5*$K$5+C6*$K$6)</f>
        <v>7</v>
      </c>
      <c r="D8" s="1">
        <f t="shared" ref="D8:H8" si="0">D3*(D4*$K$4+D5*$K$5+D6*$K$6)</f>
        <v>18</v>
      </c>
      <c r="E8" s="1">
        <f t="shared" si="0"/>
        <v>30</v>
      </c>
      <c r="F8" s="1">
        <f t="shared" si="0"/>
        <v>8</v>
      </c>
      <c r="G8" s="1">
        <f t="shared" si="0"/>
        <v>15</v>
      </c>
      <c r="H8" s="1">
        <f t="shared" si="0"/>
        <v>6</v>
      </c>
    </row>
    <row r="9" spans="1:12" s="2" customFormat="1" x14ac:dyDescent="0.55000000000000004">
      <c r="B9" s="4"/>
    </row>
    <row r="10" spans="1:12" s="2" customFormat="1" ht="18.3" x14ac:dyDescent="0.7">
      <c r="A10" s="6" t="s">
        <v>20</v>
      </c>
    </row>
    <row r="11" spans="1:12" x14ac:dyDescent="0.55000000000000004">
      <c r="B11" s="5" t="s">
        <v>15</v>
      </c>
      <c r="C11" s="1">
        <v>1</v>
      </c>
      <c r="D11" s="1">
        <v>1</v>
      </c>
      <c r="E11" s="1">
        <v>5</v>
      </c>
      <c r="F11" s="1">
        <v>0</v>
      </c>
      <c r="G11" s="1">
        <v>2</v>
      </c>
      <c r="H11" s="1">
        <v>2</v>
      </c>
    </row>
    <row r="13" spans="1:12" ht="18.3" x14ac:dyDescent="0.7">
      <c r="A13" s="6" t="s">
        <v>16</v>
      </c>
    </row>
    <row r="15" spans="1:12" x14ac:dyDescent="0.55000000000000004">
      <c r="B15" s="1" t="s">
        <v>17</v>
      </c>
      <c r="C15" s="1">
        <f>C8*C11+D8*D11+E8*E11+F8*F11+G8*G11+H8*H11</f>
        <v>217</v>
      </c>
    </row>
    <row r="17" spans="2:21" x14ac:dyDescent="0.55000000000000004">
      <c r="B17" t="s">
        <v>18</v>
      </c>
      <c r="U17">
        <f>{0,0,1,100,0,FALSE,FALSE,0.075,0,0,FALSE,30}</f>
        <v>0</v>
      </c>
    </row>
    <row r="18" spans="2:21" x14ac:dyDescent="0.55000000000000004">
      <c r="B18" s="1" t="s">
        <v>10</v>
      </c>
      <c r="C18" s="1">
        <f>C4*$C$11+D4*$D$11+E4*$E$11+F4*$F$11+G4*$G$11+H4*$H$11</f>
        <v>7</v>
      </c>
    </row>
    <row r="19" spans="2:21" x14ac:dyDescent="0.55000000000000004">
      <c r="B19" s="1" t="s">
        <v>11</v>
      </c>
      <c r="C19" s="1">
        <f t="shared" ref="C19:C20" si="1">C5*$C$11+D5*$D$11+E5*$E$11+F5*$F$11+G5*$G$11+H5*$H$11</f>
        <v>8</v>
      </c>
    </row>
    <row r="20" spans="2:21" x14ac:dyDescent="0.55000000000000004">
      <c r="B20" s="1" t="s">
        <v>12</v>
      </c>
      <c r="C20" s="1">
        <f t="shared" si="1"/>
        <v>9</v>
      </c>
    </row>
  </sheetData>
  <mergeCells count="1">
    <mergeCell ref="A4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2021-02-21T07:18:54Z</dcterms:created>
  <dcterms:modified xsi:type="dcterms:W3CDTF">2021-02-21T08:04:38Z</dcterms:modified>
</cp:coreProperties>
</file>