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14859_polimi_it/Documents/Polytecnico Di Milano/055639 - SOLAR AND BIOMASS POWER GENERATION/Project Works/CSP/Receiver Model/"/>
    </mc:Choice>
  </mc:AlternateContent>
  <xr:revisionPtr revIDLastSave="167" documentId="8_{5902FE1A-D1D1-4184-8CD1-6C96C2C13CE1}" xr6:coauthVersionLast="47" xr6:coauthVersionMax="47" xr10:uidLastSave="{8D716B2B-33A5-7141-9CBF-481E2942A53F}"/>
  <bookViews>
    <workbookView xWindow="0" yWindow="760" windowWidth="30240" windowHeight="17540" activeTab="3" xr2:uid="{CAD28500-C5DE-4CA6-B5D5-3C4FA963D8BA}"/>
  </bookViews>
  <sheets>
    <sheet name="Sheet1" sheetId="1" r:id="rId1"/>
    <sheet name="Table 0" sheetId="3" r:id="rId2"/>
    <sheet name="Sheet3" sheetId="4" r:id="rId3"/>
    <sheet name="Sheet2" sheetId="2" r:id="rId4"/>
    <sheet name="Sheet4" sheetId="5" r:id="rId5"/>
  </sheets>
  <definedNames>
    <definedName name="ExternalData_1" localSheetId="1" hidden="1">'Table 0'!$A$1:$H$36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F43" i="2"/>
  <c r="E43" i="2"/>
  <c r="J16" i="2"/>
  <c r="C2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137C45-C306-474A-979A-086251B96859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<sst xmlns="http://schemas.openxmlformats.org/spreadsheetml/2006/main" count="162" uniqueCount="160">
  <si>
    <t>Temperature</t>
  </si>
  <si>
    <t>Thermal conductivity</t>
  </si>
  <si>
    <t>[°C]</t>
  </si>
  <si>
    <t>[mW/m K]</t>
  </si>
  <si>
    <t>Temp_x000D_
			T, °C</t>
  </si>
  <si>
    <t>Density_x000D_
			Air_x000D_
			ρ, kg/m3</t>
  </si>
  <si>
    <t>Specific Heat_x000D_
			of Air_x000D_
			cρ, J/kg-K</t>
  </si>
  <si>
    <t>Thermal_x000D_
			Diffusivity Air_x000D_
			α, m2/s</t>
  </si>
  <si>
    <t>Dynamic_x000D_
			Viscosity Air_x000D_
			µ, kg/m-s</t>
  </si>
  <si>
    <t>Kinematic_x000D_
			Viscosity Air_x000D_
			v, m2/s</t>
  </si>
  <si>
    <t>Prandtl_x000D_
			Number Air_x000D_
			Pr</t>
  </si>
  <si>
    <t>- 150</t>
  </si>
  <si>
    <t>4.158 x 10-6</t>
  </si>
  <si>
    <t>8.636x 10-6</t>
  </si>
  <si>
    <t>3.013 x 10-6</t>
  </si>
  <si>
    <t>- 100</t>
  </si>
  <si>
    <t>8.036x 10-6</t>
  </si>
  <si>
    <t>1.189 x 10-5</t>
  </si>
  <si>
    <t>5.837 x 10-6</t>
  </si>
  <si>
    <t>- 50</t>
  </si>
  <si>
    <t>1.252 x 10-5</t>
  </si>
  <si>
    <t>1.474 x 10-5</t>
  </si>
  <si>
    <t>9.319 x 10-6</t>
  </si>
  <si>
    <t>- 40</t>
  </si>
  <si>
    <t>1.356 x 10-5</t>
  </si>
  <si>
    <t>1.527 x 10-5</t>
  </si>
  <si>
    <t>1.008 x 10-5</t>
  </si>
  <si>
    <t>- 30</t>
  </si>
  <si>
    <t>1.465 x 10-5</t>
  </si>
  <si>
    <t>1.579 x 10-5</t>
  </si>
  <si>
    <t>1.087 x 10-5</t>
  </si>
  <si>
    <t>- 20</t>
  </si>
  <si>
    <t>1.578 x 10-5</t>
  </si>
  <si>
    <t>1.630 x 10-5</t>
  </si>
  <si>
    <t>1.169 x 10-5</t>
  </si>
  <si>
    <t>- 10</t>
  </si>
  <si>
    <t>1.696 x 10-5</t>
  </si>
  <si>
    <t>1.680 x 10-5</t>
  </si>
  <si>
    <t>0</t>
  </si>
  <si>
    <t>1.818 x 10-5</t>
  </si>
  <si>
    <t>1.729 x 10-5</t>
  </si>
  <si>
    <t>1.338 x 10-5</t>
  </si>
  <si>
    <t>5</t>
  </si>
  <si>
    <t>1.880 x 10-5</t>
  </si>
  <si>
    <t>1.754 x 10-5</t>
  </si>
  <si>
    <t>1.382 x 10-5</t>
  </si>
  <si>
    <t>10</t>
  </si>
  <si>
    <t>1.944 x 10-5</t>
  </si>
  <si>
    <t>1.778 x 10-5</t>
  </si>
  <si>
    <t>1.426 x 10-5</t>
  </si>
  <si>
    <t>15</t>
  </si>
  <si>
    <t>2.009 x 10-5</t>
  </si>
  <si>
    <t>1.802 x 10-5</t>
  </si>
  <si>
    <t>1.470 x 10-5</t>
  </si>
  <si>
    <t>20</t>
  </si>
  <si>
    <t>2.074 x 10-5</t>
  </si>
  <si>
    <t>1.825 x 10-5</t>
  </si>
  <si>
    <t>1.516 x 10-5</t>
  </si>
  <si>
    <t>25</t>
  </si>
  <si>
    <t>2.141 x 10-5</t>
  </si>
  <si>
    <t>1.849 x 10-5</t>
  </si>
  <si>
    <t>1.562 x 10-5</t>
  </si>
  <si>
    <t>30</t>
  </si>
  <si>
    <t>2.208 x 10-5</t>
  </si>
  <si>
    <t>1.872 x 10-5</t>
  </si>
  <si>
    <t>1.608 x 10-5</t>
  </si>
  <si>
    <t>35</t>
  </si>
  <si>
    <t>2.277 x 10-5</t>
  </si>
  <si>
    <t>1.895 x 10-5</t>
  </si>
  <si>
    <t>1.655 x 10-5</t>
  </si>
  <si>
    <t>40</t>
  </si>
  <si>
    <t>2.346 x 10-5</t>
  </si>
  <si>
    <t>1.918 x 10-5</t>
  </si>
  <si>
    <t>1.702 x 10-5</t>
  </si>
  <si>
    <t>45</t>
  </si>
  <si>
    <t>2.416 x 10-5</t>
  </si>
  <si>
    <t>1.941 x 10-5</t>
  </si>
  <si>
    <t>1.750 x 10-5</t>
  </si>
  <si>
    <t>50</t>
  </si>
  <si>
    <t>2.487 x 10-5</t>
  </si>
  <si>
    <t>1.963 x 10-5</t>
  </si>
  <si>
    <t>1.798 x 10-5</t>
  </si>
  <si>
    <t>60</t>
  </si>
  <si>
    <t>2.632 x 10-5</t>
  </si>
  <si>
    <t>2.008 x 10-5</t>
  </si>
  <si>
    <t>1.896 x 10-5</t>
  </si>
  <si>
    <t>70</t>
  </si>
  <si>
    <t>2.780 x 10-5</t>
  </si>
  <si>
    <t>2.052 x 10-5</t>
  </si>
  <si>
    <t>1.995 x 10-5</t>
  </si>
  <si>
    <t>80</t>
  </si>
  <si>
    <t>2.931 x 10-5</t>
  </si>
  <si>
    <t>2.096 x 10-5</t>
  </si>
  <si>
    <t>2.097 x 10-5</t>
  </si>
  <si>
    <t>90</t>
  </si>
  <si>
    <t>3.086 x 10-5</t>
  </si>
  <si>
    <t>2.139 x 10-5</t>
  </si>
  <si>
    <t>2.201 x 10-5</t>
  </si>
  <si>
    <t>100</t>
  </si>
  <si>
    <t>3.243 x 10-5</t>
  </si>
  <si>
    <t>2.181 x 10-5</t>
  </si>
  <si>
    <t>2.306 x 10-5</t>
  </si>
  <si>
    <t>120</t>
  </si>
  <si>
    <t>3.565 x 10-5</t>
  </si>
  <si>
    <t>2.264 x 10-5</t>
  </si>
  <si>
    <t>2.522 x 10-5</t>
  </si>
  <si>
    <t>140</t>
  </si>
  <si>
    <t>3.898 x 10-5</t>
  </si>
  <si>
    <t>2.345 x 10-5</t>
  </si>
  <si>
    <t>2.745 x 10-5</t>
  </si>
  <si>
    <t>160</t>
  </si>
  <si>
    <t>4.241 x 10-5</t>
  </si>
  <si>
    <t>2.420 x 10-5</t>
  </si>
  <si>
    <t>2.975 x 10-5</t>
  </si>
  <si>
    <t>180</t>
  </si>
  <si>
    <t>4.593 x 10-5</t>
  </si>
  <si>
    <t>2.504 x 10-5</t>
  </si>
  <si>
    <t>3.212 x 10-5</t>
  </si>
  <si>
    <t>200</t>
  </si>
  <si>
    <t>4.954 x 10-5</t>
  </si>
  <si>
    <t>2.577 x 10-5</t>
  </si>
  <si>
    <t>3.455 x 10-5</t>
  </si>
  <si>
    <t>250</t>
  </si>
  <si>
    <t>5.890 x 10-5</t>
  </si>
  <si>
    <t>2.760 x 10-5</t>
  </si>
  <si>
    <t>4.091 x 10-5</t>
  </si>
  <si>
    <t>300</t>
  </si>
  <si>
    <t>6.871 x 10-5</t>
  </si>
  <si>
    <t>2.934 x 10-5</t>
  </si>
  <si>
    <t>4.765 x 10-5</t>
  </si>
  <si>
    <t>350</t>
  </si>
  <si>
    <t>7.892 x 10-5</t>
  </si>
  <si>
    <t>3.101 x 10-5</t>
  </si>
  <si>
    <t>5.475 x 10-5</t>
  </si>
  <si>
    <t>400</t>
  </si>
  <si>
    <t>8.951 x 10-5</t>
  </si>
  <si>
    <t>3.261 x 10-5</t>
  </si>
  <si>
    <t>6.219 x 10-5</t>
  </si>
  <si>
    <t>450</t>
  </si>
  <si>
    <t>1.004 x 10-4</t>
  </si>
  <si>
    <t>3.415 x 10-5</t>
  </si>
  <si>
    <t>6.997 x 10-5</t>
  </si>
  <si>
    <t>500</t>
  </si>
  <si>
    <t>1.117 x 10-4</t>
  </si>
  <si>
    <t>3.563 x 10-5</t>
  </si>
  <si>
    <t>7.806 x 10-5</t>
  </si>
  <si>
    <t>600</t>
  </si>
  <si>
    <t>1.352 x 10-4</t>
  </si>
  <si>
    <t>3.846 x 10-5</t>
  </si>
  <si>
    <t>9.515 x 10-5</t>
  </si>
  <si>
    <t>Thermal
			Conductivity
			Air
			k, W/m-K</t>
  </si>
  <si>
    <t>Thermal Conductivity Air k, W/m-K</t>
  </si>
  <si>
    <t>Density Kg/m3</t>
  </si>
  <si>
    <t>Dynamic Viscosity (Kg/ms)</t>
  </si>
  <si>
    <t>Specific Heat Capacity (J/Kg-k)</t>
  </si>
  <si>
    <t>Kinemetic Viscosity m2/s</t>
  </si>
  <si>
    <t>Pr</t>
  </si>
  <si>
    <t>cp</t>
  </si>
  <si>
    <t>Density</t>
  </si>
  <si>
    <t>dyn 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</si>
</sst>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/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Thermal</a:t>
            </a:r>
            <a:r>
              <a:rPr lang="en-GB" baseline="0"/>
              <a:t> Conductivity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Sheet1!$A$3:$A$37</c:f>
              <c:numCache>
                <c:formatCode>General</c:formatCode>
                <c:ptCount val="35"/>
                <c:pt idx="0">
                  <c:v>-190</c:v>
                </c:pt>
                <c:pt idx="1">
                  <c:v>-150</c:v>
                </c:pt>
                <c:pt idx="2">
                  <c:v>-100</c:v>
                </c:pt>
                <c:pt idx="3">
                  <c:v>-75</c:v>
                </c:pt>
                <c:pt idx="4">
                  <c:v>-50</c:v>
                </c:pt>
                <c:pt idx="5">
                  <c:v>-25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80</c:v>
                </c:pt>
                <c:pt idx="20">
                  <c:v>100</c:v>
                </c:pt>
                <c:pt idx="21">
                  <c:v>125</c:v>
                </c:pt>
                <c:pt idx="22">
                  <c:v>150</c:v>
                </c:pt>
                <c:pt idx="23">
                  <c:v>175</c:v>
                </c:pt>
                <c:pt idx="24">
                  <c:v>200</c:v>
                </c:pt>
                <c:pt idx="25">
                  <c:v>225</c:v>
                </c:pt>
                <c:pt idx="26">
                  <c:v>300</c:v>
                </c:pt>
                <c:pt idx="27">
                  <c:v>412</c:v>
                </c:pt>
                <c:pt idx="28">
                  <c:v>500</c:v>
                </c:pt>
                <c:pt idx="29">
                  <c:v>600</c:v>
                </c:pt>
                <c:pt idx="30">
                  <c:v>700</c:v>
                </c:pt>
                <c:pt idx="31">
                  <c:v>800</c:v>
                </c:pt>
                <c:pt idx="32">
                  <c:v>900</c:v>
                </c:pt>
                <c:pt idx="33">
                  <c:v>1000</c:v>
                </c:pt>
                <c:pt idx="34">
                  <c:v>1100</c:v>
                </c:pt>
              </c:numCache>
            </c:numRef>
          </c:xVal>
          <c:yVal>
            <c:numRef>
              <c:f>Sheet1!$B$3:$B$37</c:f>
              <c:numCache>
                <c:formatCode>General</c:formatCode>
                <c:ptCount val="35"/>
                <c:pt idx="0">
                  <c:v>7.82</c:v>
                </c:pt>
                <c:pt idx="1">
                  <c:v>11.69</c:v>
                </c:pt>
                <c:pt idx="2">
                  <c:v>16.2</c:v>
                </c:pt>
                <c:pt idx="3">
                  <c:v>18.34</c:v>
                </c:pt>
                <c:pt idx="4">
                  <c:v>20.41</c:v>
                </c:pt>
                <c:pt idx="5">
                  <c:v>22.41</c:v>
                </c:pt>
                <c:pt idx="6">
                  <c:v>23.2</c:v>
                </c:pt>
                <c:pt idx="7">
                  <c:v>23.59</c:v>
                </c:pt>
                <c:pt idx="8">
                  <c:v>23.97</c:v>
                </c:pt>
                <c:pt idx="9">
                  <c:v>24.36</c:v>
                </c:pt>
                <c:pt idx="10">
                  <c:v>24.74</c:v>
                </c:pt>
                <c:pt idx="11">
                  <c:v>25.12</c:v>
                </c:pt>
                <c:pt idx="12">
                  <c:v>25.5</c:v>
                </c:pt>
                <c:pt idx="13">
                  <c:v>25.87</c:v>
                </c:pt>
                <c:pt idx="14">
                  <c:v>26.24</c:v>
                </c:pt>
                <c:pt idx="15">
                  <c:v>26.62</c:v>
                </c:pt>
                <c:pt idx="16">
                  <c:v>27.35</c:v>
                </c:pt>
                <c:pt idx="17">
                  <c:v>28.08</c:v>
                </c:pt>
                <c:pt idx="18">
                  <c:v>28.8</c:v>
                </c:pt>
                <c:pt idx="19">
                  <c:v>30.23</c:v>
                </c:pt>
                <c:pt idx="20">
                  <c:v>31.62</c:v>
                </c:pt>
                <c:pt idx="21">
                  <c:v>33.33</c:v>
                </c:pt>
                <c:pt idx="22">
                  <c:v>35</c:v>
                </c:pt>
                <c:pt idx="23">
                  <c:v>36.64</c:v>
                </c:pt>
                <c:pt idx="24">
                  <c:v>38.25</c:v>
                </c:pt>
                <c:pt idx="25">
                  <c:v>39.83</c:v>
                </c:pt>
                <c:pt idx="26">
                  <c:v>44.41</c:v>
                </c:pt>
                <c:pt idx="27">
                  <c:v>50.92</c:v>
                </c:pt>
                <c:pt idx="28">
                  <c:v>55.79</c:v>
                </c:pt>
                <c:pt idx="29">
                  <c:v>61.14</c:v>
                </c:pt>
                <c:pt idx="30">
                  <c:v>66.319999999999993</c:v>
                </c:pt>
                <c:pt idx="31">
                  <c:v>71.349999999999994</c:v>
                </c:pt>
                <c:pt idx="32">
                  <c:v>76.260000000000005</c:v>
                </c:pt>
                <c:pt idx="33">
                  <c:v>81.08</c:v>
                </c:pt>
                <c:pt idx="34">
                  <c:v>85.83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3-401F-A77B-1972B926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85312"/>
        <c:axId val="674186144"/>
      </c:scatterChart>
      <c:valAx>
        <c:axId val="6741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74186144"/>
        <c:crosses val="autoZero"/>
        <c:crossBetween val="midCat"/>
      </c:valAx>
      <c:valAx>
        <c:axId val="6741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741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Conductivity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0'!$A$2:$A$36</c:f>
              <c:strCache>
                <c:ptCount val="35"/>
                <c:pt idx="0">
                  <c:v>- 150</c:v>
                </c:pt>
                <c:pt idx="1">
                  <c:v>- 100</c:v>
                </c:pt>
                <c:pt idx="2">
                  <c:v>- 50</c:v>
                </c:pt>
                <c:pt idx="3">
                  <c:v>- 40</c:v>
                </c:pt>
                <c:pt idx="4">
                  <c:v>- 30</c:v>
                </c:pt>
                <c:pt idx="5">
                  <c:v>- 20</c:v>
                </c:pt>
                <c:pt idx="6">
                  <c:v>- 10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120</c:v>
                </c:pt>
                <c:pt idx="24">
                  <c:v>140</c:v>
                </c:pt>
                <c:pt idx="25">
                  <c:v>160</c:v>
                </c:pt>
                <c:pt idx="26">
                  <c:v>180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600</c:v>
                </c:pt>
              </c:strCache>
            </c:strRef>
          </c:xVal>
          <c:yVal>
            <c:numRef>
              <c:f>'Table 0'!$D$2:$D$36</c:f>
              <c:numCache>
                <c:formatCode>General</c:formatCode>
                <c:ptCount val="35"/>
                <c:pt idx="0">
                  <c:v>1.171E-2</c:v>
                </c:pt>
                <c:pt idx="1">
                  <c:v>1.5820000000000001E-2</c:v>
                </c:pt>
                <c:pt idx="2">
                  <c:v>1.9789999999999999E-2</c:v>
                </c:pt>
                <c:pt idx="3">
                  <c:v>2.0570000000000001E-2</c:v>
                </c:pt>
                <c:pt idx="4">
                  <c:v>2.1340000000000001E-2</c:v>
                </c:pt>
                <c:pt idx="5">
                  <c:v>2.2110000000000001E-2</c:v>
                </c:pt>
                <c:pt idx="6">
                  <c:v>2.2880000000000001E-2</c:v>
                </c:pt>
                <c:pt idx="7">
                  <c:v>2.3640000000000001E-2</c:v>
                </c:pt>
                <c:pt idx="8">
                  <c:v>2.401E-2</c:v>
                </c:pt>
                <c:pt idx="9">
                  <c:v>2.4389999999999998E-2</c:v>
                </c:pt>
                <c:pt idx="10">
                  <c:v>2.4760000000000001E-2</c:v>
                </c:pt>
                <c:pt idx="11">
                  <c:v>2.5139999999999999E-2</c:v>
                </c:pt>
                <c:pt idx="12">
                  <c:v>2.5510000000000001E-2</c:v>
                </c:pt>
                <c:pt idx="13">
                  <c:v>2.588E-2</c:v>
                </c:pt>
                <c:pt idx="14">
                  <c:v>2.6249999999999999E-2</c:v>
                </c:pt>
                <c:pt idx="15">
                  <c:v>2.6620000000000001E-2</c:v>
                </c:pt>
                <c:pt idx="16">
                  <c:v>2.699E-2</c:v>
                </c:pt>
                <c:pt idx="17">
                  <c:v>2.7349999999999999E-2</c:v>
                </c:pt>
                <c:pt idx="18">
                  <c:v>2.8080000000000001E-2</c:v>
                </c:pt>
                <c:pt idx="19">
                  <c:v>2.8809999999999999E-2</c:v>
                </c:pt>
                <c:pt idx="20">
                  <c:v>2.9530000000000001E-2</c:v>
                </c:pt>
                <c:pt idx="21">
                  <c:v>3.024E-2</c:v>
                </c:pt>
                <c:pt idx="22">
                  <c:v>3.0949999999999998E-2</c:v>
                </c:pt>
                <c:pt idx="23">
                  <c:v>3.2349999999999997E-2</c:v>
                </c:pt>
                <c:pt idx="24">
                  <c:v>3.3739999999999999E-2</c:v>
                </c:pt>
                <c:pt idx="25">
                  <c:v>3.5110000000000002E-2</c:v>
                </c:pt>
                <c:pt idx="26">
                  <c:v>3.6459999999999999E-2</c:v>
                </c:pt>
                <c:pt idx="27">
                  <c:v>3.7789999999999997E-2</c:v>
                </c:pt>
                <c:pt idx="28">
                  <c:v>4.104E-2</c:v>
                </c:pt>
                <c:pt idx="29">
                  <c:v>4.4179999999999997E-2</c:v>
                </c:pt>
                <c:pt idx="30">
                  <c:v>4.7210000000000002E-2</c:v>
                </c:pt>
                <c:pt idx="31">
                  <c:v>5.015E-2</c:v>
                </c:pt>
                <c:pt idx="32">
                  <c:v>5.2979999999999999E-2</c:v>
                </c:pt>
                <c:pt idx="33">
                  <c:v>5.5719999999999999E-2</c:v>
                </c:pt>
                <c:pt idx="34">
                  <c:v>6.0929999999999998E-2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A-4747-BC78-96111E77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8304"/>
        <c:axId val="148254560"/>
      </c:scatterChart>
      <c:valAx>
        <c:axId val="1482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254560"/>
        <c:crosses val="autoZero"/>
        <c:crossBetween val="midCat"/>
      </c:valAx>
      <c:valAx>
        <c:axId val="1482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2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Sheet2!$A$2:$A$36</c:f>
              <c:numCache>
                <c:formatCode>General</c:formatCode>
                <c:ptCount val="35"/>
                <c:pt idx="0">
                  <c:v>-150</c:v>
                </c:pt>
                <c:pt idx="1">
                  <c:v>-100</c:v>
                </c:pt>
                <c:pt idx="2">
                  <c:v>-50</c:v>
                </c:pt>
                <c:pt idx="3">
                  <c:v>-40</c:v>
                </c:pt>
                <c:pt idx="4">
                  <c:v>-30</c:v>
                </c:pt>
                <c:pt idx="5">
                  <c:v>-20</c:v>
                </c:pt>
                <c:pt idx="6">
                  <c:v>-10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120</c:v>
                </c:pt>
                <c:pt idx="24">
                  <c:v>140</c:v>
                </c:pt>
                <c:pt idx="25">
                  <c:v>160</c:v>
                </c:pt>
                <c:pt idx="26">
                  <c:v>180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600</c:v>
                </c:pt>
              </c:numCache>
            </c:numRef>
          </c:xVal>
          <c:yVal>
            <c:numRef>
              <c:f>Sheet2!$B$2:$B$36</c:f>
              <c:numCache>
                <c:formatCode>General</c:formatCode>
                <c:ptCount val="35"/>
                <c:pt idx="0">
                  <c:v>1.171E-2</c:v>
                </c:pt>
                <c:pt idx="1">
                  <c:v>1.5820000000000001E-2</c:v>
                </c:pt>
                <c:pt idx="2">
                  <c:v>1.9789999999999999E-2</c:v>
                </c:pt>
                <c:pt idx="3">
                  <c:v>2.0570000000000001E-2</c:v>
                </c:pt>
                <c:pt idx="4">
                  <c:v>2.1340000000000001E-2</c:v>
                </c:pt>
                <c:pt idx="5">
                  <c:v>2.2110000000000001E-2</c:v>
                </c:pt>
                <c:pt idx="6">
                  <c:v>2.2880000000000001E-2</c:v>
                </c:pt>
                <c:pt idx="7">
                  <c:v>2.3640000000000001E-2</c:v>
                </c:pt>
                <c:pt idx="8">
                  <c:v>2.401E-2</c:v>
                </c:pt>
                <c:pt idx="9">
                  <c:v>2.4389999999999998E-2</c:v>
                </c:pt>
                <c:pt idx="10">
                  <c:v>2.4760000000000001E-2</c:v>
                </c:pt>
                <c:pt idx="11">
                  <c:v>2.5139999999999999E-2</c:v>
                </c:pt>
                <c:pt idx="12">
                  <c:v>2.5510000000000001E-2</c:v>
                </c:pt>
                <c:pt idx="13">
                  <c:v>2.588E-2</c:v>
                </c:pt>
                <c:pt idx="14">
                  <c:v>2.6249999999999999E-2</c:v>
                </c:pt>
                <c:pt idx="15">
                  <c:v>2.6620000000000001E-2</c:v>
                </c:pt>
                <c:pt idx="16">
                  <c:v>2.699E-2</c:v>
                </c:pt>
                <c:pt idx="17">
                  <c:v>2.7349999999999999E-2</c:v>
                </c:pt>
                <c:pt idx="18">
                  <c:v>2.8080000000000001E-2</c:v>
                </c:pt>
                <c:pt idx="19">
                  <c:v>2.8809999999999999E-2</c:v>
                </c:pt>
                <c:pt idx="20">
                  <c:v>2.9530000000000001E-2</c:v>
                </c:pt>
                <c:pt idx="21">
                  <c:v>3.024E-2</c:v>
                </c:pt>
                <c:pt idx="22">
                  <c:v>3.0949999999999998E-2</c:v>
                </c:pt>
                <c:pt idx="23">
                  <c:v>3.2349999999999997E-2</c:v>
                </c:pt>
                <c:pt idx="24">
                  <c:v>3.3739999999999999E-2</c:v>
                </c:pt>
                <c:pt idx="25">
                  <c:v>3.5110000000000002E-2</c:v>
                </c:pt>
                <c:pt idx="26">
                  <c:v>3.6459999999999999E-2</c:v>
                </c:pt>
                <c:pt idx="27">
                  <c:v>3.7789999999999997E-2</c:v>
                </c:pt>
                <c:pt idx="28">
                  <c:v>4.104E-2</c:v>
                </c:pt>
                <c:pt idx="29">
                  <c:v>4.4179999999999997E-2</c:v>
                </c:pt>
                <c:pt idx="30">
                  <c:v>4.7210000000000002E-2</c:v>
                </c:pt>
                <c:pt idx="31">
                  <c:v>5.015E-2</c:v>
                </c:pt>
                <c:pt idx="32">
                  <c:v>5.2979999999999999E-2</c:v>
                </c:pt>
                <c:pt idx="33">
                  <c:v>5.5719999999999999E-2</c:v>
                </c:pt>
                <c:pt idx="34">
                  <c:v>6.0929999999999998E-2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0-41FE-9F57-FFCD95221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37744"/>
        <c:axId val="898939824"/>
      </c:scatterChart>
      <c:valAx>
        <c:axId val="8989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98939824"/>
        <c:crosses val="autoZero"/>
        <c:crossBetween val="midCat"/>
      </c:valAx>
      <c:valAx>
        <c:axId val="8989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989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Viscosity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6.7270778652668423E-2"/>
          <c:y val="0.19486111111111112"/>
          <c:w val="0.8970625546806648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Sheet2!$A$2:$A$36</c:f>
              <c:numCache>
                <c:formatCode>General</c:formatCode>
                <c:ptCount val="35"/>
                <c:pt idx="0">
                  <c:v>-150</c:v>
                </c:pt>
                <c:pt idx="1">
                  <c:v>-100</c:v>
                </c:pt>
                <c:pt idx="2">
                  <c:v>-50</c:v>
                </c:pt>
                <c:pt idx="3">
                  <c:v>-40</c:v>
                </c:pt>
                <c:pt idx="4">
                  <c:v>-30</c:v>
                </c:pt>
                <c:pt idx="5">
                  <c:v>-20</c:v>
                </c:pt>
                <c:pt idx="6">
                  <c:v>-10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120</c:v>
                </c:pt>
                <c:pt idx="24">
                  <c:v>140</c:v>
                </c:pt>
                <c:pt idx="25">
                  <c:v>160</c:v>
                </c:pt>
                <c:pt idx="26">
                  <c:v>180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600</c:v>
                </c:pt>
              </c:numCache>
            </c:numRef>
          </c:xVal>
          <c:yVal>
            <c:numRef>
              <c:f>Sheet2!$D$2:$D$36</c:f>
              <c:numCache>
                <c:formatCode>0.00E+00</c:formatCode>
                <c:ptCount val="35"/>
                <c:pt idx="0">
                  <c:v>8.636E-6</c:v>
                </c:pt>
                <c:pt idx="1">
                  <c:v>1.189E-5</c:v>
                </c:pt>
                <c:pt idx="2">
                  <c:v>1.4739999999999999E-5</c:v>
                </c:pt>
                <c:pt idx="3">
                  <c:v>1.5270000000000001E-5</c:v>
                </c:pt>
                <c:pt idx="4">
                  <c:v>1.579E-5</c:v>
                </c:pt>
                <c:pt idx="5">
                  <c:v>1.63E-5</c:v>
                </c:pt>
                <c:pt idx="6">
                  <c:v>1.6799999999999998E-5</c:v>
                </c:pt>
                <c:pt idx="7">
                  <c:v>1.7289999999999999E-5</c:v>
                </c:pt>
                <c:pt idx="8">
                  <c:v>1.7540000000000001E-5</c:v>
                </c:pt>
                <c:pt idx="9">
                  <c:v>1.7779999999999999E-5</c:v>
                </c:pt>
                <c:pt idx="10">
                  <c:v>1.802E-5</c:v>
                </c:pt>
                <c:pt idx="11">
                  <c:v>1.825E-5</c:v>
                </c:pt>
                <c:pt idx="12">
                  <c:v>1.8490000000000001E-5</c:v>
                </c:pt>
                <c:pt idx="13">
                  <c:v>1.872E-5</c:v>
                </c:pt>
                <c:pt idx="14">
                  <c:v>1.895E-5</c:v>
                </c:pt>
                <c:pt idx="15">
                  <c:v>1.9179999999999999E-5</c:v>
                </c:pt>
                <c:pt idx="16">
                  <c:v>1.9409999999999999E-5</c:v>
                </c:pt>
                <c:pt idx="17">
                  <c:v>1.963E-5</c:v>
                </c:pt>
                <c:pt idx="18">
                  <c:v>2.0080000000000001E-5</c:v>
                </c:pt>
                <c:pt idx="19">
                  <c:v>2.052E-5</c:v>
                </c:pt>
                <c:pt idx="20">
                  <c:v>2.0959999999999999E-5</c:v>
                </c:pt>
                <c:pt idx="21">
                  <c:v>2.139E-5</c:v>
                </c:pt>
                <c:pt idx="22">
                  <c:v>2.181E-5</c:v>
                </c:pt>
                <c:pt idx="23">
                  <c:v>2.264E-5</c:v>
                </c:pt>
                <c:pt idx="24">
                  <c:v>2.3450000000000001E-5</c:v>
                </c:pt>
                <c:pt idx="25">
                  <c:v>2.4199999999999999E-5</c:v>
                </c:pt>
                <c:pt idx="26">
                  <c:v>2.5040000000000001E-5</c:v>
                </c:pt>
                <c:pt idx="27">
                  <c:v>2.5769999999999999E-5</c:v>
                </c:pt>
                <c:pt idx="28">
                  <c:v>2.76E-5</c:v>
                </c:pt>
                <c:pt idx="29">
                  <c:v>2.934E-5</c:v>
                </c:pt>
                <c:pt idx="30">
                  <c:v>3.1010000000000003E-5</c:v>
                </c:pt>
                <c:pt idx="31">
                  <c:v>3.2610000000000001E-5</c:v>
                </c:pt>
                <c:pt idx="32">
                  <c:v>3.4150000000000003E-5</c:v>
                </c:pt>
                <c:pt idx="33">
                  <c:v>3.5630000000000003E-5</c:v>
                </c:pt>
                <c:pt idx="34">
                  <c:v>3.8460000000000001E-5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9-4BD2-A871-E426F993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3312"/>
        <c:axId val="150906208"/>
      </c:scatterChart>
      <c:valAx>
        <c:axId val="1482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906208"/>
        <c:crosses val="autoZero"/>
        <c:crossBetween val="midCat"/>
      </c:valAx>
      <c:valAx>
        <c:axId val="1509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2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6.7987751531058621E-3"/>
                  <c:y val="-0.45708697871099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Sheet2!$A$2:$A$36</c:f>
              <c:numCache>
                <c:formatCode>General</c:formatCode>
                <c:ptCount val="35"/>
                <c:pt idx="0">
                  <c:v>-150</c:v>
                </c:pt>
                <c:pt idx="1">
                  <c:v>-100</c:v>
                </c:pt>
                <c:pt idx="2">
                  <c:v>-50</c:v>
                </c:pt>
                <c:pt idx="3">
                  <c:v>-40</c:v>
                </c:pt>
                <c:pt idx="4">
                  <c:v>-30</c:v>
                </c:pt>
                <c:pt idx="5">
                  <c:v>-20</c:v>
                </c:pt>
                <c:pt idx="6">
                  <c:v>-10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120</c:v>
                </c:pt>
                <c:pt idx="24">
                  <c:v>140</c:v>
                </c:pt>
                <c:pt idx="25">
                  <c:v>160</c:v>
                </c:pt>
                <c:pt idx="26">
                  <c:v>180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600</c:v>
                </c:pt>
              </c:numCache>
            </c:numRef>
          </c:xVal>
          <c:yVal>
            <c:numRef>
              <c:f>Sheet2!$C$2:$C$36</c:f>
              <c:numCache>
                <c:formatCode>General</c:formatCode>
                <c:ptCount val="35"/>
                <c:pt idx="0">
                  <c:v>2.8660000000000001</c:v>
                </c:pt>
                <c:pt idx="1">
                  <c:v>2.0379999999999998</c:v>
                </c:pt>
                <c:pt idx="2">
                  <c:v>1.5820000000000001</c:v>
                </c:pt>
                <c:pt idx="3">
                  <c:v>1.514</c:v>
                </c:pt>
                <c:pt idx="4">
                  <c:v>1.4510000000000001</c:v>
                </c:pt>
                <c:pt idx="5">
                  <c:v>1.3939999999999999</c:v>
                </c:pt>
                <c:pt idx="6">
                  <c:v>1.341</c:v>
                </c:pt>
                <c:pt idx="7">
                  <c:v>1.292</c:v>
                </c:pt>
                <c:pt idx="8">
                  <c:v>1.2689999999999999</c:v>
                </c:pt>
                <c:pt idx="9">
                  <c:v>1.246</c:v>
                </c:pt>
                <c:pt idx="10">
                  <c:v>1.2250000000000001</c:v>
                </c:pt>
                <c:pt idx="11">
                  <c:v>1.204</c:v>
                </c:pt>
                <c:pt idx="12">
                  <c:v>1.1839999999999999</c:v>
                </c:pt>
                <c:pt idx="13">
                  <c:v>1.1639999999999999</c:v>
                </c:pt>
                <c:pt idx="14">
                  <c:v>1.145</c:v>
                </c:pt>
                <c:pt idx="15">
                  <c:v>1.127</c:v>
                </c:pt>
                <c:pt idx="16">
                  <c:v>1.109</c:v>
                </c:pt>
                <c:pt idx="17">
                  <c:v>1.0920000000000001</c:v>
                </c:pt>
                <c:pt idx="18">
                  <c:v>1.0589999999999999</c:v>
                </c:pt>
                <c:pt idx="19">
                  <c:v>1.028</c:v>
                </c:pt>
                <c:pt idx="20">
                  <c:v>0.99939999999999996</c:v>
                </c:pt>
                <c:pt idx="21">
                  <c:v>0.9718</c:v>
                </c:pt>
                <c:pt idx="22">
                  <c:v>0.94579999999999997</c:v>
                </c:pt>
                <c:pt idx="23">
                  <c:v>0.89770000000000005</c:v>
                </c:pt>
                <c:pt idx="24">
                  <c:v>0.85419999999999996</c:v>
                </c:pt>
                <c:pt idx="25">
                  <c:v>0.81479999999999997</c:v>
                </c:pt>
                <c:pt idx="26">
                  <c:v>0.77880000000000005</c:v>
                </c:pt>
                <c:pt idx="27">
                  <c:v>0.74590000000000001</c:v>
                </c:pt>
                <c:pt idx="28">
                  <c:v>0.67459999999999998</c:v>
                </c:pt>
                <c:pt idx="29">
                  <c:v>0.61580000000000001</c:v>
                </c:pt>
                <c:pt idx="30">
                  <c:v>0.56640000000000001</c:v>
                </c:pt>
                <c:pt idx="31">
                  <c:v>0.52429999999999999</c:v>
                </c:pt>
                <c:pt idx="32">
                  <c:v>0.48799999999999999</c:v>
                </c:pt>
                <c:pt idx="33">
                  <c:v>0.45650000000000002</c:v>
                </c:pt>
                <c:pt idx="34">
                  <c:v>0.4042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9-4438-8196-6839BEE8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9456"/>
        <c:axId val="155411504"/>
      </c:scatterChart>
      <c:valAx>
        <c:axId val="1553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5411504"/>
        <c:crosses val="autoZero"/>
        <c:crossBetween val="midCat"/>
      </c:valAx>
      <c:valAx>
        <c:axId val="1554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53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Specific 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Sheet2!$A$9:$A$36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450</c:v>
                </c:pt>
                <c:pt idx="26">
                  <c:v>500</c:v>
                </c:pt>
                <c:pt idx="27">
                  <c:v>600</c:v>
                </c:pt>
              </c:numCache>
            </c:numRef>
          </c:xVal>
          <c:yVal>
            <c:numRef>
              <c:f>Sheet2!$E$9:$E$36</c:f>
              <c:numCache>
                <c:formatCode>General</c:formatCode>
                <c:ptCount val="28"/>
                <c:pt idx="0">
                  <c:v>1006</c:v>
                </c:pt>
                <c:pt idx="1">
                  <c:v>1006</c:v>
                </c:pt>
                <c:pt idx="2">
                  <c:v>1006</c:v>
                </c:pt>
                <c:pt idx="3">
                  <c:v>1007</c:v>
                </c:pt>
                <c:pt idx="4">
                  <c:v>1007</c:v>
                </c:pt>
                <c:pt idx="5">
                  <c:v>1007</c:v>
                </c:pt>
                <c:pt idx="6">
                  <c:v>1007</c:v>
                </c:pt>
                <c:pt idx="7">
                  <c:v>1007</c:v>
                </c:pt>
                <c:pt idx="8">
                  <c:v>1007</c:v>
                </c:pt>
                <c:pt idx="9">
                  <c:v>1007</c:v>
                </c:pt>
                <c:pt idx="10">
                  <c:v>1007</c:v>
                </c:pt>
                <c:pt idx="11">
                  <c:v>1007</c:v>
                </c:pt>
                <c:pt idx="12">
                  <c:v>1007</c:v>
                </c:pt>
                <c:pt idx="13">
                  <c:v>1008</c:v>
                </c:pt>
                <c:pt idx="14">
                  <c:v>1008</c:v>
                </c:pt>
                <c:pt idx="15">
                  <c:v>1009</c:v>
                </c:pt>
                <c:pt idx="16">
                  <c:v>1011</c:v>
                </c:pt>
                <c:pt idx="17">
                  <c:v>1013</c:v>
                </c:pt>
                <c:pt idx="18">
                  <c:v>1016</c:v>
                </c:pt>
                <c:pt idx="19">
                  <c:v>1019</c:v>
                </c:pt>
                <c:pt idx="20">
                  <c:v>1023</c:v>
                </c:pt>
                <c:pt idx="21">
                  <c:v>1033</c:v>
                </c:pt>
                <c:pt idx="22">
                  <c:v>1044</c:v>
                </c:pt>
                <c:pt idx="23">
                  <c:v>1056</c:v>
                </c:pt>
                <c:pt idx="24">
                  <c:v>1069</c:v>
                </c:pt>
                <c:pt idx="25">
                  <c:v>1081</c:v>
                </c:pt>
                <c:pt idx="26">
                  <c:v>1093</c:v>
                </c:pt>
                <c:pt idx="27">
                  <c:v>1115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0-47E7-888B-CA224C5D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25168"/>
        <c:axId val="823425584"/>
      </c:scatterChart>
      <c:valAx>
        <c:axId val="8234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23425584"/>
        <c:crosses val="autoZero"/>
        <c:crossBetween val="midCat"/>
      </c:valAx>
      <c:valAx>
        <c:axId val="8234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234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Sheet2!$A$9:$A$36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450</c:v>
                </c:pt>
                <c:pt idx="26">
                  <c:v>500</c:v>
                </c:pt>
                <c:pt idx="27">
                  <c:v>600</c:v>
                </c:pt>
              </c:numCache>
            </c:numRef>
          </c:xVal>
          <c:yVal>
            <c:numRef>
              <c:f>Sheet2!$H$9:$H$36</c:f>
              <c:numCache>
                <c:formatCode>General</c:formatCode>
                <c:ptCount val="28"/>
                <c:pt idx="0">
                  <c:v>1006</c:v>
                </c:pt>
                <c:pt idx="1">
                  <c:v>1006</c:v>
                </c:pt>
                <c:pt idx="2">
                  <c:v>1006</c:v>
                </c:pt>
                <c:pt idx="3">
                  <c:v>1007</c:v>
                </c:pt>
                <c:pt idx="4">
                  <c:v>1007</c:v>
                </c:pt>
                <c:pt idx="5">
                  <c:v>1007</c:v>
                </c:pt>
                <c:pt idx="6">
                  <c:v>1007</c:v>
                </c:pt>
                <c:pt idx="7">
                  <c:v>1007</c:v>
                </c:pt>
                <c:pt idx="8">
                  <c:v>1007</c:v>
                </c:pt>
                <c:pt idx="9">
                  <c:v>1007</c:v>
                </c:pt>
                <c:pt idx="10">
                  <c:v>1007</c:v>
                </c:pt>
                <c:pt idx="11">
                  <c:v>1007</c:v>
                </c:pt>
                <c:pt idx="12">
                  <c:v>1007</c:v>
                </c:pt>
                <c:pt idx="13">
                  <c:v>1008</c:v>
                </c:pt>
                <c:pt idx="14">
                  <c:v>1008</c:v>
                </c:pt>
                <c:pt idx="15">
                  <c:v>1009</c:v>
                </c:pt>
                <c:pt idx="16">
                  <c:v>1011</c:v>
                </c:pt>
                <c:pt idx="17">
                  <c:v>1013</c:v>
                </c:pt>
                <c:pt idx="18">
                  <c:v>1016</c:v>
                </c:pt>
                <c:pt idx="19">
                  <c:v>1019</c:v>
                </c:pt>
                <c:pt idx="20">
                  <c:v>1023</c:v>
                </c:pt>
                <c:pt idx="21">
                  <c:v>1033</c:v>
                </c:pt>
                <c:pt idx="22">
                  <c:v>1044</c:v>
                </c:pt>
                <c:pt idx="23">
                  <c:v>1056</c:v>
                </c:pt>
                <c:pt idx="24">
                  <c:v>1069</c:v>
                </c:pt>
                <c:pt idx="25">
                  <c:v>1081</c:v>
                </c:pt>
                <c:pt idx="26">
                  <c:v>1093</c:v>
                </c:pt>
                <c:pt idx="27">
                  <c:v>1115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A-4FFF-AECF-45CE701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4112"/>
        <c:axId val="158856608"/>
      </c:scatterChart>
      <c:valAx>
        <c:axId val="1588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856608"/>
        <c:crosses val="autoZero"/>
        <c:crossBetween val="midCat"/>
      </c:valAx>
      <c:valAx>
        <c:axId val="1588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8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5.3381889763779521E-2"/>
          <c:y val="0.18097222222222226"/>
          <c:w val="0.8970625546806648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Sheet2!$A$2:$A$36</c:f>
              <c:numCache>
                <c:formatCode>General</c:formatCode>
                <c:ptCount val="35"/>
                <c:pt idx="0">
                  <c:v>-150</c:v>
                </c:pt>
                <c:pt idx="1">
                  <c:v>-100</c:v>
                </c:pt>
                <c:pt idx="2">
                  <c:v>-50</c:v>
                </c:pt>
                <c:pt idx="3">
                  <c:v>-40</c:v>
                </c:pt>
                <c:pt idx="4">
                  <c:v>-30</c:v>
                </c:pt>
                <c:pt idx="5">
                  <c:v>-20</c:v>
                </c:pt>
                <c:pt idx="6">
                  <c:v>-10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120</c:v>
                </c:pt>
                <c:pt idx="24">
                  <c:v>140</c:v>
                </c:pt>
                <c:pt idx="25">
                  <c:v>160</c:v>
                </c:pt>
                <c:pt idx="26">
                  <c:v>180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350</c:v>
                </c:pt>
                <c:pt idx="31">
                  <c:v>400</c:v>
                </c:pt>
                <c:pt idx="32">
                  <c:v>450</c:v>
                </c:pt>
                <c:pt idx="33">
                  <c:v>500</c:v>
                </c:pt>
                <c:pt idx="34">
                  <c:v>600</c:v>
                </c:pt>
              </c:numCache>
            </c:numRef>
          </c:xVal>
          <c:yVal>
            <c:numRef>
              <c:f>Sheet2!$F$2:$F$36</c:f>
              <c:numCache>
                <c:formatCode>0.00E+00</c:formatCode>
                <c:ptCount val="35"/>
                <c:pt idx="0">
                  <c:v>3.0130000000000002E-6</c:v>
                </c:pt>
                <c:pt idx="1">
                  <c:v>5.8370000000000002E-6</c:v>
                </c:pt>
                <c:pt idx="2">
                  <c:v>9.3190000000000001E-6</c:v>
                </c:pt>
                <c:pt idx="3">
                  <c:v>1.008E-5</c:v>
                </c:pt>
                <c:pt idx="4">
                  <c:v>1.0869999999999999E-5</c:v>
                </c:pt>
                <c:pt idx="5">
                  <c:v>1.169E-5</c:v>
                </c:pt>
                <c:pt idx="6">
                  <c:v>1.252E-5</c:v>
                </c:pt>
                <c:pt idx="7">
                  <c:v>1.3380000000000001E-5</c:v>
                </c:pt>
                <c:pt idx="8">
                  <c:v>1.382E-5</c:v>
                </c:pt>
                <c:pt idx="9">
                  <c:v>1.4260000000000001E-5</c:v>
                </c:pt>
                <c:pt idx="10">
                  <c:v>1.47E-5</c:v>
                </c:pt>
                <c:pt idx="11">
                  <c:v>1.5160000000000001E-5</c:v>
                </c:pt>
                <c:pt idx="12">
                  <c:v>1.562E-5</c:v>
                </c:pt>
                <c:pt idx="13">
                  <c:v>1.6079999999999999E-5</c:v>
                </c:pt>
                <c:pt idx="14">
                  <c:v>1.6549999999999999E-5</c:v>
                </c:pt>
                <c:pt idx="15">
                  <c:v>1.702E-5</c:v>
                </c:pt>
                <c:pt idx="16">
                  <c:v>1.7499999999999998E-5</c:v>
                </c:pt>
                <c:pt idx="17">
                  <c:v>1.7980000000000001E-5</c:v>
                </c:pt>
                <c:pt idx="18">
                  <c:v>1.8960000000000001E-5</c:v>
                </c:pt>
                <c:pt idx="19">
                  <c:v>1.995E-5</c:v>
                </c:pt>
                <c:pt idx="20">
                  <c:v>2.0970000000000001E-5</c:v>
                </c:pt>
                <c:pt idx="21">
                  <c:v>2.2010000000000001E-5</c:v>
                </c:pt>
                <c:pt idx="22">
                  <c:v>2.3059999999999999E-5</c:v>
                </c:pt>
                <c:pt idx="23">
                  <c:v>2.5219999999999999E-5</c:v>
                </c:pt>
                <c:pt idx="24">
                  <c:v>2.745E-5</c:v>
                </c:pt>
                <c:pt idx="25">
                  <c:v>2.9750000000000001E-5</c:v>
                </c:pt>
                <c:pt idx="26">
                  <c:v>3.2119999999999997E-5</c:v>
                </c:pt>
                <c:pt idx="27">
                  <c:v>3.455E-5</c:v>
                </c:pt>
                <c:pt idx="28">
                  <c:v>4.091E-5</c:v>
                </c:pt>
                <c:pt idx="29">
                  <c:v>4.7649999999999999E-5</c:v>
                </c:pt>
                <c:pt idx="30">
                  <c:v>5.4750000000000003E-5</c:v>
                </c:pt>
                <c:pt idx="31">
                  <c:v>6.2189999999999999E-5</c:v>
                </c:pt>
                <c:pt idx="32">
                  <c:v>6.9969999999999996E-5</c:v>
                </c:pt>
                <c:pt idx="33">
                  <c:v>7.8059999999999995E-5</c:v>
                </c:pt>
                <c:pt idx="34">
                  <c:v>9.5149999999999995E-5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D-4B80-97EC-4C710B2B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20272"/>
        <c:axId val="486421104"/>
      </c:scatterChart>
      <c:valAx>
        <c:axId val="4864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6421104"/>
        <c:crosses val="autoZero"/>
        <c:crossBetween val="midCat"/>
      </c:valAx>
      <c:valAx>
        <c:axId val="4864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64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18</xdr:row>
      <xdr:rowOff>33337</xdr:rowOff>
    </xdr:from>
    <xdr:to>
      <xdr:col>11</xdr:col>
      <xdr:colOff>571500</xdr:colOff>
      <xdr:row>31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977A0-1B1A-9E28-7527-3B93C4889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1058956</xdr:colOff>
      <xdr:row>42</xdr:row>
      <xdr:rowOff>1120</xdr:rowOff>
    </xdr:from>
    <xdr:to>
      <xdr:col>5</xdr:col>
      <xdr:colOff>229720</xdr:colOff>
      <xdr:row>56</xdr:row>
      <xdr:rowOff>77320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9DB4AD-225B-3D07-12E2-EF356802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0</xdr:row>
      <xdr:rowOff>195262</xdr:rowOff>
    </xdr:from>
    <xdr:to>
      <xdr:col>18</xdr:col>
      <xdr:colOff>333375</xdr:colOff>
      <xdr:row>13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2AE72-5466-B798-C885-829AA978D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369149</xdr:colOff>
      <xdr:row>33</xdr:row>
      <xdr:rowOff>0</xdr:rowOff>
    </xdr:from>
    <xdr:to>
      <xdr:col>18</xdr:col>
      <xdr:colOff>181972</xdr:colOff>
      <xdr:row>47</xdr:row>
      <xdr:rowOff>67635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673D7-1893-15C6-F757-637119915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506412</xdr:colOff>
      <xdr:row>0</xdr:row>
      <xdr:rowOff>249237</xdr:rowOff>
    </xdr:from>
    <xdr:to>
      <xdr:col>26</xdr:col>
      <xdr:colOff>211137</xdr:colOff>
      <xdr:row>13</xdr:row>
      <xdr:rowOff>96837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6ED8AC-8F65-786C-C6B2-EB431973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14</xdr:row>
      <xdr:rowOff>14287</xdr:rowOff>
    </xdr:from>
    <xdr:to>
      <xdr:col>17</xdr:col>
      <xdr:colOff>566737</xdr:colOff>
      <xdr:row>28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589843-3CE6-AB51-8D5D-13218BA59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469900</xdr:colOff>
      <xdr:row>9</xdr:row>
      <xdr:rowOff>77787</xdr:rowOff>
    </xdr:from>
    <xdr:to>
      <xdr:col>31</xdr:col>
      <xdr:colOff>225425</xdr:colOff>
      <xdr:row>23</xdr:row>
      <xdr:rowOff>153987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71FAFD-87CA-4E15-A0A1-F102AF8E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265112</xdr:colOff>
      <xdr:row>24</xdr:row>
      <xdr:rowOff>77787</xdr:rowOff>
    </xdr:from>
    <xdr:to>
      <xdr:col>26</xdr:col>
      <xdr:colOff>150812</xdr:colOff>
      <xdr:row>38</xdr:row>
      <xdr:rowOff>153987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E1836E-5319-7540-FD31-34BDCF020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9B7ED9-BD8C-43C4-B569-6A4CDAD110A0}" autoFormatId="16" applyNumberFormats="0" applyBorderFormats="0" applyFontFormats="0" applyPatternFormats="0" applyAlignmentFormats="0" applyWidthHeightFormats="0">
  <queryTableRefresh nextId="9">
    <queryTableFields count="8">
      <queryTableField id="1" name="Temp_x000d__x000a__x000a__x0009__x0009__x0009_T, °C" tableColumnId="1"/>
      <queryTableField id="2" name="Density_x000d__x000a__x000a__x0009__x0009__x0009_Air_x000d__x000a__x000a__x0009__x0009__x0009_ρ, kg/m3" tableColumnId="2"/>
      <queryTableField id="3" name="Specific Heat_x000d__x000a__x000a__x0009__x0009__x0009_of Air_x000d__x000a__x000a__x0009__x0009__x0009_cρ, J/kg-K" tableColumnId="3"/>
      <queryTableField id="4" name="Thermal_x000d__x000a__x000a__x0009__x0009__x0009_Conductivity_x000d__x000a__x000a__x0009__x0009__x0009_Air_x000d__x000a__x000a__x0009__x0009__x0009_k, W/m-K" tableColumnId="4"/>
      <queryTableField id="5" name="Thermal_x000d__x000a__x000a__x0009__x0009__x0009_Diffusivity Air_x000d__x000a__x000a__x0009__x0009__x0009_α, m2/s" tableColumnId="5"/>
      <queryTableField id="6" name="Dynamic_x000d__x000a__x000a__x0009__x0009__x0009_Viscosity Air_x000d__x000a__x000a__x0009__x0009__x0009_µ, kg/m-s" tableColumnId="6"/>
      <queryTableField id="7" name="Kinematic_x000d__x000a__x000a__x0009__x0009__x0009_Viscosity Air_x000d__x000a__x000a__x0009__x0009__x0009_v, m2/s" tableColumnId="7"/>
      <queryTableField id="8" name="Prandtl_x000d__x000a__x000a__x0009__x0009__x0009_Number Air_x000d__x000a__x000a__x0009__x0009__x0009_P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E2C6B-981F-4D14-A64B-C05F6B4F9F8F}" name="Table_0" displayName="Table_0" ref="A1:H36" tableType="queryTable" totalsRowShown="0">
  <autoFilter ref="A1:H36" xr:uid="{0A2E2C6B-981F-4D14-A64B-C05F6B4F9F8F}"/>
  <tableColumns count="8">
    <tableColumn id="1" xr3:uid="{5E165D2D-10B1-4C65-8FBD-2058FB774E45}" uniqueName="1" name="Temp_x000d__x000a__x000a__x0009__x0009__x0009_T, °C" queryTableFieldId="1" dataDxfId="3"/>
    <tableColumn id="2" xr3:uid="{135FD773-1722-4B5D-9210-95FA9F1416C1}" uniqueName="2" name="Density_x000d__x000a__x000a__x0009__x0009__x0009_Air_x000d__x000a__x000a__x0009__x0009__x0009_ρ, kg/m3" queryTableFieldId="2"/>
    <tableColumn id="3" xr3:uid="{FD185CF0-B504-49FF-803E-313C20314F67}" uniqueName="3" name="Specific Heat_x000d__x000a__x000a__x0009__x0009__x0009_of Air_x000d__x000a__x000a__x0009__x0009__x0009_cρ, J/kg-K" queryTableFieldId="3"/>
    <tableColumn id="4" xr3:uid="{4D262253-239C-4AE5-ADB0-952BB8E4B102}" uniqueName="4" name="Thermal_x000a__x000a__x0009__x0009__x0009_Conductivity_x000a__x000a__x0009__x0009__x0009_Air_x000a__x000a__x0009__x0009__x0009_k, W/m-K" queryTableFieldId="4"/>
    <tableColumn id="5" xr3:uid="{8AA5FFD6-1AA7-429A-9BD3-00EF3CEF7905}" uniqueName="5" name="Thermal_x000d__x000a__x000a__x0009__x0009__x0009_Diffusivity Air_x000d__x000a__x000a__x0009__x0009__x0009_α, m2/s" queryTableFieldId="5" dataDxfId="2"/>
    <tableColumn id="6" xr3:uid="{3FC71983-6DD5-4617-B923-9116CFACC96B}" uniqueName="6" name="Dynamic_x000d__x000a__x000a__x0009__x0009__x0009_Viscosity Air_x000d__x000a__x000a__x0009__x0009__x0009_µ, kg/m-s" queryTableFieldId="6" dataDxfId="1"/>
    <tableColumn id="7" xr3:uid="{22CCF866-E3EF-4FA1-A1BE-D950694479E0}" uniqueName="7" name="Kinematic_x000d__x000a__x000a__x0009__x0009__x0009_Viscosity Air_x000d__x000a__x000a__x0009__x0009__x0009_v, m2/s" queryTableFieldId="7" dataDxfId="0"/>
    <tableColumn id="8" xr3:uid="{981F4131-1990-4677-99A1-7F4476529B53}" uniqueName="8" name="Prandtl_x000d__x000a__x000a__x0009__x0009__x0009_Number Air_x000d__x000a__x000a__x0009__x0009__x0009_Pr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7395-F818-4904-802E-EC0EBD8BB226}">
  <sheetPr codeName="Sheet1"/>
  <dimension ref="A1:B38"/>
  <sheetViews>
    <sheetView topLeftCell="A15" workbookViewId="0">
      <selection activeCell="B18" sqref="B18"/>
    </sheetView>
  </sheetViews>
  <sheetFormatPr baseColWidth="10" defaultColWidth="8.83203125" defaultRowHeight="15" x14ac:dyDescent="0.2"/>
  <cols>
    <col min="1" max="1" width="17.5" customWidth="1"/>
    <col min="2" max="2" width="20.1640625" customWidth="1"/>
  </cols>
  <sheetData>
    <row r="1" spans="1:2" ht="17" thickTop="1" thickBot="1" x14ac:dyDescent="0.25">
      <c r="A1" s="3" t="s">
        <v>0</v>
      </c>
      <c r="B1" s="4" t="s">
        <v>1</v>
      </c>
    </row>
    <row r="2" spans="1:2" ht="16" thickBot="1" x14ac:dyDescent="0.25">
      <c r="A2" s="5" t="s">
        <v>2</v>
      </c>
      <c r="B2" s="1" t="s">
        <v>3</v>
      </c>
    </row>
    <row r="3" spans="1:2" ht="16" thickBot="1" x14ac:dyDescent="0.25">
      <c r="A3" s="6">
        <v>-190</v>
      </c>
      <c r="B3" s="2">
        <v>7.82</v>
      </c>
    </row>
    <row r="4" spans="1:2" ht="16" thickBot="1" x14ac:dyDescent="0.25">
      <c r="A4" s="6">
        <v>-150</v>
      </c>
      <c r="B4" s="2">
        <v>11.69</v>
      </c>
    </row>
    <row r="5" spans="1:2" ht="16" thickBot="1" x14ac:dyDescent="0.25">
      <c r="A5" s="6">
        <v>-100</v>
      </c>
      <c r="B5" s="2">
        <v>16.2</v>
      </c>
    </row>
    <row r="6" spans="1:2" ht="16" thickBot="1" x14ac:dyDescent="0.25">
      <c r="A6" s="6">
        <v>-75</v>
      </c>
      <c r="B6" s="2">
        <v>18.34</v>
      </c>
    </row>
    <row r="7" spans="1:2" ht="16" thickBot="1" x14ac:dyDescent="0.25">
      <c r="A7" s="6">
        <v>-50</v>
      </c>
      <c r="B7" s="2">
        <v>20.41</v>
      </c>
    </row>
    <row r="8" spans="1:2" ht="16" thickBot="1" x14ac:dyDescent="0.25">
      <c r="A8" s="6">
        <v>-25</v>
      </c>
      <c r="B8" s="2">
        <v>22.41</v>
      </c>
    </row>
    <row r="9" spans="1:2" ht="16" thickBot="1" x14ac:dyDescent="0.25">
      <c r="A9" s="6">
        <v>-15</v>
      </c>
      <c r="B9" s="2">
        <v>23.2</v>
      </c>
    </row>
    <row r="10" spans="1:2" ht="16" thickBot="1" x14ac:dyDescent="0.25">
      <c r="A10" s="6">
        <v>-10</v>
      </c>
      <c r="B10" s="2">
        <v>23.59</v>
      </c>
    </row>
    <row r="11" spans="1:2" ht="16" thickBot="1" x14ac:dyDescent="0.25">
      <c r="A11" s="6">
        <v>-5</v>
      </c>
      <c r="B11" s="2">
        <v>23.97</v>
      </c>
    </row>
    <row r="12" spans="1:2" ht="16" thickBot="1" x14ac:dyDescent="0.25">
      <c r="A12" s="6">
        <v>0</v>
      </c>
      <c r="B12" s="2">
        <v>24.36</v>
      </c>
    </row>
    <row r="13" spans="1:2" ht="16" thickBot="1" x14ac:dyDescent="0.25">
      <c r="A13" s="6">
        <v>5</v>
      </c>
      <c r="B13" s="2">
        <v>24.74</v>
      </c>
    </row>
    <row r="14" spans="1:2" ht="16" thickBot="1" x14ac:dyDescent="0.25">
      <c r="A14" s="6">
        <v>10</v>
      </c>
      <c r="B14" s="2">
        <v>25.12</v>
      </c>
    </row>
    <row r="15" spans="1:2" ht="16" thickBot="1" x14ac:dyDescent="0.25">
      <c r="A15" s="6">
        <v>15</v>
      </c>
      <c r="B15" s="2">
        <v>25.5</v>
      </c>
    </row>
    <row r="16" spans="1:2" ht="16" thickBot="1" x14ac:dyDescent="0.25">
      <c r="A16" s="6">
        <v>20</v>
      </c>
      <c r="B16" s="2">
        <v>25.87</v>
      </c>
    </row>
    <row r="17" spans="1:2" ht="16" thickBot="1" x14ac:dyDescent="0.25">
      <c r="A17" s="6">
        <v>25</v>
      </c>
      <c r="B17" s="2">
        <v>26.24</v>
      </c>
    </row>
    <row r="18" spans="1:2" ht="16" thickBot="1" x14ac:dyDescent="0.25">
      <c r="A18" s="6">
        <v>30</v>
      </c>
      <c r="B18" s="2">
        <v>26.62</v>
      </c>
    </row>
    <row r="19" spans="1:2" ht="16" thickBot="1" x14ac:dyDescent="0.25">
      <c r="A19" s="6">
        <v>40</v>
      </c>
      <c r="B19" s="2">
        <v>27.35</v>
      </c>
    </row>
    <row r="20" spans="1:2" ht="16" thickBot="1" x14ac:dyDescent="0.25">
      <c r="A20" s="6">
        <v>50</v>
      </c>
      <c r="B20" s="2">
        <v>28.08</v>
      </c>
    </row>
    <row r="21" spans="1:2" ht="16" thickBot="1" x14ac:dyDescent="0.25">
      <c r="A21" s="6">
        <v>60</v>
      </c>
      <c r="B21" s="2">
        <v>28.8</v>
      </c>
    </row>
    <row r="22" spans="1:2" ht="16" thickBot="1" x14ac:dyDescent="0.25">
      <c r="A22" s="6">
        <v>80</v>
      </c>
      <c r="B22" s="2">
        <v>30.23</v>
      </c>
    </row>
    <row r="23" spans="1:2" ht="16" thickBot="1" x14ac:dyDescent="0.25">
      <c r="A23" s="6">
        <v>100</v>
      </c>
      <c r="B23" s="2">
        <v>31.62</v>
      </c>
    </row>
    <row r="24" spans="1:2" ht="16" thickBot="1" x14ac:dyDescent="0.25">
      <c r="A24" s="6">
        <v>125</v>
      </c>
      <c r="B24" s="2">
        <v>33.33</v>
      </c>
    </row>
    <row r="25" spans="1:2" ht="16" thickBot="1" x14ac:dyDescent="0.25">
      <c r="A25" s="6">
        <v>150</v>
      </c>
      <c r="B25" s="2">
        <v>35</v>
      </c>
    </row>
    <row r="26" spans="1:2" ht="16" thickBot="1" x14ac:dyDescent="0.25">
      <c r="A26" s="6">
        <v>175</v>
      </c>
      <c r="B26" s="2">
        <v>36.64</v>
      </c>
    </row>
    <row r="27" spans="1:2" ht="16" thickBot="1" x14ac:dyDescent="0.25">
      <c r="A27" s="6">
        <v>200</v>
      </c>
      <c r="B27" s="2">
        <v>38.25</v>
      </c>
    </row>
    <row r="28" spans="1:2" ht="16" thickBot="1" x14ac:dyDescent="0.25">
      <c r="A28" s="6">
        <v>225</v>
      </c>
      <c r="B28" s="2">
        <v>39.83</v>
      </c>
    </row>
    <row r="29" spans="1:2" ht="16" thickBot="1" x14ac:dyDescent="0.25">
      <c r="A29" s="6">
        <v>300</v>
      </c>
      <c r="B29" s="2">
        <v>44.41</v>
      </c>
    </row>
    <row r="30" spans="1:2" ht="16" thickBot="1" x14ac:dyDescent="0.25">
      <c r="A30" s="6">
        <v>412</v>
      </c>
      <c r="B30" s="2">
        <v>50.92</v>
      </c>
    </row>
    <row r="31" spans="1:2" ht="16" thickBot="1" x14ac:dyDescent="0.25">
      <c r="A31" s="6">
        <v>500</v>
      </c>
      <c r="B31" s="2">
        <v>55.79</v>
      </c>
    </row>
    <row r="32" spans="1:2" ht="16" thickBot="1" x14ac:dyDescent="0.25">
      <c r="A32" s="6">
        <v>600</v>
      </c>
      <c r="B32" s="2">
        <v>61.14</v>
      </c>
    </row>
    <row r="33" spans="1:2" ht="16" thickBot="1" x14ac:dyDescent="0.25">
      <c r="A33" s="6">
        <v>700</v>
      </c>
      <c r="B33" s="2">
        <v>66.319999999999993</v>
      </c>
    </row>
    <row r="34" spans="1:2" ht="16" thickBot="1" x14ac:dyDescent="0.25">
      <c r="A34" s="6">
        <v>800</v>
      </c>
      <c r="B34" s="2">
        <v>71.349999999999994</v>
      </c>
    </row>
    <row r="35" spans="1:2" ht="16" thickBot="1" x14ac:dyDescent="0.25">
      <c r="A35" s="6">
        <v>900</v>
      </c>
      <c r="B35" s="2">
        <v>76.260000000000005</v>
      </c>
    </row>
    <row r="36" spans="1:2" ht="16" thickBot="1" x14ac:dyDescent="0.25">
      <c r="A36" s="6">
        <v>1000</v>
      </c>
      <c r="B36" s="2">
        <v>81.08</v>
      </c>
    </row>
    <row r="37" spans="1:2" ht="16" thickBot="1" x14ac:dyDescent="0.25">
      <c r="A37" s="7">
        <v>1100</v>
      </c>
      <c r="B37" s="8">
        <v>85.83</v>
      </c>
    </row>
    <row r="38" spans="1:2" ht="16" thickTop="1" x14ac:dyDescent="0.2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8049-E561-4CF2-85D0-E30E4237298D}">
  <sheetPr codeName="Sheet2"/>
  <dimension ref="A1:H36"/>
  <sheetViews>
    <sheetView topLeftCell="D1" zoomScale="85" zoomScaleNormal="85" workbookViewId="0">
      <selection activeCell="H12" sqref="H12"/>
    </sheetView>
  </sheetViews>
  <sheetFormatPr baseColWidth="10" defaultColWidth="8.83203125" defaultRowHeight="15" x14ac:dyDescent="0.2"/>
  <cols>
    <col min="1" max="1" width="11.83203125" bestFit="1" customWidth="1"/>
    <col min="2" max="2" width="20.5" bestFit="1" customWidth="1"/>
    <col min="3" max="3" width="28.5" bestFit="1" customWidth="1"/>
    <col min="4" max="4" width="51.1640625" bestFit="1" customWidth="1"/>
    <col min="5" max="5" width="29.83203125" bestFit="1" customWidth="1"/>
    <col min="6" max="6" width="40.5" customWidth="1"/>
    <col min="7" max="7" width="41.83203125" bestFit="1" customWidth="1"/>
    <col min="8" max="8" width="34" bestFit="1" customWidth="1"/>
  </cols>
  <sheetData>
    <row r="1" spans="1:8" ht="112" x14ac:dyDescent="0.2">
      <c r="A1" t="s">
        <v>4</v>
      </c>
      <c r="B1" t="s">
        <v>5</v>
      </c>
      <c r="C1" t="s">
        <v>6</v>
      </c>
      <c r="D1" s="9" t="s">
        <v>150</v>
      </c>
      <c r="E1" t="s">
        <v>7</v>
      </c>
      <c r="F1" t="s">
        <v>8</v>
      </c>
      <c r="G1" t="s">
        <v>9</v>
      </c>
      <c r="H1" t="s">
        <v>10</v>
      </c>
    </row>
    <row r="2" spans="1:8" x14ac:dyDescent="0.2">
      <c r="A2" t="s">
        <v>11</v>
      </c>
      <c r="B2">
        <v>2.8660000000000001</v>
      </c>
      <c r="C2">
        <v>983</v>
      </c>
      <c r="D2">
        <v>1.171E-2</v>
      </c>
      <c r="E2" t="s">
        <v>12</v>
      </c>
      <c r="F2" t="s">
        <v>13</v>
      </c>
      <c r="G2" t="s">
        <v>14</v>
      </c>
      <c r="H2">
        <v>0.72460000000000002</v>
      </c>
    </row>
    <row r="3" spans="1:8" x14ac:dyDescent="0.2">
      <c r="A3" t="s">
        <v>15</v>
      </c>
      <c r="B3">
        <v>2.0379999999999998</v>
      </c>
      <c r="C3">
        <v>966</v>
      </c>
      <c r="D3">
        <v>1.5820000000000001E-2</v>
      </c>
      <c r="E3" t="s">
        <v>16</v>
      </c>
      <c r="F3" t="s">
        <v>17</v>
      </c>
      <c r="G3" t="s">
        <v>18</v>
      </c>
      <c r="H3">
        <v>0.72629999999999995</v>
      </c>
    </row>
    <row r="4" spans="1:8" x14ac:dyDescent="0.2">
      <c r="A4" t="s">
        <v>19</v>
      </c>
      <c r="B4">
        <v>1.5820000000000001</v>
      </c>
      <c r="C4">
        <v>999</v>
      </c>
      <c r="D4">
        <v>1.9789999999999999E-2</v>
      </c>
      <c r="E4" t="s">
        <v>20</v>
      </c>
      <c r="F4" t="s">
        <v>21</v>
      </c>
      <c r="G4" t="s">
        <v>22</v>
      </c>
      <c r="H4">
        <v>0.74399999999999999</v>
      </c>
    </row>
    <row r="5" spans="1:8" x14ac:dyDescent="0.2">
      <c r="A5" t="s">
        <v>23</v>
      </c>
      <c r="B5">
        <v>1.514</v>
      </c>
      <c r="C5">
        <v>1002</v>
      </c>
      <c r="D5">
        <v>2.0570000000000001E-2</v>
      </c>
      <c r="E5" t="s">
        <v>24</v>
      </c>
      <c r="F5" t="s">
        <v>25</v>
      </c>
      <c r="G5" t="s">
        <v>26</v>
      </c>
      <c r="H5">
        <v>0.74360000000000004</v>
      </c>
    </row>
    <row r="6" spans="1:8" x14ac:dyDescent="0.2">
      <c r="A6" t="s">
        <v>27</v>
      </c>
      <c r="B6">
        <v>1.4510000000000001</v>
      </c>
      <c r="C6">
        <v>1004</v>
      </c>
      <c r="D6">
        <v>2.1340000000000001E-2</v>
      </c>
      <c r="E6" t="s">
        <v>28</v>
      </c>
      <c r="F6" t="s">
        <v>29</v>
      </c>
      <c r="G6" t="s">
        <v>30</v>
      </c>
      <c r="H6">
        <v>0.74250000000000005</v>
      </c>
    </row>
    <row r="7" spans="1:8" x14ac:dyDescent="0.2">
      <c r="A7" t="s">
        <v>31</v>
      </c>
      <c r="B7">
        <v>1.3939999999999999</v>
      </c>
      <c r="C7">
        <v>1005</v>
      </c>
      <c r="D7">
        <v>2.2110000000000001E-2</v>
      </c>
      <c r="E7" t="s">
        <v>32</v>
      </c>
      <c r="F7" t="s">
        <v>33</v>
      </c>
      <c r="G7" t="s">
        <v>34</v>
      </c>
      <c r="H7">
        <v>0.74080000000000001</v>
      </c>
    </row>
    <row r="8" spans="1:8" x14ac:dyDescent="0.2">
      <c r="A8" t="s">
        <v>35</v>
      </c>
      <c r="B8">
        <v>1.341</v>
      </c>
      <c r="C8">
        <v>1006</v>
      </c>
      <c r="D8">
        <v>2.2880000000000001E-2</v>
      </c>
      <c r="E8" t="s">
        <v>36</v>
      </c>
      <c r="F8" t="s">
        <v>37</v>
      </c>
      <c r="G8" t="s">
        <v>20</v>
      </c>
      <c r="H8">
        <v>0.73870000000000002</v>
      </c>
    </row>
    <row r="9" spans="1:8" x14ac:dyDescent="0.2">
      <c r="A9" t="s">
        <v>38</v>
      </c>
      <c r="B9">
        <v>1.292</v>
      </c>
      <c r="C9">
        <v>1006</v>
      </c>
      <c r="D9">
        <v>2.3640000000000001E-2</v>
      </c>
      <c r="E9" t="s">
        <v>39</v>
      </c>
      <c r="F9" t="s">
        <v>40</v>
      </c>
      <c r="G9" t="s">
        <v>41</v>
      </c>
      <c r="H9">
        <v>0.73619999999999997</v>
      </c>
    </row>
    <row r="10" spans="1:8" x14ac:dyDescent="0.2">
      <c r="A10" t="s">
        <v>42</v>
      </c>
      <c r="B10">
        <v>1.2689999999999999</v>
      </c>
      <c r="C10">
        <v>1006</v>
      </c>
      <c r="D10">
        <v>2.401E-2</v>
      </c>
      <c r="E10" t="s">
        <v>43</v>
      </c>
      <c r="F10" t="s">
        <v>44</v>
      </c>
      <c r="G10" t="s">
        <v>45</v>
      </c>
      <c r="H10">
        <v>0.73499999999999999</v>
      </c>
    </row>
    <row r="11" spans="1:8" x14ac:dyDescent="0.2">
      <c r="A11" t="s">
        <v>46</v>
      </c>
      <c r="B11">
        <v>1.246</v>
      </c>
      <c r="C11">
        <v>1006</v>
      </c>
      <c r="D11">
        <v>2.4389999999999998E-2</v>
      </c>
      <c r="E11" t="s">
        <v>47</v>
      </c>
      <c r="F11" t="s">
        <v>48</v>
      </c>
      <c r="G11" t="s">
        <v>49</v>
      </c>
      <c r="H11">
        <v>0.73360000000000003</v>
      </c>
    </row>
    <row r="12" spans="1:8" x14ac:dyDescent="0.2">
      <c r="A12" t="s">
        <v>50</v>
      </c>
      <c r="B12">
        <v>1.2250000000000001</v>
      </c>
      <c r="C12">
        <v>1007</v>
      </c>
      <c r="D12">
        <v>2.4760000000000001E-2</v>
      </c>
      <c r="E12" t="s">
        <v>51</v>
      </c>
      <c r="F12" t="s">
        <v>52</v>
      </c>
      <c r="G12" t="s">
        <v>53</v>
      </c>
      <c r="H12">
        <v>0.73229999999999995</v>
      </c>
    </row>
    <row r="13" spans="1:8" x14ac:dyDescent="0.2">
      <c r="A13" t="s">
        <v>54</v>
      </c>
      <c r="B13">
        <v>1.204</v>
      </c>
      <c r="C13">
        <v>1007</v>
      </c>
      <c r="D13">
        <v>2.5139999999999999E-2</v>
      </c>
      <c r="E13" t="s">
        <v>55</v>
      </c>
      <c r="F13" t="s">
        <v>56</v>
      </c>
      <c r="G13" t="s">
        <v>57</v>
      </c>
      <c r="H13">
        <v>0.73089999999999999</v>
      </c>
    </row>
    <row r="14" spans="1:8" x14ac:dyDescent="0.2">
      <c r="A14" t="s">
        <v>58</v>
      </c>
      <c r="B14">
        <v>1.1839999999999999</v>
      </c>
      <c r="C14">
        <v>1007</v>
      </c>
      <c r="D14">
        <v>2.5510000000000001E-2</v>
      </c>
      <c r="E14" t="s">
        <v>59</v>
      </c>
      <c r="F14" t="s">
        <v>60</v>
      </c>
      <c r="G14" t="s">
        <v>61</v>
      </c>
      <c r="H14">
        <v>0.72960000000000003</v>
      </c>
    </row>
    <row r="15" spans="1:8" x14ac:dyDescent="0.2">
      <c r="A15" t="s">
        <v>62</v>
      </c>
      <c r="B15">
        <v>1.1639999999999999</v>
      </c>
      <c r="C15">
        <v>1007</v>
      </c>
      <c r="D15">
        <v>2.588E-2</v>
      </c>
      <c r="E15" t="s">
        <v>63</v>
      </c>
      <c r="F15" t="s">
        <v>64</v>
      </c>
      <c r="G15" t="s">
        <v>65</v>
      </c>
      <c r="H15">
        <v>0.72819999999999996</v>
      </c>
    </row>
    <row r="16" spans="1:8" x14ac:dyDescent="0.2">
      <c r="A16" t="s">
        <v>66</v>
      </c>
      <c r="B16">
        <v>1.145</v>
      </c>
      <c r="C16">
        <v>1007</v>
      </c>
      <c r="D16">
        <v>2.6249999999999999E-2</v>
      </c>
      <c r="E16" t="s">
        <v>67</v>
      </c>
      <c r="F16" t="s">
        <v>68</v>
      </c>
      <c r="G16" t="s">
        <v>69</v>
      </c>
      <c r="H16">
        <v>0.7268</v>
      </c>
    </row>
    <row r="17" spans="1:8" x14ac:dyDescent="0.2">
      <c r="A17" t="s">
        <v>70</v>
      </c>
      <c r="B17">
        <v>1.127</v>
      </c>
      <c r="C17">
        <v>1007</v>
      </c>
      <c r="D17">
        <v>2.6620000000000001E-2</v>
      </c>
      <c r="E17" t="s">
        <v>71</v>
      </c>
      <c r="F17" t="s">
        <v>72</v>
      </c>
      <c r="G17" t="s">
        <v>73</v>
      </c>
      <c r="H17">
        <v>0.72550000000000003</v>
      </c>
    </row>
    <row r="18" spans="1:8" x14ac:dyDescent="0.2">
      <c r="A18" t="s">
        <v>74</v>
      </c>
      <c r="B18">
        <v>1.109</v>
      </c>
      <c r="C18">
        <v>1007</v>
      </c>
      <c r="D18">
        <v>2.699E-2</v>
      </c>
      <c r="E18" t="s">
        <v>75</v>
      </c>
      <c r="F18" t="s">
        <v>76</v>
      </c>
      <c r="G18" t="s">
        <v>77</v>
      </c>
      <c r="H18">
        <v>0.72409999999999997</v>
      </c>
    </row>
    <row r="19" spans="1:8" x14ac:dyDescent="0.2">
      <c r="A19" t="s">
        <v>78</v>
      </c>
      <c r="B19">
        <v>1.0920000000000001</v>
      </c>
      <c r="C19">
        <v>1007</v>
      </c>
      <c r="D19">
        <v>2.7349999999999999E-2</v>
      </c>
      <c r="E19" t="s">
        <v>79</v>
      </c>
      <c r="F19" t="s">
        <v>80</v>
      </c>
      <c r="G19" t="s">
        <v>81</v>
      </c>
      <c r="H19">
        <v>0.7228</v>
      </c>
    </row>
    <row r="20" spans="1:8" x14ac:dyDescent="0.2">
      <c r="A20" t="s">
        <v>82</v>
      </c>
      <c r="B20">
        <v>1.0589999999999999</v>
      </c>
      <c r="C20">
        <v>1007</v>
      </c>
      <c r="D20">
        <v>2.8080000000000001E-2</v>
      </c>
      <c r="E20" t="s">
        <v>83</v>
      </c>
      <c r="F20" t="s">
        <v>84</v>
      </c>
      <c r="G20" t="s">
        <v>85</v>
      </c>
      <c r="H20">
        <v>0.72019999999999995</v>
      </c>
    </row>
    <row r="21" spans="1:8" x14ac:dyDescent="0.2">
      <c r="A21" t="s">
        <v>86</v>
      </c>
      <c r="B21">
        <v>1.028</v>
      </c>
      <c r="C21">
        <v>1007</v>
      </c>
      <c r="D21">
        <v>2.8809999999999999E-2</v>
      </c>
      <c r="E21" t="s">
        <v>87</v>
      </c>
      <c r="F21" t="s">
        <v>88</v>
      </c>
      <c r="G21" t="s">
        <v>89</v>
      </c>
      <c r="H21">
        <v>0.7177</v>
      </c>
    </row>
    <row r="22" spans="1:8" x14ac:dyDescent="0.2">
      <c r="A22" t="s">
        <v>90</v>
      </c>
      <c r="B22">
        <v>0.99939999999999996</v>
      </c>
      <c r="C22">
        <v>1008</v>
      </c>
      <c r="D22">
        <v>2.9530000000000001E-2</v>
      </c>
      <c r="E22" t="s">
        <v>91</v>
      </c>
      <c r="F22" t="s">
        <v>92</v>
      </c>
      <c r="G22" t="s">
        <v>93</v>
      </c>
      <c r="H22">
        <v>0.71540000000000004</v>
      </c>
    </row>
    <row r="23" spans="1:8" x14ac:dyDescent="0.2">
      <c r="A23" t="s">
        <v>94</v>
      </c>
      <c r="B23">
        <v>0.9718</v>
      </c>
      <c r="C23">
        <v>1008</v>
      </c>
      <c r="D23">
        <v>3.024E-2</v>
      </c>
      <c r="E23" t="s">
        <v>95</v>
      </c>
      <c r="F23" t="s">
        <v>96</v>
      </c>
      <c r="G23" t="s">
        <v>97</v>
      </c>
      <c r="H23">
        <v>0.71319999999999995</v>
      </c>
    </row>
    <row r="24" spans="1:8" x14ac:dyDescent="0.2">
      <c r="A24" t="s">
        <v>98</v>
      </c>
      <c r="B24">
        <v>0.94579999999999997</v>
      </c>
      <c r="C24">
        <v>1009</v>
      </c>
      <c r="D24">
        <v>3.0949999999999998E-2</v>
      </c>
      <c r="E24" t="s">
        <v>99</v>
      </c>
      <c r="F24" t="s">
        <v>100</v>
      </c>
      <c r="G24" t="s">
        <v>101</v>
      </c>
      <c r="H24">
        <v>0.71109999999999995</v>
      </c>
    </row>
    <row r="25" spans="1:8" x14ac:dyDescent="0.2">
      <c r="A25" t="s">
        <v>102</v>
      </c>
      <c r="B25">
        <v>0.89770000000000005</v>
      </c>
      <c r="C25">
        <v>1011</v>
      </c>
      <c r="D25">
        <v>3.2349999999999997E-2</v>
      </c>
      <c r="E25" t="s">
        <v>103</v>
      </c>
      <c r="F25" t="s">
        <v>104</v>
      </c>
      <c r="G25" t="s">
        <v>105</v>
      </c>
      <c r="H25">
        <v>0.70730000000000004</v>
      </c>
    </row>
    <row r="26" spans="1:8" x14ac:dyDescent="0.2">
      <c r="A26" t="s">
        <v>106</v>
      </c>
      <c r="B26">
        <v>0.85419999999999996</v>
      </c>
      <c r="C26">
        <v>1013</v>
      </c>
      <c r="D26">
        <v>3.3739999999999999E-2</v>
      </c>
      <c r="E26" t="s">
        <v>107</v>
      </c>
      <c r="F26" t="s">
        <v>108</v>
      </c>
      <c r="G26" t="s">
        <v>109</v>
      </c>
      <c r="H26">
        <v>0.70409999999999995</v>
      </c>
    </row>
    <row r="27" spans="1:8" x14ac:dyDescent="0.2">
      <c r="A27" t="s">
        <v>110</v>
      </c>
      <c r="B27">
        <v>0.81479999999999997</v>
      </c>
      <c r="C27">
        <v>1016</v>
      </c>
      <c r="D27">
        <v>3.5110000000000002E-2</v>
      </c>
      <c r="E27" t="s">
        <v>111</v>
      </c>
      <c r="F27" t="s">
        <v>112</v>
      </c>
      <c r="G27" t="s">
        <v>113</v>
      </c>
      <c r="H27">
        <v>0.70140000000000002</v>
      </c>
    </row>
    <row r="28" spans="1:8" x14ac:dyDescent="0.2">
      <c r="A28" t="s">
        <v>114</v>
      </c>
      <c r="B28">
        <v>0.77880000000000005</v>
      </c>
      <c r="C28">
        <v>1019</v>
      </c>
      <c r="D28">
        <v>3.6459999999999999E-2</v>
      </c>
      <c r="E28" t="s">
        <v>115</v>
      </c>
      <c r="F28" t="s">
        <v>116</v>
      </c>
      <c r="G28" t="s">
        <v>117</v>
      </c>
      <c r="H28">
        <v>0.69920000000000004</v>
      </c>
    </row>
    <row r="29" spans="1:8" x14ac:dyDescent="0.2">
      <c r="A29" t="s">
        <v>118</v>
      </c>
      <c r="B29">
        <v>0.74590000000000001</v>
      </c>
      <c r="C29">
        <v>1023</v>
      </c>
      <c r="D29">
        <v>3.7789999999999997E-2</v>
      </c>
      <c r="E29" t="s">
        <v>119</v>
      </c>
      <c r="F29" t="s">
        <v>120</v>
      </c>
      <c r="G29" t="s">
        <v>121</v>
      </c>
      <c r="H29">
        <v>0.69740000000000002</v>
      </c>
    </row>
    <row r="30" spans="1:8" x14ac:dyDescent="0.2">
      <c r="A30" t="s">
        <v>122</v>
      </c>
      <c r="B30">
        <v>0.67459999999999998</v>
      </c>
      <c r="C30">
        <v>1033</v>
      </c>
      <c r="D30">
        <v>4.104E-2</v>
      </c>
      <c r="E30" t="s">
        <v>123</v>
      </c>
      <c r="F30" t="s">
        <v>124</v>
      </c>
      <c r="G30" t="s">
        <v>125</v>
      </c>
      <c r="H30">
        <v>0.6946</v>
      </c>
    </row>
    <row r="31" spans="1:8" x14ac:dyDescent="0.2">
      <c r="A31" t="s">
        <v>126</v>
      </c>
      <c r="B31">
        <v>0.61580000000000001</v>
      </c>
      <c r="C31">
        <v>1044</v>
      </c>
      <c r="D31">
        <v>4.4179999999999997E-2</v>
      </c>
      <c r="E31" t="s">
        <v>127</v>
      </c>
      <c r="F31" t="s">
        <v>128</v>
      </c>
      <c r="G31" t="s">
        <v>129</v>
      </c>
      <c r="H31">
        <v>0.69350000000000001</v>
      </c>
    </row>
    <row r="32" spans="1:8" x14ac:dyDescent="0.2">
      <c r="A32" t="s">
        <v>130</v>
      </c>
      <c r="B32">
        <v>0.56640000000000001</v>
      </c>
      <c r="C32">
        <v>1056</v>
      </c>
      <c r="D32">
        <v>4.7210000000000002E-2</v>
      </c>
      <c r="E32" t="s">
        <v>131</v>
      </c>
      <c r="F32" t="s">
        <v>132</v>
      </c>
      <c r="G32" t="s">
        <v>133</v>
      </c>
      <c r="H32">
        <v>0.69369999999999998</v>
      </c>
    </row>
    <row r="33" spans="1:8" x14ac:dyDescent="0.2">
      <c r="A33" t="s">
        <v>134</v>
      </c>
      <c r="B33">
        <v>0.52429999999999999</v>
      </c>
      <c r="C33">
        <v>1069</v>
      </c>
      <c r="D33">
        <v>5.015E-2</v>
      </c>
      <c r="E33" t="s">
        <v>135</v>
      </c>
      <c r="F33" t="s">
        <v>136</v>
      </c>
      <c r="G33" t="s">
        <v>137</v>
      </c>
      <c r="H33">
        <v>0.69479999999999997</v>
      </c>
    </row>
    <row r="34" spans="1:8" x14ac:dyDescent="0.2">
      <c r="A34" t="s">
        <v>138</v>
      </c>
      <c r="B34">
        <v>0.48799999999999999</v>
      </c>
      <c r="C34">
        <v>1081</v>
      </c>
      <c r="D34">
        <v>5.2979999999999999E-2</v>
      </c>
      <c r="E34" t="s">
        <v>139</v>
      </c>
      <c r="F34" t="s">
        <v>140</v>
      </c>
      <c r="G34" t="s">
        <v>141</v>
      </c>
      <c r="H34">
        <v>0.69650000000000001</v>
      </c>
    </row>
    <row r="35" spans="1:8" x14ac:dyDescent="0.2">
      <c r="A35" t="s">
        <v>142</v>
      </c>
      <c r="B35">
        <v>0.45650000000000002</v>
      </c>
      <c r="C35">
        <v>1093</v>
      </c>
      <c r="D35">
        <v>5.5719999999999999E-2</v>
      </c>
      <c r="E35" t="s">
        <v>143</v>
      </c>
      <c r="F35" t="s">
        <v>144</v>
      </c>
      <c r="G35" t="s">
        <v>145</v>
      </c>
      <c r="H35">
        <v>0.6986</v>
      </c>
    </row>
    <row r="36" spans="1:8" x14ac:dyDescent="0.2">
      <c r="A36" t="s">
        <v>146</v>
      </c>
      <c r="B36">
        <v>0.4042</v>
      </c>
      <c r="C36">
        <v>1115</v>
      </c>
      <c r="D36">
        <v>6.0929999999999998E-2</v>
      </c>
      <c r="E36" t="s">
        <v>147</v>
      </c>
      <c r="F36" t="s">
        <v>148</v>
      </c>
      <c r="G36" t="s">
        <v>149</v>
      </c>
      <c r="H36">
        <v>0.70369999999999999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336A-FDE4-4025-9A5C-6FC32FA25A06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7296-F1F5-47F9-BEF9-DFE380188320}">
  <sheetPr codeName="Sheet4"/>
  <dimension ref="A1:J43"/>
  <sheetViews>
    <sheetView tabSelected="1" topLeftCell="I1" zoomScale="86" workbookViewId="0">
      <pane ySplit="1" topLeftCell="A2" activePane="bottomLeft" state="frozen"/>
      <selection pane="bottomLeft" activeCell="AE32" sqref="AE32"/>
    </sheetView>
  </sheetViews>
  <sheetFormatPr baseColWidth="10" defaultColWidth="8.83203125" defaultRowHeight="15" x14ac:dyDescent="0.2"/>
  <cols>
    <col min="1" max="1" width="12.5" bestFit="1" customWidth="1"/>
    <col min="2" max="2" width="15.6640625" customWidth="1"/>
    <col min="3" max="3" width="14" bestFit="1" customWidth="1"/>
    <col min="4" max="4" width="12.5" customWidth="1"/>
    <col min="5" max="5" width="28.1640625" bestFit="1" customWidth="1"/>
    <col min="6" max="6" width="11.1640625" bestFit="1" customWidth="1"/>
    <col min="7" max="7" width="11.83203125" bestFit="1" customWidth="1"/>
  </cols>
  <sheetData>
    <row r="1" spans="1:10" ht="48" x14ac:dyDescent="0.2">
      <c r="A1" t="s">
        <v>0</v>
      </c>
      <c r="B1" s="9" t="s">
        <v>151</v>
      </c>
      <c r="C1" t="s">
        <v>152</v>
      </c>
      <c r="D1" s="9" t="s">
        <v>153</v>
      </c>
      <c r="E1" t="s">
        <v>154</v>
      </c>
      <c r="F1" s="9" t="s">
        <v>155</v>
      </c>
      <c r="G1" t="s">
        <v>156</v>
      </c>
      <c r="H1" s="9" t="s">
        <v>157</v>
      </c>
    </row>
    <row r="2" spans="1:10" x14ac:dyDescent="0.2">
      <c r="A2">
        <v>-150</v>
      </c>
      <c r="B2">
        <v>1.171E-2</v>
      </c>
      <c r="C2">
        <v>2.8660000000000001</v>
      </c>
      <c r="D2" s="10">
        <v>8.636E-6</v>
      </c>
      <c r="E2">
        <v>983</v>
      </c>
      <c r="F2" s="10">
        <v>3.0130000000000002E-6</v>
      </c>
      <c r="G2">
        <v>0.72460000000000002</v>
      </c>
      <c r="H2">
        <v>983</v>
      </c>
    </row>
    <row r="3" spans="1:10" x14ac:dyDescent="0.2">
      <c r="A3">
        <v>-100</v>
      </c>
      <c r="B3">
        <v>1.5820000000000001E-2</v>
      </c>
      <c r="C3">
        <v>2.0379999999999998</v>
      </c>
      <c r="D3" s="10">
        <v>1.189E-5</v>
      </c>
      <c r="E3">
        <v>966</v>
      </c>
      <c r="F3" s="10">
        <v>5.8370000000000002E-6</v>
      </c>
      <c r="G3">
        <v>0.72629999999999995</v>
      </c>
      <c r="H3">
        <v>966</v>
      </c>
    </row>
    <row r="4" spans="1:10" x14ac:dyDescent="0.2">
      <c r="A4">
        <v>-50</v>
      </c>
      <c r="B4">
        <v>1.9789999999999999E-2</v>
      </c>
      <c r="C4">
        <v>1.5820000000000001</v>
      </c>
      <c r="D4" s="10">
        <v>1.4739999999999999E-5</v>
      </c>
      <c r="E4">
        <v>999</v>
      </c>
      <c r="F4" s="10">
        <v>9.3190000000000001E-6</v>
      </c>
      <c r="G4">
        <v>0.74399999999999999</v>
      </c>
      <c r="H4">
        <v>999</v>
      </c>
    </row>
    <row r="5" spans="1:10" x14ac:dyDescent="0.2">
      <c r="A5">
        <v>-40</v>
      </c>
      <c r="B5">
        <v>2.0570000000000001E-2</v>
      </c>
      <c r="C5">
        <v>1.514</v>
      </c>
      <c r="D5" s="10">
        <v>1.5270000000000001E-5</v>
      </c>
      <c r="E5">
        <v>1002</v>
      </c>
      <c r="F5" s="10">
        <v>1.008E-5</v>
      </c>
      <c r="G5">
        <v>0.74360000000000004</v>
      </c>
      <c r="H5">
        <v>1002</v>
      </c>
    </row>
    <row r="6" spans="1:10" x14ac:dyDescent="0.2">
      <c r="A6">
        <v>-30</v>
      </c>
      <c r="B6">
        <v>2.1340000000000001E-2</v>
      </c>
      <c r="C6">
        <v>1.4510000000000001</v>
      </c>
      <c r="D6" s="10">
        <v>1.579E-5</v>
      </c>
      <c r="E6">
        <v>1004</v>
      </c>
      <c r="F6" s="10">
        <v>1.0869999999999999E-5</v>
      </c>
      <c r="G6">
        <v>0.74250000000000005</v>
      </c>
      <c r="H6">
        <v>1004</v>
      </c>
    </row>
    <row r="7" spans="1:10" x14ac:dyDescent="0.2">
      <c r="A7">
        <v>-20</v>
      </c>
      <c r="B7">
        <v>2.2110000000000001E-2</v>
      </c>
      <c r="C7">
        <v>1.3939999999999999</v>
      </c>
      <c r="D7" s="10">
        <v>1.63E-5</v>
      </c>
      <c r="E7">
        <v>1005</v>
      </c>
      <c r="F7" s="10">
        <v>1.169E-5</v>
      </c>
      <c r="G7">
        <v>0.74080000000000001</v>
      </c>
      <c r="H7">
        <v>1005</v>
      </c>
    </row>
    <row r="8" spans="1:10" x14ac:dyDescent="0.2">
      <c r="A8">
        <v>-10</v>
      </c>
      <c r="B8">
        <v>2.2880000000000001E-2</v>
      </c>
      <c r="C8">
        <v>1.341</v>
      </c>
      <c r="D8" s="10">
        <v>1.6799999999999998E-5</v>
      </c>
      <c r="E8">
        <v>1006</v>
      </c>
      <c r="F8" s="10">
        <v>1.252E-5</v>
      </c>
      <c r="G8">
        <v>0.73870000000000002</v>
      </c>
      <c r="H8">
        <v>1006</v>
      </c>
    </row>
    <row r="9" spans="1:10" x14ac:dyDescent="0.2">
      <c r="A9">
        <v>0</v>
      </c>
      <c r="B9">
        <v>2.3640000000000001E-2</v>
      </c>
      <c r="C9">
        <v>1.292</v>
      </c>
      <c r="D9" s="10">
        <v>1.7289999999999999E-5</v>
      </c>
      <c r="E9">
        <v>1006</v>
      </c>
      <c r="F9" s="10">
        <v>1.3380000000000001E-5</v>
      </c>
      <c r="G9">
        <v>0.73619999999999997</v>
      </c>
      <c r="H9">
        <v>1006</v>
      </c>
    </row>
    <row r="10" spans="1:10" x14ac:dyDescent="0.2">
      <c r="A10">
        <v>5</v>
      </c>
      <c r="B10">
        <v>2.401E-2</v>
      </c>
      <c r="C10">
        <v>1.2689999999999999</v>
      </c>
      <c r="D10" s="10">
        <v>1.7540000000000001E-5</v>
      </c>
      <c r="E10">
        <v>1006</v>
      </c>
      <c r="F10" s="10">
        <v>1.382E-5</v>
      </c>
      <c r="G10">
        <v>0.73499999999999999</v>
      </c>
      <c r="H10">
        <v>1006</v>
      </c>
    </row>
    <row r="11" spans="1:10" x14ac:dyDescent="0.2">
      <c r="A11">
        <v>10</v>
      </c>
      <c r="B11">
        <v>2.4389999999999998E-2</v>
      </c>
      <c r="C11">
        <v>1.246</v>
      </c>
      <c r="D11" s="10">
        <v>1.7779999999999999E-5</v>
      </c>
      <c r="E11">
        <v>1006</v>
      </c>
      <c r="F11" s="10">
        <v>1.4260000000000001E-5</v>
      </c>
      <c r="G11">
        <v>0.73360000000000003</v>
      </c>
      <c r="H11">
        <v>1006</v>
      </c>
    </row>
    <row r="12" spans="1:10" x14ac:dyDescent="0.2">
      <c r="A12">
        <v>15</v>
      </c>
      <c r="B12">
        <v>2.4760000000000001E-2</v>
      </c>
      <c r="C12">
        <v>1.2250000000000001</v>
      </c>
      <c r="D12" s="10">
        <v>1.802E-5</v>
      </c>
      <c r="E12">
        <v>1007</v>
      </c>
      <c r="F12" s="10">
        <v>1.47E-5</v>
      </c>
      <c r="G12">
        <v>0.73229999999999995</v>
      </c>
      <c r="H12">
        <v>1007</v>
      </c>
    </row>
    <row r="13" spans="1:10" x14ac:dyDescent="0.2">
      <c r="A13">
        <v>20</v>
      </c>
      <c r="B13">
        <v>2.5139999999999999E-2</v>
      </c>
      <c r="C13">
        <v>1.204</v>
      </c>
      <c r="D13" s="10">
        <v>1.825E-5</v>
      </c>
      <c r="E13">
        <v>1007</v>
      </c>
      <c r="F13" s="10">
        <v>1.5160000000000001E-5</v>
      </c>
      <c r="G13">
        <v>0.73089999999999999</v>
      </c>
      <c r="H13">
        <v>1007</v>
      </c>
    </row>
    <row r="14" spans="1:10" x14ac:dyDescent="0.2">
      <c r="A14">
        <v>25</v>
      </c>
      <c r="B14">
        <v>2.5510000000000001E-2</v>
      </c>
      <c r="C14">
        <v>1.1839999999999999</v>
      </c>
      <c r="D14" s="10">
        <v>1.8490000000000001E-5</v>
      </c>
      <c r="E14">
        <v>1007</v>
      </c>
      <c r="F14" s="10">
        <v>1.562E-5</v>
      </c>
      <c r="G14">
        <v>0.72960000000000003</v>
      </c>
      <c r="H14">
        <v>1007</v>
      </c>
    </row>
    <row r="15" spans="1:10" x14ac:dyDescent="0.2">
      <c r="A15">
        <v>30</v>
      </c>
      <c r="B15">
        <v>2.588E-2</v>
      </c>
      <c r="C15">
        <v>1.1639999999999999</v>
      </c>
      <c r="D15" s="10">
        <v>1.872E-5</v>
      </c>
      <c r="E15">
        <v>1007</v>
      </c>
      <c r="F15" s="10">
        <v>1.6079999999999999E-5</v>
      </c>
      <c r="G15">
        <v>0.72819999999999996</v>
      </c>
      <c r="H15">
        <v>1007</v>
      </c>
    </row>
    <row r="16" spans="1:10" x14ac:dyDescent="0.2">
      <c r="A16">
        <v>35</v>
      </c>
      <c r="B16">
        <v>2.6249999999999999E-2</v>
      </c>
      <c r="C16">
        <v>1.145</v>
      </c>
      <c r="D16" s="10">
        <v>1.895E-5</v>
      </c>
      <c r="E16">
        <v>1007</v>
      </c>
      <c r="F16" s="10">
        <v>1.6549999999999999E-5</v>
      </c>
      <c r="G16">
        <v>0.7268</v>
      </c>
      <c r="H16">
        <v>1007</v>
      </c>
      <c r="J16" s="10">
        <f>C16*5.6*8.6/D16</f>
        <v>2909931.3984168866</v>
      </c>
    </row>
    <row r="17" spans="1:8" x14ac:dyDescent="0.2">
      <c r="A17">
        <v>40</v>
      </c>
      <c r="B17">
        <v>2.6620000000000001E-2</v>
      </c>
      <c r="C17">
        <v>1.127</v>
      </c>
      <c r="D17" s="10">
        <v>1.9179999999999999E-5</v>
      </c>
      <c r="E17">
        <v>1007</v>
      </c>
      <c r="F17" s="10">
        <v>1.702E-5</v>
      </c>
      <c r="G17">
        <v>0.72550000000000003</v>
      </c>
      <c r="H17">
        <v>1007</v>
      </c>
    </row>
    <row r="18" spans="1:8" x14ac:dyDescent="0.2">
      <c r="A18">
        <v>45</v>
      </c>
      <c r="B18">
        <v>2.699E-2</v>
      </c>
      <c r="C18">
        <v>1.109</v>
      </c>
      <c r="D18" s="10">
        <v>1.9409999999999999E-5</v>
      </c>
      <c r="E18">
        <v>1007</v>
      </c>
      <c r="F18" s="10">
        <v>1.7499999999999998E-5</v>
      </c>
      <c r="G18">
        <v>0.72409999999999997</v>
      </c>
      <c r="H18">
        <v>1007</v>
      </c>
    </row>
    <row r="19" spans="1:8" x14ac:dyDescent="0.2">
      <c r="A19">
        <v>50</v>
      </c>
      <c r="B19">
        <v>2.7349999999999999E-2</v>
      </c>
      <c r="C19">
        <v>1.0920000000000001</v>
      </c>
      <c r="D19" s="10">
        <v>1.963E-5</v>
      </c>
      <c r="E19">
        <v>1007</v>
      </c>
      <c r="F19" s="10">
        <v>1.7980000000000001E-5</v>
      </c>
      <c r="G19">
        <v>0.7228</v>
      </c>
      <c r="H19">
        <v>1007</v>
      </c>
    </row>
    <row r="20" spans="1:8" x14ac:dyDescent="0.2">
      <c r="A20">
        <v>60</v>
      </c>
      <c r="B20">
        <v>2.8080000000000001E-2</v>
      </c>
      <c r="C20">
        <v>1.0589999999999999</v>
      </c>
      <c r="D20" s="10">
        <v>2.0080000000000001E-5</v>
      </c>
      <c r="E20">
        <v>1007</v>
      </c>
      <c r="F20" s="10">
        <v>1.8960000000000001E-5</v>
      </c>
      <c r="G20">
        <v>0.72019999999999995</v>
      </c>
      <c r="H20">
        <v>1007</v>
      </c>
    </row>
    <row r="21" spans="1:8" x14ac:dyDescent="0.2">
      <c r="A21">
        <v>70</v>
      </c>
      <c r="B21">
        <v>2.8809999999999999E-2</v>
      </c>
      <c r="C21">
        <v>1.028</v>
      </c>
      <c r="D21" s="10">
        <v>2.052E-5</v>
      </c>
      <c r="E21">
        <v>1007</v>
      </c>
      <c r="F21" s="10">
        <v>1.995E-5</v>
      </c>
      <c r="G21">
        <v>0.7177</v>
      </c>
      <c r="H21">
        <v>1007</v>
      </c>
    </row>
    <row r="22" spans="1:8" x14ac:dyDescent="0.2">
      <c r="A22">
        <v>80</v>
      </c>
      <c r="B22">
        <v>2.9530000000000001E-2</v>
      </c>
      <c r="C22">
        <v>0.99939999999999996</v>
      </c>
      <c r="D22" s="10">
        <v>2.0959999999999999E-5</v>
      </c>
      <c r="E22">
        <v>1008</v>
      </c>
      <c r="F22" s="10">
        <v>2.0970000000000001E-5</v>
      </c>
      <c r="G22">
        <v>0.71540000000000004</v>
      </c>
      <c r="H22">
        <v>1008</v>
      </c>
    </row>
    <row r="23" spans="1:8" x14ac:dyDescent="0.2">
      <c r="A23">
        <v>90</v>
      </c>
      <c r="B23">
        <v>3.024E-2</v>
      </c>
      <c r="C23">
        <v>0.9718</v>
      </c>
      <c r="D23" s="10">
        <v>2.139E-5</v>
      </c>
      <c r="E23">
        <v>1008</v>
      </c>
      <c r="F23" s="10">
        <v>2.2010000000000001E-5</v>
      </c>
      <c r="G23">
        <v>0.71319999999999995</v>
      </c>
      <c r="H23">
        <v>1008</v>
      </c>
    </row>
    <row r="24" spans="1:8" x14ac:dyDescent="0.2">
      <c r="A24">
        <v>100</v>
      </c>
      <c r="B24">
        <v>3.0949999999999998E-2</v>
      </c>
      <c r="C24">
        <v>0.94579999999999997</v>
      </c>
      <c r="D24" s="10">
        <v>2.181E-5</v>
      </c>
      <c r="E24">
        <v>1009</v>
      </c>
      <c r="F24" s="10">
        <v>2.3059999999999999E-5</v>
      </c>
      <c r="G24">
        <v>0.71109999999999995</v>
      </c>
      <c r="H24">
        <v>1009</v>
      </c>
    </row>
    <row r="25" spans="1:8" x14ac:dyDescent="0.2">
      <c r="A25">
        <v>120</v>
      </c>
      <c r="B25">
        <v>3.2349999999999997E-2</v>
      </c>
      <c r="C25">
        <v>0.89770000000000005</v>
      </c>
      <c r="D25" s="10">
        <v>2.264E-5</v>
      </c>
      <c r="E25">
        <v>1011</v>
      </c>
      <c r="F25" s="10">
        <v>2.5219999999999999E-5</v>
      </c>
      <c r="G25">
        <v>0.70730000000000004</v>
      </c>
      <c r="H25">
        <v>1011</v>
      </c>
    </row>
    <row r="26" spans="1:8" x14ac:dyDescent="0.2">
      <c r="A26">
        <v>140</v>
      </c>
      <c r="B26">
        <v>3.3739999999999999E-2</v>
      </c>
      <c r="C26">
        <v>0.85419999999999996</v>
      </c>
      <c r="D26" s="10">
        <v>2.3450000000000001E-5</v>
      </c>
      <c r="E26">
        <v>1013</v>
      </c>
      <c r="F26" s="10">
        <v>2.745E-5</v>
      </c>
      <c r="G26">
        <v>0.70409999999999995</v>
      </c>
      <c r="H26">
        <v>1013</v>
      </c>
    </row>
    <row r="27" spans="1:8" x14ac:dyDescent="0.2">
      <c r="A27">
        <v>160</v>
      </c>
      <c r="B27">
        <v>3.5110000000000002E-2</v>
      </c>
      <c r="C27">
        <v>0.81479999999999997</v>
      </c>
      <c r="D27" s="10">
        <v>2.4199999999999999E-5</v>
      </c>
      <c r="E27">
        <v>1016</v>
      </c>
      <c r="F27" s="10">
        <v>2.9750000000000001E-5</v>
      </c>
      <c r="G27">
        <v>0.70140000000000002</v>
      </c>
      <c r="H27">
        <v>1016</v>
      </c>
    </row>
    <row r="28" spans="1:8" x14ac:dyDescent="0.2">
      <c r="A28">
        <v>180</v>
      </c>
      <c r="B28">
        <v>3.6459999999999999E-2</v>
      </c>
      <c r="C28">
        <v>0.77880000000000005</v>
      </c>
      <c r="D28" s="10">
        <v>2.5040000000000001E-5</v>
      </c>
      <c r="E28">
        <v>1019</v>
      </c>
      <c r="F28" s="10">
        <v>3.2119999999999997E-5</v>
      </c>
      <c r="G28">
        <v>0.69920000000000004</v>
      </c>
      <c r="H28">
        <v>1019</v>
      </c>
    </row>
    <row r="29" spans="1:8" x14ac:dyDescent="0.2">
      <c r="A29">
        <v>200</v>
      </c>
      <c r="B29">
        <v>3.7789999999999997E-2</v>
      </c>
      <c r="C29">
        <v>0.74590000000000001</v>
      </c>
      <c r="D29" s="10">
        <v>2.5769999999999999E-5</v>
      </c>
      <c r="E29">
        <v>1023</v>
      </c>
      <c r="F29" s="10">
        <v>3.455E-5</v>
      </c>
      <c r="G29">
        <v>0.69740000000000002</v>
      </c>
      <c r="H29">
        <v>1023</v>
      </c>
    </row>
    <row r="30" spans="1:8" x14ac:dyDescent="0.2">
      <c r="A30">
        <v>250</v>
      </c>
      <c r="B30">
        <v>4.104E-2</v>
      </c>
      <c r="C30">
        <v>0.67459999999999998</v>
      </c>
      <c r="D30" s="10">
        <v>2.76E-5</v>
      </c>
      <c r="E30">
        <v>1033</v>
      </c>
      <c r="F30" s="10">
        <v>4.091E-5</v>
      </c>
      <c r="G30">
        <v>0.6946</v>
      </c>
      <c r="H30">
        <v>1033</v>
      </c>
    </row>
    <row r="31" spans="1:8" x14ac:dyDescent="0.2">
      <c r="A31">
        <v>300</v>
      </c>
      <c r="B31">
        <v>4.4179999999999997E-2</v>
      </c>
      <c r="C31">
        <v>0.61580000000000001</v>
      </c>
      <c r="D31" s="10">
        <v>2.934E-5</v>
      </c>
      <c r="E31">
        <v>1044</v>
      </c>
      <c r="F31" s="10">
        <v>4.7649999999999999E-5</v>
      </c>
      <c r="G31">
        <v>0.69350000000000001</v>
      </c>
      <c r="H31">
        <v>1044</v>
      </c>
    </row>
    <row r="32" spans="1:8" x14ac:dyDescent="0.2">
      <c r="A32">
        <v>350</v>
      </c>
      <c r="B32">
        <v>4.7210000000000002E-2</v>
      </c>
      <c r="C32">
        <v>0.56640000000000001</v>
      </c>
      <c r="D32" s="10">
        <v>3.1010000000000003E-5</v>
      </c>
      <c r="E32">
        <v>1056</v>
      </c>
      <c r="F32" s="10">
        <v>5.4750000000000003E-5</v>
      </c>
      <c r="G32">
        <v>0.69369999999999998</v>
      </c>
      <c r="H32">
        <v>1056</v>
      </c>
    </row>
    <row r="33" spans="1:8" x14ac:dyDescent="0.2">
      <c r="A33">
        <v>400</v>
      </c>
      <c r="B33">
        <v>5.015E-2</v>
      </c>
      <c r="C33">
        <v>0.52429999999999999</v>
      </c>
      <c r="D33" s="10">
        <v>3.2610000000000001E-5</v>
      </c>
      <c r="E33">
        <v>1069</v>
      </c>
      <c r="F33" s="10">
        <v>6.2189999999999999E-5</v>
      </c>
      <c r="G33">
        <v>0.69479999999999997</v>
      </c>
      <c r="H33">
        <v>1069</v>
      </c>
    </row>
    <row r="34" spans="1:8" x14ac:dyDescent="0.2">
      <c r="A34">
        <v>450</v>
      </c>
      <c r="B34">
        <v>5.2979999999999999E-2</v>
      </c>
      <c r="C34">
        <v>0.48799999999999999</v>
      </c>
      <c r="D34" s="10">
        <v>3.4150000000000003E-5</v>
      </c>
      <c r="E34">
        <v>1081</v>
      </c>
      <c r="F34" s="10">
        <v>6.9969999999999996E-5</v>
      </c>
      <c r="G34">
        <v>0.69650000000000001</v>
      </c>
      <c r="H34">
        <v>1081</v>
      </c>
    </row>
    <row r="35" spans="1:8" x14ac:dyDescent="0.2">
      <c r="A35">
        <v>500</v>
      </c>
      <c r="B35">
        <v>5.5719999999999999E-2</v>
      </c>
      <c r="C35">
        <v>0.45650000000000002</v>
      </c>
      <c r="D35" s="10">
        <v>3.5630000000000003E-5</v>
      </c>
      <c r="E35">
        <v>1093</v>
      </c>
      <c r="F35" s="10">
        <v>7.8059999999999995E-5</v>
      </c>
      <c r="G35">
        <v>0.6986</v>
      </c>
      <c r="H35">
        <v>1093</v>
      </c>
    </row>
    <row r="36" spans="1:8" x14ac:dyDescent="0.2">
      <c r="A36">
        <v>600</v>
      </c>
      <c r="B36">
        <v>6.0929999999999998E-2</v>
      </c>
      <c r="C36">
        <v>0.4042</v>
      </c>
      <c r="D36" s="10">
        <v>3.8460000000000001E-5</v>
      </c>
      <c r="E36">
        <v>1115</v>
      </c>
      <c r="F36" s="10">
        <v>9.5149999999999995E-5</v>
      </c>
      <c r="G36">
        <v>0.70369999999999999</v>
      </c>
      <c r="H36">
        <v>1115</v>
      </c>
    </row>
    <row r="42" spans="1:8" x14ac:dyDescent="0.2">
      <c r="E42" t="s">
        <v>158</v>
      </c>
      <c r="F42" t="s">
        <v>159</v>
      </c>
    </row>
    <row r="43" spans="1:8" x14ac:dyDescent="0.2">
      <c r="D43">
        <v>27</v>
      </c>
      <c r="E43">
        <f>0.00000000004*D43^4 - 0.00000005*D43^3 + 0.00002*D43^2 - 0.0054*D43^1+ 1.2947</f>
        <v>1.1625171076399998</v>
      </c>
      <c r="F43">
        <f>0.00000000000003*D43^3 - 0.00000000004*D43^2 + 0.00000005*D43^1 + 0.00002</f>
        <v>2.1321430490000003E-5</v>
      </c>
      <c r="G43">
        <f>0.00000000008*D43^2 + 0.00000009*D43^1 + 0.00001</f>
        <v>1.2488320000000002E-5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8290-4500-46ED-A5E1-FBD1CC4A8AFE}">
  <sheetPr codeName="Sheet5"/>
  <dimension ref="B2:C2"/>
  <sheetViews>
    <sheetView workbookViewId="0">
      <selection activeCell="B4" sqref="B4"/>
    </sheetView>
  </sheetViews>
  <sheetFormatPr baseColWidth="10" defaultColWidth="8.83203125" defaultRowHeight="15" x14ac:dyDescent="0.2"/>
  <cols>
    <col min="2" max="2" width="11.33203125" customWidth="1"/>
    <col min="3" max="3" width="9.5" bestFit="1" customWidth="1"/>
  </cols>
  <sheetData>
    <row r="2" spans="2:3" x14ac:dyDescent="0.2">
      <c r="B2" s="11">
        <f>(25*10^-3/2)/8.15</f>
        <v>1.5337423312883436E-3</v>
      </c>
      <c r="C2">
        <f>B2/10^-5</f>
        <v>153.37423312883433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y q 5 w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y q 5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u c F U C j a E a p g E A A I I E A A A T A B w A R m 9 y b X V s Y X M v U 2 V j d G l v b j E u b S C i G A A o o B Q A A A A A A A A A A A A A A A A A A A A A A A A A A A C t k 8 2 K 2 z A Q x + + B v I N w L g 4 4 d t I N Z d l l D y U 5 t A 2 U Q M z m U I p R 5 L E t Y k l G G i c N I Y e + 0 f b Q F 9 g H 2 H 2 l l e 3 m s F / Y h 9 V B s i X N / P 7 z I Q M M u Z J k 1 a y T 6 3 6 v 3 z M Z 1 R C T g R P S T Q 5 k 7 J A b k g P 2 e 8 S O l S o 1 A 7 u z h o 2 / p C m 4 1 c d M S Q S J x n U y x M J c B c F + v / d B p l w C a A N x C j 5 T I i i y g + H M B D t u m D I c D 5 F K I s p 1 F B 8 k F Z x F V M b R 1 h o J i v Z v M p 1 e X v g Z C m c 4 9 B r + n C I d W 3 y j 4 z g + / a x 2 f v 0 / H T i z j M r U q g 8 P B V T C 6 x j 8 U F N p E q X F T O W l k N W h c W t X 3 v H o h C C K g c v 0 c O D m y X l C u n k 2 h x 6 5 v 5 s 5 H k F r T B B + 4 8 k j R 2 c O s o q j 1 f w L 1 6 1 3 H v 9 4 Z J s G 4 u J M k a X Y g K 4 5 q w I Y T z g j X 4 F i q y e V k C 5 A V h G / B 9 t 0 t L D I b x I / T / 0 q N z U x z E A L m r c 6 s b W P S 9 s + u 4 9 K w 9 Y j 6 0 D U k l 5 m o a u m O U + S 0 t S S O i X i 4 a 9 H x K f A v C 5 v 0 5 e t D m 7 P D d 0 J d / + v K f T o N X B x b v 4 P R u 7 e C X B p X 0 a M 7 R n 9 U R e h E 2 q p X 1 T u N O z 3 u H z z h V 4 / A V B L A Q I t A B Q A A g A I A M q u c F W t / 3 3 A p A A A A P Y A A A A S A A A A A A A A A A A A A A A A A A A A A A B D b 2 5 m a W c v U G F j a 2 F n Z S 5 4 b W x Q S w E C L Q A U A A I A C A D K r n B V D 8 r p q 6 Q A A A D p A A A A E w A A A A A A A A A A A A A A A A D w A A A A W 0 N v b n R l b n R f V H l w Z X N d L n h t b F B L A Q I t A B Q A A g A I A M q u c F U C j a E a p g E A A I I E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Q A A A A A A A A L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N T Q 6 M j A u M T M 3 M D Q 1 N 1 o i I C 8 + P E V u d H J 5 I F R 5 c G U 9 I k Z p b G x D b 2 x 1 b W 5 U e X B l c y I g V m F s d W U 9 I n N C Z 1 V E Q l F Z R 0 J n V T 0 i I C 8 + P E V u d H J 5 I F R 5 c G U 9 I k Z p b G x D b 2 x 1 b W 5 O Y W 1 l c y I g V m F s d W U 9 I n N b J n F 1 b 3 Q 7 V G V t c F x y X G 5 c b l x 0 X H R c d F Q s I M K w Q y Z x d W 9 0 O y w m c X V v d D t E Z W 5 z a X R 5 X H J c b l x u X H R c d F x 0 Q W l y X H J c b l x u X H R c d F x 0 z 4 E s I G t n L 2 0 z J n F 1 b 3 Q 7 L C Z x d W 9 0 O 1 N w Z W N p Z m l j I E h l Y X R c c l x u X G 5 c d F x 0 X H R v Z i B B a X J c c l x u X G 5 c d F x 0 X H R j z 4 E s I E o v a 2 c t S y Z x d W 9 0 O y w m c X V v d D t U a G V y b W F s X H J c b l x u X H R c d F x 0 Q 2 9 u Z H V j d G l 2 a X R 5 X H J c b l x u X H R c d F x 0 Q W l y X H J c b l x u X H R c d F x 0 a y w g V y 9 t L U s m c X V v d D s s J n F 1 b 3 Q 7 V G h l c m 1 h b F x y X G 5 c b l x 0 X H R c d E R p Z m Z 1 c 2 l 2 a X R 5 I E F p c l x y X G 5 c b l x 0 X H R c d M 6 x L C B t M i 9 z J n F 1 b 3 Q 7 L C Z x d W 9 0 O 0 R 5 b m F t a W N c c l x u X G 5 c d F x 0 X H R W a X N j b 3 N p d H k g Q W l y X H J c b l x u X H R c d F x 0 w r U s I G t n L 2 0 t c y Z x d W 9 0 O y w m c X V v d D t L a W 5 l b W F 0 a W N c c l x u X G 5 c d F x 0 X H R W a X N j b 3 N p d H k g Q W l y X H J c b l x u X H R c d F x 0 d i w g b T I v c y Z x d W 9 0 O y w m c X V v d D t Q c m F u Z H R s X H J c b l x u X H R c d F x 0 T n V t Y m V y I E F p c l x y X G 5 c b l x 0 X H R c d F B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U Z W 1 w X H J c b l x u X H R c d F x 0 V C w g w r B D L D B 9 J n F 1 b 3 Q 7 L C Z x d W 9 0 O 1 N l Y 3 R p b 2 4 x L 1 R h Y m x l I D A v Q X V 0 b 1 J l b W 9 2 Z W R D b 2 x 1 b W 5 z M S 5 7 R G V u c 2 l 0 e V x y X G 5 c b l x 0 X H R c d E F p c l x y X G 5 c b l x 0 X H R c d M + B L C B r Z y 9 t M y w x f S Z x d W 9 0 O y w m c X V v d D t T Z W N 0 a W 9 u M S 9 U Y W J s Z S A w L 0 F 1 d G 9 S Z W 1 v d m V k Q 2 9 s d W 1 u c z E u e 1 N w Z W N p Z m l j I E h l Y X R c c l x u X G 5 c d F x 0 X H R v Z i B B a X J c c l x u X G 5 c d F x 0 X H R j z 4 E s I E o v a 2 c t S y w y f S Z x d W 9 0 O y w m c X V v d D t T Z W N 0 a W 9 u M S 9 U Y W J s Z S A w L 0 F 1 d G 9 S Z W 1 v d m V k Q 2 9 s d W 1 u c z E u e 1 R o Z X J t Y W x c c l x u X G 5 c d F x 0 X H R D b 2 5 k d W N 0 a X Z p d H l c c l x u X G 5 c d F x 0 X H R B a X J c c l x u X G 5 c d F x 0 X H R r L C B X L 2 0 t S y w z f S Z x d W 9 0 O y w m c X V v d D t T Z W N 0 a W 9 u M S 9 U Y W J s Z S A w L 0 F 1 d G 9 S Z W 1 v d m V k Q 2 9 s d W 1 u c z E u e 1 R o Z X J t Y W x c c l x u X G 5 c d F x 0 X H R E a W Z m d X N p d m l 0 e S B B a X J c c l x u X G 5 c d F x 0 X H T O s S w g b T I v c y w 0 f S Z x d W 9 0 O y w m c X V v d D t T Z W N 0 a W 9 u M S 9 U Y W J s Z S A w L 0 F 1 d G 9 S Z W 1 v d m V k Q 2 9 s d W 1 u c z E u e 0 R 5 b m F t a W N c c l x u X G 5 c d F x 0 X H R W a X N j b 3 N p d H k g Q W l y X H J c b l x u X H R c d F x 0 w r U s I G t n L 2 0 t c y w 1 f S Z x d W 9 0 O y w m c X V v d D t T Z W N 0 a W 9 u M S 9 U Y W J s Z S A w L 0 F 1 d G 9 S Z W 1 v d m V k Q 2 9 s d W 1 u c z E u e 0 t p b m V t Y X R p Y 1 x y X G 5 c b l x 0 X H R c d F Z p c 2 N v c 2 l 0 e S B B a X J c c l x u X G 5 c d F x 0 X H R 2 L C B t M i 9 z L D Z 9 J n F 1 b 3 Q 7 L C Z x d W 9 0 O 1 N l Y 3 R p b 2 4 x L 1 R h Y m x l I D A v Q X V 0 b 1 J l b W 9 2 Z W R D b 2 x 1 b W 5 z M S 5 7 U H J h b m R 0 b F x y X G 5 c b l x 0 X H R c d E 5 1 b W J l c i B B a X J c c l x u X G 5 c d F x 0 X H R Q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R l b X B c c l x u X G 5 c d F x 0 X H R U L C D C s E M s M H 0 m c X V v d D s s J n F 1 b 3 Q 7 U 2 V j d G l v b j E v V G F i b G U g M C 9 B d X R v U m V t b 3 Z l Z E N v b H V t b n M x L n t E Z W 5 z a X R 5 X H J c b l x u X H R c d F x 0 Q W l y X H J c b l x u X H R c d F x 0 z 4 E s I G t n L 2 0 z L D F 9 J n F 1 b 3 Q 7 L C Z x d W 9 0 O 1 N l Y 3 R p b 2 4 x L 1 R h Y m x l I D A v Q X V 0 b 1 J l b W 9 2 Z W R D b 2 x 1 b W 5 z M S 5 7 U 3 B l Y 2 l m a W M g S G V h d F x y X G 5 c b l x 0 X H R c d G 9 m I E F p c l x y X G 5 c b l x 0 X H R c d G P P g S w g S i 9 r Z y 1 L L D J 9 J n F 1 b 3 Q 7 L C Z x d W 9 0 O 1 N l Y 3 R p b 2 4 x L 1 R h Y m x l I D A v Q X V 0 b 1 J l b W 9 2 Z W R D b 2 x 1 b W 5 z M S 5 7 V G h l c m 1 h b F x y X G 5 c b l x 0 X H R c d E N v b m R 1 Y 3 R p d m l 0 e V x y X G 5 c b l x 0 X H R c d E F p c l x y X G 5 c b l x 0 X H R c d G s s I F c v b S 1 L L D N 9 J n F 1 b 3 Q 7 L C Z x d W 9 0 O 1 N l Y 3 R p b 2 4 x L 1 R h Y m x l I D A v Q X V 0 b 1 J l b W 9 2 Z W R D b 2 x 1 b W 5 z M S 5 7 V G h l c m 1 h b F x y X G 5 c b l x 0 X H R c d E R p Z m Z 1 c 2 l 2 a X R 5 I E F p c l x y X G 5 c b l x 0 X H R c d M 6 x L C B t M i 9 z L D R 9 J n F 1 b 3 Q 7 L C Z x d W 9 0 O 1 N l Y 3 R p b 2 4 x L 1 R h Y m x l I D A v Q X V 0 b 1 J l b W 9 2 Z W R D b 2 x 1 b W 5 z M S 5 7 R H l u Y W 1 p Y 1 x y X G 5 c b l x 0 X H R c d F Z p c 2 N v c 2 l 0 e S B B a X J c c l x u X G 5 c d F x 0 X H T C t S w g a 2 c v b S 1 z L D V 9 J n F 1 b 3 Q 7 L C Z x d W 9 0 O 1 N l Y 3 R p b 2 4 x L 1 R h Y m x l I D A v Q X V 0 b 1 J l b W 9 2 Z W R D b 2 x 1 b W 5 z M S 5 7 S 2 l u Z W 1 h d G l j X H J c b l x u X H R c d F x 0 V m l z Y 2 9 z a X R 5 I E F p c l x y X G 5 c b l x 0 X H R c d H Y s I G 0 y L 3 M s N n 0 m c X V v d D s s J n F 1 b 3 Q 7 U 2 V j d G l v b j E v V G F i b G U g M C 9 B d X R v U m V t b 3 Z l Z E N v b H V t b n M x L n t Q c m F u Z H R s X H J c b l x u X H R c d F x 0 T n V t Y m V y I E F p c l x y X G 5 c b l x 0 X H R c d F B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5 S m J p G i p t B g n F + k 9 L j T m A A A A A A A g A A A A A A E G Y A A A A B A A A g A A A A u Z A 1 P f k M A O V 8 Y l r + j v L J M h m L 7 m y Y M j u Z W K R M M a c d N 5 w A A A A A D o A A A A A C A A A g A A A A + J K 7 a i q M s H b G W h b c i d P w B 5 D G e D 7 Y x b x 3 q h Z I l c 5 O Z H F Q A A A A 2 i c 2 i b X r c 5 t Q r i 1 O 2 k j 4 f + a a w B Q G M W m Z N U A 3 + g u X b m x K Z 2 c V t D g V W p t I u v v x J w q S r D r A 9 L G k F N V 5 O 0 X 3 L j I c E Z l 9 c f B 2 I + N n Z y u w U S Y 7 9 y x A A A A A o + f 4 D j o U N k n 9 L K F v B i w b F H J I Q w j H e / h D Q I A K 9 h X Q Q 9 o u i g 5 I t 7 K 3 Z J Q d e n c i w v X / J w V e c 7 V d W O Y 0 a W d n C E J 3 J g = = < / D a t a M a s h u p > 
</file>

<file path=customXml/itemProps1.xml><?xml version="1.0" encoding="utf-8"?>
<ds:datastoreItem xmlns:ds="http://schemas.openxmlformats.org/officeDocument/2006/customXml" ds:itemID="{D253FAC6-48D5-4CEB-9E2A-775DF19B2D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 0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Farooq</dc:creator>
  <cp:lastModifiedBy>Umar Farooq</cp:lastModifiedBy>
  <dcterms:created xsi:type="dcterms:W3CDTF">2022-11-16T20:43:46Z</dcterms:created>
  <dcterms:modified xsi:type="dcterms:W3CDTF">2022-11-21T14:04:36Z</dcterms:modified>
</cp:coreProperties>
</file>