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Pribadi\Tugas_Akhir\ta_rini\testing\Data\Data\"/>
    </mc:Choice>
  </mc:AlternateContent>
  <xr:revisionPtr revIDLastSave="0" documentId="13_ncr:1_{C6FF7E71-A8E6-4342-A897-318EDD33E9D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H53" i="1"/>
  <c r="I53" i="1"/>
  <c r="J53" i="1"/>
  <c r="G13" i="2"/>
  <c r="G12" i="2"/>
  <c r="G11" i="2"/>
  <c r="F13" i="2"/>
  <c r="F12" i="2"/>
  <c r="F11" i="2"/>
  <c r="E13" i="2"/>
  <c r="E12" i="2"/>
  <c r="E11" i="2"/>
  <c r="H11" i="2" s="1"/>
  <c r="D13" i="2"/>
  <c r="D12" i="2"/>
  <c r="D11" i="2"/>
  <c r="I11" i="2"/>
  <c r="I12" i="2" l="1"/>
  <c r="I13" i="2"/>
  <c r="J11" i="2"/>
  <c r="L11" i="2"/>
  <c r="L12" i="2" s="1"/>
  <c r="N11" i="2"/>
  <c r="N12" i="2" s="1"/>
  <c r="H13" i="2"/>
  <c r="J13" i="2" s="1"/>
  <c r="H12" i="2"/>
  <c r="J12" i="2" s="1"/>
  <c r="M11" i="2" l="1"/>
  <c r="M12" i="2" s="1"/>
  <c r="K11" i="2"/>
  <c r="K12" i="2" s="1"/>
</calcChain>
</file>

<file path=xl/sharedStrings.xml><?xml version="1.0" encoding="utf-8"?>
<sst xmlns="http://schemas.openxmlformats.org/spreadsheetml/2006/main" count="245" uniqueCount="130">
  <si>
    <t>No</t>
  </si>
  <si>
    <t>Judul</t>
  </si>
  <si>
    <t>Link</t>
  </si>
  <si>
    <t>P</t>
  </si>
  <si>
    <t>Nt</t>
  </si>
  <si>
    <t>N</t>
  </si>
  <si>
    <t>Rusia Lagi-lagi Dipukul Rekor Kasus Corona</t>
  </si>
  <si>
    <t>https://news.detik.com/internasional/d-5771253/rusia-lagi-lagi-dipukul-rekor-kasus-corona</t>
  </si>
  <si>
    <t>Kabar Gembira! China Klaim Temukan Vaksin Corona, Siap Diuji ke Manusia</t>
  </si>
  <si>
    <t>https://health.detik.com/berita-detikhealth/d-4945176/kabar-gembira-china-klaim-temukan-vaksin-corona-siap-diuji-ke-manusia</t>
  </si>
  <si>
    <t>2 Juta Penyintas COVID-19 RI Alami Long COVID, Ini Gejalanya</t>
  </si>
  <si>
    <t>https://health.detik.com/berita-detikhealth/d-5780545/2-juta-penyintas-covid-19-ri-alami-long-covid-ini-gejalanya</t>
  </si>
  <si>
    <t>25 Murid SMP di Tangerang yang Ikut Sekolah Tatap Muka Positif COVID-19</t>
  </si>
  <si>
    <t>https://news.detik.com/berita/d-5747037/25-murid-smp-di-tangerang-yang-ikut-sekolah-tatap-muka-positif-covid-19</t>
  </si>
  <si>
    <t>Dewan Sebut Jatim Perlu 10 Mobil PCR untuk Percepatan Penanganan COVID-19</t>
  </si>
  <si>
    <t>https://news.detik.com/berita-jawa-timur/d-5035638/dewan-sebut-jatim-perlu-10-mobil-pcr-untuk-percepatan-penanganan-covid-19</t>
  </si>
  <si>
    <t>Sempat Berstatus ODP, Bupati Bandung Dinyatakan Negatif Corona</t>
  </si>
  <si>
    <t>https://news.detik.com/berita-jawa-barat/d-4960357/sempat-berstatus-odp-bupati-bandung-dinyatakan-negatif-corona</t>
  </si>
  <si>
    <t>Memasuki New Normal, Cianjur Segera Buka Destinasi Wisata</t>
  </si>
  <si>
    <t>https://travel.detik.com/travel-news/d-5035641/memasuki-new-normal-cianjur-segera-buka-destinasi-wisata</t>
  </si>
  <si>
    <t>Wanti-wanti Wapres Ma'ruf Amin Hadapi New Normal</t>
  </si>
  <si>
    <t>https://news.detik.com/berita/d-5034920/wanti-wanti-wapres-maruf-amin-hadapi-new-normal</t>
  </si>
  <si>
    <t>Kasus Kembali Nanjak Bikin Jokowi Gelisah, COVID-19 Naik Lagi di 20 Kab/Kota</t>
  </si>
  <si>
    <t>https://health.detik.com/berita-detikhealth/d-5790705/kasus-kembali-nanjak-bikin-jokowi-gelisah-covid-19-naik-lagi-di-20-kabkota</t>
  </si>
  <si>
    <t>Kepala BNPB Ungkap Sejumlah Faktor Penyebab Melonjaknya Kasus COVID-19</t>
  </si>
  <si>
    <t>https://news.detik.com/berita/d-5604384/kepala-bnpb-ungkap-sejumlah-faktor-penyebab-melonjaknya-kasus-covid-19</t>
  </si>
  <si>
    <t>Prosedur Mencegah Virus Corona Menurut WHO</t>
  </si>
  <si>
    <t>https://health.detik.com/berita-detikhealth/d-4941174/prosedur-mencegah-virus-corona-menurut-who</t>
  </si>
  <si>
    <t>Kemenkes Wanti-wanti Subvarian Delta 'Muncul Sendiri' di RI</t>
  </si>
  <si>
    <t>https://health.detik.com/berita-detikhealth/d-5797517/kemenkes-wanti-wanti-subvarian-delta-muncul-sendiri-di-ri</t>
  </si>
  <si>
    <t>Kasus COVID-19 di 9 Provinsi RI Nanjak Lagi Sepekan Terakhir</t>
  </si>
  <si>
    <t>https://health.detik.com/berita-detikhealth/d-5797401/kasus-covid-19-di-9-provinsi-ri-nanjak-lagi-sepekan-terakhir</t>
  </si>
  <si>
    <t>Batasi Penyebaran Corona, Sejumlah Kantor Layanan Samsat Tutup</t>
  </si>
  <si>
    <t>https://oto.detik.com/berita/d-4946864/batasi-penyebaran-corona-sejumlah-kantor-layanan-samsat-tutup</t>
  </si>
  <si>
    <t>Dekranasda Jatim Ajak UMKM Produksi APD untuk Tenaga Medis Corona</t>
  </si>
  <si>
    <t>https://news.detik.com/berita-jawa-timur/d-4957650/dekranasda-jatim-ajak-umkm-produksi-apd-untuk-tenaga-medis-corona</t>
  </si>
  <si>
    <t>PSBB Mulai Dilonggarkan, IDAI Anjurkan Siswa Tetap Belajar dari Rumah</t>
  </si>
  <si>
    <t>https://health.detik.com/berita-detikhealth/d-5034914/psbb-mulai-dilonggarkan-idai-anjurkan-siswa-tetap-belajar-dari-rumah</t>
  </si>
  <si>
    <t>Positif Corona jadi 25.773, 10 Provinsi Nihil Kasus Baru Corona di 30 Mei</t>
  </si>
  <si>
    <t>https://news.detik.com/berita/d-5034699/positif-corona-jadi-25773-10-provinsi-nihil-kasus-baru-corona-di-30-mei</t>
  </si>
  <si>
    <t>Ngeri, Pandemi COVID-19 Bikin 300 Juta Warga China Alami Gangguan Ini</t>
  </si>
  <si>
    <t>https://health.detik.com/berita-detikhealth/d-5817271/ngeri-pandemi-covid-19-bikin-300-juta-warga-china-alami-gangguan-ini</t>
  </si>
  <si>
    <t>Awas! 'Pandemi Tersembunyi' Bisa Timbul Akibat Kebal Antibiotik</t>
  </si>
  <si>
    <t>https://news.detik.com/bbc-world/d-5817255/awas-pandemi-tersembunyi-bisa-timbul-akibat-kebal-antibiotik</t>
  </si>
  <si>
    <t>Pasien Sembuh Corona di Kabupaten Bandung Bertambah Jadi 2 Orang</t>
  </si>
  <si>
    <t>https://news.detik.com/berita-jawa-barat/d-4975591/pasien-sembuh-corona-di-kabupaten-bandung-bertambah-jadi-2-orang</t>
  </si>
  <si>
    <t>Jumlah Oksigen Tak Pasti, RS Swasta di Bali Tolak Pasien Corona</t>
  </si>
  <si>
    <t>https://news.detik.com/berita/d-5651955/jumlah-oksigen-tak-pasti-rs-swasta-di-bali-tolak-pasien-corona</t>
  </si>
  <si>
    <t>Anies: Bila COVID Sekarang Tak Terkendali, DKI Akan Masuk Fase Genting</t>
  </si>
  <si>
    <t>https://news.detik.com/berita/d-5604383/anies-bila-covid-sekarang-tak-terkendali-dki-akan-masuk-fase-genting</t>
  </si>
  <si>
    <t>Satgas COVID Babel: Stok Vaksin Menipis, Sisa 4.265 Vial</t>
  </si>
  <si>
    <t>https://news.detik.com/berita/d-5643703/satgas-covid-babel-stok-vaksin-menipis-sisa-4265-vial</t>
  </si>
  <si>
    <t>Ikut Rapid Tes, Maia Estianty Sekeluarga Negatif Corona</t>
  </si>
  <si>
    <t>https://hot.detik.com/celeb/d-4968361/ikut-rapid-tes-maia-estianty-sekeluarga-negatif-corona</t>
  </si>
  <si>
    <t>Corona Masih Meninggi, Sekolah Tatap Muka di DKI Belum Memungkinkan</t>
  </si>
  <si>
    <t>https://news.detik.com/berita/d-5627921/corona-masih-meninggi-sekolah-tatap-muka-di-dki-belum-memungkinkan</t>
  </si>
  <si>
    <t>Masih Banyak yang Ogah Divaksin COVID-19, Alasannya Takut Efek Samping</t>
  </si>
  <si>
    <t>https://health.detik.com/berita-detikhealth/d-5834702/masih-banyak-yang-ogah-divaksin-covid-19-alasannya-takut-efek-samping</t>
  </si>
  <si>
    <t>Pria dengan Jari Manis Lebih Panjang Lebih Terlindungi dari Virus Corona?</t>
  </si>
  <si>
    <t>https://health.detik.com/berita-detikhealth/d-5034476/pria-dengan-jari-manis-lebih-panjang-lebih-terlindungi-dari-virus-corona</t>
  </si>
  <si>
    <t>Waspada! Begini Gambaran Kondisi RS Kala Corona Menggila</t>
  </si>
  <si>
    <t>https://news.detik.com/berita/d-5613133/waspada-begini-gambaran-kondisi-rs-kala-corona-menggila</t>
  </si>
  <si>
    <t>1 Santri Temboro Sembuh, Palopo Sulsel Kini Nihil Kasus Corona</t>
  </si>
  <si>
    <t>https://news.detik.com/berita/d-5034462/1-santri-temboro-sembuh-palopo-sulsel-kini-nihil-kasus-corona</t>
  </si>
  <si>
    <t>Polda Papua Tepis Isu Puluhan Tahanan di Jayapura Positif Corona: Hoax</t>
  </si>
  <si>
    <t>https://news.detik.com/berita/d-5034587/polda-papua-tepis-isu-puluhan-tahanan-di-jayapura-positif-corona-hoax</t>
  </si>
  <si>
    <t>Jaga Kesehatan Pencernaan Mampu Cegah COVID-19, Kok Bisa?</t>
  </si>
  <si>
    <t>https://health.detik.com/advertorial-news-block/d-4966626/jaga-kesehatan-pencernaan-mampu-cegah-covid-19-kok-bisa</t>
  </si>
  <si>
    <t>Kondisinya Disebut Mirip RI, Bagaimana Nasib India Usai Diserang Omicron?</t>
  </si>
  <si>
    <t>https://health.detik.com/berita-detikhealth/d-5851896/kondisinya-disebut-mirip-ri-bagaimana-nasib-india-usai-diserang-omicron</t>
  </si>
  <si>
    <t>Kasus COVID-19 Naik Lagi, Traveler Harus Mawas Diri di Libur Nataru</t>
  </si>
  <si>
    <t>https://travel.detik.com/travel-news/d-5851758/kasus-covid-19-naik-lagi-traveler-harus-mawas-diri-di-libur-nataru</t>
  </si>
  <si>
    <t>Penggali Kubur di Bekasi Kewalahan, 1 Hari Tangani 23 Jenazah Pasien COVID</t>
  </si>
  <si>
    <t>https://news.detik.com/berita/d-5626303/penggali-kubur-di-bekasi-kewalahan-1-hari-tangani-23-jenazah-pasien-covid</t>
  </si>
  <si>
    <t>Mayoritas Penularan Kasus Baru Corona di DKI Saat Long Weekend</t>
  </si>
  <si>
    <t>https://news.detik.com/berita/d-5153969/mayoritas-penularan-kasus-baru-corona-di-dki-saat-long-weekend</t>
  </si>
  <si>
    <t>Corona Menggila, Kasus Harian di Yogya Tembus 800!</t>
  </si>
  <si>
    <t>https://news.detik.com/berita-jawa-tengah/d-5622225/corona-menggila-kasus-harian-di-yogya-tembus-800</t>
  </si>
  <si>
    <t>Update Corona di Jateng 30 Mei: 1.430 Positif dan 773 PDP Meninggal</t>
  </si>
  <si>
    <t>https://news.detik.com/berita-jawa-tengah/d-5034773/update-corona-di-jateng-30-mei-1430-positif-dan-773-pdp-meninggal</t>
  </si>
  <si>
    <t>Laga Leeds United Vs Aston Villa Juga Ditunda Akibat COVID-19</t>
  </si>
  <si>
    <t>https://sport.detik.com/sepakbola/liga-inggris/d-5871686/laga-leeds-united-vs-aston-villa-juga-ditunda-akibat-covid-19</t>
  </si>
  <si>
    <t>Ada Omicron, Sejumlah Maskapai Batalkan Ratusan Penerbangan Saat Natal</t>
  </si>
  <si>
    <t>https://travel.detik.com/travel-news/d-5871581/ada-omicron-sejumlah-maskapai-batalkan-ratusan-penerbangan-saat-natal</t>
  </si>
  <si>
    <t>Nenek di Jatim Sembuh Corona, Khofifah: Disiplin Adalah Vaksin Manjur</t>
  </si>
  <si>
    <t>https://news.detik.com/berita/d-5034958/nenek-di-jatim-sembuh-corona-khofifah-disiplin-adalah-vaksin-manjur</t>
  </si>
  <si>
    <t>PDP Corona di Kabupaten Pasuruan yang Positif HIV Meninggal</t>
  </si>
  <si>
    <t>https://news.detik.com/berita-jawa-timur/d-5034847/pdp-corona-di-kabupaten-pasuruan-yang-positif-hiv-meninggal</t>
  </si>
  <si>
    <t>Harapan Wagub DKI di 2022: Pandemi Hilang, Vaksinasi COVID-19 Tuntas</t>
  </si>
  <si>
    <t>https://news.detik.com/berita/d-5879313/harapan-wagub-dki-di-2022-pandemi-hilang-vaksinasi-covid-19-tuntas</t>
  </si>
  <si>
    <t>Anak Tenaga Kesehatan COVID-19 di Jawa Timur Dijamin Masuk SMAN dan SMKN</t>
  </si>
  <si>
    <t>https://news.detik.com/berita-jawa-timur/d-5034938/anak-tenaga-kesehatan-covid-19-di-jawa-timur-dijamin-masuk-sman-dan-smkn</t>
  </si>
  <si>
    <t>Warga Sydney Boleh Rayakan Tahun Baru, Afsel Klaim Gelombang Omicron Melandai</t>
  </si>
  <si>
    <t>https://news.detik.com/internasional/d-5879078/warga-sydney-boleh-rayakan-tahun-baru-afsel-klaim-gelombang-omicron-melandai</t>
  </si>
  <si>
    <t>K=4</t>
  </si>
  <si>
    <t>Nilai Prediksi</t>
  </si>
  <si>
    <t>Nilai Aktual</t>
  </si>
  <si>
    <t>TP</t>
  </si>
  <si>
    <t>FN</t>
  </si>
  <si>
    <t>Prediksi</t>
  </si>
  <si>
    <t>FP</t>
  </si>
  <si>
    <t>TN</t>
  </si>
  <si>
    <t>Positif</t>
  </si>
  <si>
    <t>Netral</t>
  </si>
  <si>
    <t>Negatif</t>
  </si>
  <si>
    <t>Aktual</t>
  </si>
  <si>
    <t>K</t>
  </si>
  <si>
    <t>Kelas</t>
  </si>
  <si>
    <t>Presisi</t>
  </si>
  <si>
    <t>Recall</t>
  </si>
  <si>
    <t>F1-Score</t>
  </si>
  <si>
    <t>Macro P.</t>
  </si>
  <si>
    <t>Macro R.</t>
  </si>
  <si>
    <t>Macro F.</t>
  </si>
  <si>
    <t>Acuraccy</t>
  </si>
  <si>
    <t>Jokowi Minta Kepala Daerah Blusukan Cek Alkes-Tempat Isolasi COVID</t>
  </si>
  <si>
    <t>https://news.detik.com/berita/d-5635222/jokowi-minta-kepala-daerah-blusukan-cek-alkes-tempat-isolasi-covid</t>
  </si>
  <si>
    <t>Warga Thailand Tolak Akses Turis Asing Dibuka, Ada Apa Nih?</t>
  </si>
  <si>
    <t>https://finance.detik.com/berita-ekonomi-bisnis/d-5771318/warga-thailand-tolak-akses-turis-asing-dibuka-ada-apa-nih</t>
  </si>
  <si>
    <t>Cegah Penularan COVID-19, Kontingen PON Diminta Bawa Alat Minum Sendiri</t>
  </si>
  <si>
    <t>https://sport.detik.com/sport-lain/d-5736888/cegah-penularan-covid-19-kontingen-pon-diminta-bawa-alat-minum-sendiri</t>
  </si>
  <si>
    <t>Saat Vaksin Merah Putih Melangkah Pasti dengan Ujicoba ke Manusia</t>
  </si>
  <si>
    <t>https://news.detik.com/berita-jawa-timur/d-5804651/saat-vaksin-merah-putih-melangkah-pasti-dengan-ujicoba-ke-manusia</t>
  </si>
  <si>
    <t>Lockdown Dilonggarkan, Warga Selandia Baru Boleh Ngemal hingga ke Bonbin</t>
  </si>
  <si>
    <t>https://finance.detik.com/berita-ekonomi-bisnis/d-5805932/lockdown-dilonggarkan-warga-selandia-baru-boleh-ngemal-hingga-ke-bonbin</t>
  </si>
  <si>
    <t>Seorang Tenaga Medis di Kota Mojokerto Positif Corona, 2 Dokter Sembuh</t>
  </si>
  <si>
    <t>https://news.detik.com/berita-jawa-timur/d-5026800/seorang-tenaga-medis-di-kota-mojokerto-positif-corona-2-dokter-sembuh</t>
  </si>
  <si>
    <t>negatif</t>
  </si>
  <si>
    <t>positif</t>
  </si>
  <si>
    <t>netral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</si>
</sst>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21252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ill="1"/>
    <xf numFmtId="0" fontId="1" fillId="0" borderId="0" xfId="0" applyFont="1" applyAlignment="1">
      <alignment horizontal="center"/>
    </xf>
    <xf numFmtId="0" fontId="9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0" fillId="3" borderId="0" xfId="0" applyFill="1"/>
    <xf numFmtId="0" fontId="0" fillId="3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ealth.detik.com/berita-detikhealth/d-4941174/prosedur-mencegah-virus-corona-menurut-who" TargetMode="External"/><Relationship Id="rId18" Type="http://schemas.openxmlformats.org/officeDocument/2006/relationships/hyperlink" Target="https://news.detik.com/berita/d-5034587/polda-papua-tepis-isu-puluhan-tahanan-di-jayapura-positif-corona-hoax" TargetMode="External"/><Relationship Id="rId26" Type="http://schemas.openxmlformats.org/officeDocument/2006/relationships/hyperlink" Target="https://news.detik.com/berita-jawa-timur/d-5034847/pdp-corona-di-kabupaten-pasuruan-yang-positif-hiv-meninggal" TargetMode="External"/><Relationship Id="rId21" Type="http://schemas.openxmlformats.org/officeDocument/2006/relationships/hyperlink" Target="https://news.detik.com/berita-jawa-timur/d-5034847/pdp-corona-di-kabupaten-pasuruan-yang-positif-hiv-meninggal" TargetMode="External"/><Relationship Id="rId34" Type="http://schemas.openxmlformats.org/officeDocument/2006/relationships/hyperlink" Target="https://news.detik.com/berita/d-5626303/penggali-kubur-di-bekasi-kewalahan-1-hari-tangani-23-jenazah-pasien-covid" TargetMode="External"/><Relationship Id="rId7" Type="http://schemas.openxmlformats.org/officeDocument/2006/relationships/hyperlink" Target="https://news.detik.com/berita/d-5626303/penggali-kubur-di-bekasi-kewalahan-1-hari-tangani-23-jenazah-pasien-covid" TargetMode="External"/><Relationship Id="rId12" Type="http://schemas.openxmlformats.org/officeDocument/2006/relationships/hyperlink" Target="https://hot.detik.com/celeb/d-4968361/ikut-rapid-tes-maia-estianty-sekeluarga-negatif-corona" TargetMode="External"/><Relationship Id="rId17" Type="http://schemas.openxmlformats.org/officeDocument/2006/relationships/hyperlink" Target="https://news.detik.com/berita/d-5034699/positif-corona-jadi-25773-10-provinsi-nihil-kasus-baru-corona-di-30-mei" TargetMode="External"/><Relationship Id="rId25" Type="http://schemas.openxmlformats.org/officeDocument/2006/relationships/hyperlink" Target="https://health.detik.com/advertorial-news-block/d-4966626/jaga-kesehatan-pencernaan-mampu-cegah-covid-19-kok-bisa" TargetMode="External"/><Relationship Id="rId33" Type="http://schemas.openxmlformats.org/officeDocument/2006/relationships/hyperlink" Target="https://health.detik.com/berita-detikhealth/d-5034914/psbb-mulai-dilonggarkan-idai-anjurkan-siswa-tetap-belajar-dari-rumah" TargetMode="External"/><Relationship Id="rId38" Type="http://schemas.openxmlformats.org/officeDocument/2006/relationships/hyperlink" Target="https://news.detik.com/berita-jawa-barat/d-4975591/pasien-sembuh-corona-di-kabupaten-bandung-bertambah-jadi-2-orang" TargetMode="External"/><Relationship Id="rId2" Type="http://schemas.openxmlformats.org/officeDocument/2006/relationships/hyperlink" Target="https://health.detik.com/berita-detikhealth/d-5780545/2-juta-penyintas-covid-19-ri-alami-long-covid-ini-gejalanya" TargetMode="External"/><Relationship Id="rId16" Type="http://schemas.openxmlformats.org/officeDocument/2006/relationships/hyperlink" Target="https://news.detik.com/berita/d-5034920/wanti-wanti-wapres-maruf-amin-hadapi-new-normal" TargetMode="External"/><Relationship Id="rId20" Type="http://schemas.openxmlformats.org/officeDocument/2006/relationships/hyperlink" Target="https://news.detik.com/berita-jawa-tengah/d-5034773/update-corona-di-jateng-30-mei-1430-positif-dan-773-pdp-meninggal" TargetMode="External"/><Relationship Id="rId29" Type="http://schemas.openxmlformats.org/officeDocument/2006/relationships/hyperlink" Target="https://health.detik.com/berita-detikhealth/d-5034914/psbb-mulai-dilonggarkan-idai-anjurkan-siswa-tetap-belajar-dari-rumah" TargetMode="External"/><Relationship Id="rId1" Type="http://schemas.openxmlformats.org/officeDocument/2006/relationships/hyperlink" Target="https://news.detik.com/internasional/d-5771253/rusia-lagi-lagi-dipukul-rekor-kasus-corona" TargetMode="External"/><Relationship Id="rId6" Type="http://schemas.openxmlformats.org/officeDocument/2006/relationships/hyperlink" Target="https://health.detik.com/berita-detikhealth/d-5797401/kasus-covid-19-di-9-provinsi-ri-nanjak-lagi-sepekan-terakhir" TargetMode="External"/><Relationship Id="rId11" Type="http://schemas.openxmlformats.org/officeDocument/2006/relationships/hyperlink" Target="https://news.detik.com/berita-jawa-barat/d-4975591/pasien-sembuh-corona-di-kabupaten-bandung-bertambah-jadi-2-orang" TargetMode="External"/><Relationship Id="rId24" Type="http://schemas.openxmlformats.org/officeDocument/2006/relationships/hyperlink" Target="https://health.detik.com/berita-detikhealth/d-5034914/psbb-mulai-dilonggarkan-idai-anjurkan-siswa-tetap-belajar-dari-rumah" TargetMode="External"/><Relationship Id="rId32" Type="http://schemas.openxmlformats.org/officeDocument/2006/relationships/hyperlink" Target="https://news.detik.com/berita/d-5034462/1-santri-temboro-sembuh-palopo-sulsel-kini-nihil-kasus-corona" TargetMode="External"/><Relationship Id="rId37" Type="http://schemas.openxmlformats.org/officeDocument/2006/relationships/hyperlink" Target="https://oto.detik.com/berita/d-4946864/batasi-penyebaran-corona-sejumlah-kantor-layanan-samsat-tutup" TargetMode="External"/><Relationship Id="rId5" Type="http://schemas.openxmlformats.org/officeDocument/2006/relationships/hyperlink" Target="https://health.detik.com/berita-detikhealth/d-5797517/kemenkes-wanti-wanti-subvarian-delta-muncul-sendiri-di-ri" TargetMode="External"/><Relationship Id="rId15" Type="http://schemas.openxmlformats.org/officeDocument/2006/relationships/hyperlink" Target="https://news.detik.com/berita-jawa-timur/d-4957650/dekranasda-jatim-ajak-umkm-produksi-apd-untuk-tenaga-medis-corona" TargetMode="External"/><Relationship Id="rId23" Type="http://schemas.openxmlformats.org/officeDocument/2006/relationships/hyperlink" Target="https://news.detik.com/berita/d-5034462/1-santri-temboro-sembuh-palopo-sulsel-kini-nihil-kasus-corona" TargetMode="External"/><Relationship Id="rId28" Type="http://schemas.openxmlformats.org/officeDocument/2006/relationships/hyperlink" Target="https://news.detik.com/berita/d-5034462/1-santri-temboro-sembuh-palopo-sulsel-kini-nihil-kasus-corona" TargetMode="External"/><Relationship Id="rId36" Type="http://schemas.openxmlformats.org/officeDocument/2006/relationships/hyperlink" Target="https://news.detik.com/berita/d-5604384/kepala-bnpb-ungkap-sejumlah-faktor-penyebab-melonjaknya-kasus-covid-19" TargetMode="External"/><Relationship Id="rId10" Type="http://schemas.openxmlformats.org/officeDocument/2006/relationships/hyperlink" Target="https://oto.detik.com/berita/d-4946864/batasi-penyebaran-corona-sejumlah-kantor-layanan-samsat-tutup" TargetMode="External"/><Relationship Id="rId19" Type="http://schemas.openxmlformats.org/officeDocument/2006/relationships/hyperlink" Target="https://health.detik.com/berita-detikhealth/d-5034476/pria-dengan-jari-manis-lebih-panjang-lebih-terlindungi-dari-virus-corona" TargetMode="External"/><Relationship Id="rId31" Type="http://schemas.openxmlformats.org/officeDocument/2006/relationships/hyperlink" Target="https://news.detik.com/berita/d-5153969/mayoritas-penularan-kasus-baru-corona-di-dki-saat-long-weekend" TargetMode="External"/><Relationship Id="rId4" Type="http://schemas.openxmlformats.org/officeDocument/2006/relationships/hyperlink" Target="https://health.detik.com/berita-detikhealth/d-5790705/kasus-kembali-nanjak-bikin-jokowi-gelisah-covid-19-naik-lagi-di-20-kabkota" TargetMode="External"/><Relationship Id="rId9" Type="http://schemas.openxmlformats.org/officeDocument/2006/relationships/hyperlink" Target="https://news.detik.com/berita/d-5604384/kepala-bnpb-ungkap-sejumlah-faktor-penyebab-melonjaknya-kasus-covid-19" TargetMode="External"/><Relationship Id="rId14" Type="http://schemas.openxmlformats.org/officeDocument/2006/relationships/hyperlink" Target="https://health.detik.com/berita-detikhealth/d-4945176/kabar-gembira-china-klaim-temukan-vaksin-corona-siap-diuji-ke-manusia" TargetMode="External"/><Relationship Id="rId22" Type="http://schemas.openxmlformats.org/officeDocument/2006/relationships/hyperlink" Target="https://news.detik.com/berita/d-5153969/mayoritas-penularan-kasus-baru-corona-di-dki-saat-long-weekend" TargetMode="External"/><Relationship Id="rId27" Type="http://schemas.openxmlformats.org/officeDocument/2006/relationships/hyperlink" Target="https://news.detik.com/berita/d-5153969/mayoritas-penularan-kasus-baru-corona-di-dki-saat-long-weekend" TargetMode="External"/><Relationship Id="rId30" Type="http://schemas.openxmlformats.org/officeDocument/2006/relationships/hyperlink" Target="https://health.detik.com/advertorial-news-block/d-4966626/jaga-kesehatan-pencernaan-mampu-cegah-covid-19-kok-bisa" TargetMode="External"/><Relationship Id="rId35" Type="http://schemas.openxmlformats.org/officeDocument/2006/relationships/hyperlink" Target="https://travel.detik.com/travel-news/d-5035641/memasuki-new-normal-cianjur-segera-buka-destinasi-wisata" TargetMode="External"/><Relationship Id="rId8" Type="http://schemas.openxmlformats.org/officeDocument/2006/relationships/hyperlink" Target="https://travel.detik.com/travel-news/d-5035641/memasuki-new-normal-cianjur-segera-buka-destinasi-wisata" TargetMode="External"/><Relationship Id="rId3" Type="http://schemas.openxmlformats.org/officeDocument/2006/relationships/hyperlink" Target="https://news.detik.com/berita/d-5747037/25-murid-smp-di-tangerang-yang-ikut-sekolah-tatap-muka-positif-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workbookViewId="0">
      <selection activeCell="D52" sqref="D3:D52"/>
    </sheetView>
  </sheetViews>
  <sheetFormatPr defaultRowHeight="15" x14ac:dyDescent="0.25"/>
  <cols>
    <col min="2" max="2" width="45.5703125" customWidth="1"/>
    <col min="3" max="3" width="36.85546875" customWidth="1"/>
    <col min="8" max="10" width="0" hidden="1" customWidth="1"/>
    <col min="11" max="13" width="9.140625" style="1"/>
  </cols>
  <sheetData>
    <row r="1" spans="1:16" x14ac:dyDescent="0.25">
      <c r="A1" s="26" t="s">
        <v>0</v>
      </c>
      <c r="B1" s="26" t="s">
        <v>1</v>
      </c>
      <c r="C1" s="26" t="s">
        <v>2</v>
      </c>
      <c r="D1" s="26" t="s">
        <v>105</v>
      </c>
      <c r="E1" s="26"/>
      <c r="F1" s="26" t="s">
        <v>99</v>
      </c>
      <c r="G1" s="12"/>
      <c r="H1" s="25" t="s">
        <v>94</v>
      </c>
      <c r="I1" s="25"/>
      <c r="J1" s="25"/>
      <c r="K1" s="25" t="s">
        <v>94</v>
      </c>
      <c r="L1" s="25"/>
      <c r="M1" s="25"/>
    </row>
    <row r="2" spans="1:16" x14ac:dyDescent="0.25">
      <c r="A2" s="26"/>
      <c r="B2" s="26"/>
      <c r="C2" s="26"/>
      <c r="D2" s="26"/>
      <c r="E2" s="26"/>
      <c r="F2" s="26"/>
      <c r="G2" s="12"/>
      <c r="H2" s="13" t="s">
        <v>3</v>
      </c>
      <c r="I2" s="13" t="s">
        <v>4</v>
      </c>
      <c r="J2" s="13" t="s">
        <v>5</v>
      </c>
      <c r="K2" s="13" t="s">
        <v>3</v>
      </c>
      <c r="L2" s="13" t="s">
        <v>4</v>
      </c>
      <c r="M2" s="13" t="s">
        <v>5</v>
      </c>
    </row>
    <row r="3" spans="1:16" ht="15.75" x14ac:dyDescent="0.25">
      <c r="A3" s="1">
        <v>1</v>
      </c>
      <c r="B3" s="2" t="s">
        <v>6</v>
      </c>
      <c r="C3" s="3" t="s">
        <v>7</v>
      </c>
      <c r="D3" s="4" t="s">
        <v>127</v>
      </c>
      <c r="E3" s="4"/>
      <c r="F3" s="4" t="s">
        <v>127</v>
      </c>
      <c r="G3" s="5" t="str">
        <f>IF(D3=F3,"SAMA","TIDAK")</f>
        <v>SAMA</v>
      </c>
      <c r="H3" s="10"/>
      <c r="I3" s="4"/>
      <c r="J3" s="11">
        <v>1</v>
      </c>
      <c r="K3" s="1">
        <v>11</v>
      </c>
      <c r="L3" s="1">
        <v>13</v>
      </c>
      <c r="M3" s="1">
        <v>26</v>
      </c>
    </row>
    <row r="4" spans="1:16" ht="15.75" x14ac:dyDescent="0.25">
      <c r="A4" s="24">
        <v>2</v>
      </c>
      <c r="B4" s="2" t="s">
        <v>10</v>
      </c>
      <c r="C4" s="3" t="s">
        <v>11</v>
      </c>
      <c r="D4" s="4" t="s">
        <v>127</v>
      </c>
      <c r="E4" s="4"/>
      <c r="F4" s="4" t="s">
        <v>127</v>
      </c>
      <c r="G4" s="5" t="str">
        <f t="shared" ref="G4:G53" si="0">IF(D4=F4,"SAMA","TIDAK")</f>
        <v>SAMA</v>
      </c>
      <c r="H4" s="10"/>
      <c r="I4" s="4"/>
      <c r="J4" s="11">
        <v>1</v>
      </c>
    </row>
    <row r="5" spans="1:16" ht="15.75" x14ac:dyDescent="0.25">
      <c r="A5" s="1">
        <v>3</v>
      </c>
      <c r="B5" s="2" t="s">
        <v>12</v>
      </c>
      <c r="C5" s="3" t="s">
        <v>13</v>
      </c>
      <c r="D5" s="4" t="s">
        <v>127</v>
      </c>
      <c r="E5" s="4"/>
      <c r="F5" s="4" t="s">
        <v>127</v>
      </c>
      <c r="G5" s="5" t="str">
        <f t="shared" si="0"/>
        <v>SAMA</v>
      </c>
      <c r="H5" s="10"/>
      <c r="I5" s="4"/>
      <c r="J5" s="11">
        <v>1</v>
      </c>
      <c r="N5" s="4"/>
      <c r="O5" s="4"/>
      <c r="P5" s="4"/>
    </row>
    <row r="6" spans="1:16" ht="15.75" x14ac:dyDescent="0.25">
      <c r="A6" s="1">
        <v>4</v>
      </c>
      <c r="B6" s="2" t="s">
        <v>22</v>
      </c>
      <c r="C6" s="3" t="s">
        <v>23</v>
      </c>
      <c r="D6" s="4" t="s">
        <v>127</v>
      </c>
      <c r="E6" s="4"/>
      <c r="F6" s="4" t="s">
        <v>127</v>
      </c>
      <c r="G6" s="5" t="str">
        <f t="shared" si="0"/>
        <v>SAMA</v>
      </c>
      <c r="H6" s="10"/>
      <c r="I6" s="4"/>
      <c r="J6" s="11">
        <v>1</v>
      </c>
      <c r="N6" s="4"/>
      <c r="O6" s="4"/>
    </row>
    <row r="7" spans="1:16" ht="15.75" x14ac:dyDescent="0.25">
      <c r="A7" s="1">
        <v>5</v>
      </c>
      <c r="B7" s="2" t="s">
        <v>28</v>
      </c>
      <c r="C7" s="3" t="s">
        <v>29</v>
      </c>
      <c r="D7" s="4" t="s">
        <v>127</v>
      </c>
      <c r="E7" s="4"/>
      <c r="F7" s="4" t="s">
        <v>127</v>
      </c>
      <c r="G7" s="5" t="str">
        <f t="shared" si="0"/>
        <v>SAMA</v>
      </c>
      <c r="H7" s="10"/>
      <c r="I7" s="4"/>
      <c r="J7" s="11">
        <v>1</v>
      </c>
      <c r="N7" s="4"/>
      <c r="O7" s="4"/>
    </row>
    <row r="8" spans="1:16" ht="15.75" x14ac:dyDescent="0.25">
      <c r="A8" s="1">
        <v>6</v>
      </c>
      <c r="B8" s="2" t="s">
        <v>30</v>
      </c>
      <c r="C8" s="3" t="s">
        <v>31</v>
      </c>
      <c r="D8" s="4" t="s">
        <v>127</v>
      </c>
      <c r="E8" s="4"/>
      <c r="F8" s="4" t="s">
        <v>127</v>
      </c>
      <c r="G8" s="5" t="str">
        <f t="shared" si="0"/>
        <v>SAMA</v>
      </c>
      <c r="H8" s="10"/>
      <c r="I8" s="4"/>
      <c r="J8" s="11">
        <v>1</v>
      </c>
      <c r="N8" s="4"/>
      <c r="O8" s="4"/>
    </row>
    <row r="9" spans="1:16" ht="15.75" x14ac:dyDescent="0.25">
      <c r="A9" s="24">
        <v>7</v>
      </c>
      <c r="B9" s="2" t="s">
        <v>40</v>
      </c>
      <c r="C9" s="3" t="s">
        <v>41</v>
      </c>
      <c r="D9" s="4" t="s">
        <v>127</v>
      </c>
      <c r="E9" s="4"/>
      <c r="F9" s="4" t="s">
        <v>127</v>
      </c>
      <c r="G9" s="5" t="str">
        <f t="shared" si="0"/>
        <v>SAMA</v>
      </c>
      <c r="H9" s="10"/>
      <c r="I9" s="4">
        <v>1</v>
      </c>
      <c r="J9" s="11"/>
      <c r="N9" s="4"/>
      <c r="O9" s="4"/>
    </row>
    <row r="10" spans="1:16" ht="15.75" x14ac:dyDescent="0.25">
      <c r="A10" s="1">
        <v>8</v>
      </c>
      <c r="B10" s="2" t="s">
        <v>42</v>
      </c>
      <c r="C10" s="3" t="s">
        <v>43</v>
      </c>
      <c r="D10" s="4" t="s">
        <v>127</v>
      </c>
      <c r="E10" s="4"/>
      <c r="F10" s="4" t="s">
        <v>128</v>
      </c>
      <c r="G10" s="5" t="str">
        <f t="shared" si="0"/>
        <v>TIDAK</v>
      </c>
      <c r="H10" s="10"/>
      <c r="I10" s="4"/>
      <c r="J10" s="11">
        <v>1</v>
      </c>
      <c r="N10" s="4"/>
      <c r="O10" s="4"/>
    </row>
    <row r="11" spans="1:16" ht="15.75" x14ac:dyDescent="0.25">
      <c r="A11" s="1">
        <v>9</v>
      </c>
      <c r="B11" s="2" t="s">
        <v>46</v>
      </c>
      <c r="C11" s="3" t="s">
        <v>47</v>
      </c>
      <c r="D11" s="4" t="s">
        <v>127</v>
      </c>
      <c r="E11" s="4"/>
      <c r="F11" s="4" t="s">
        <v>127</v>
      </c>
      <c r="G11" s="5" t="str">
        <f t="shared" si="0"/>
        <v>SAMA</v>
      </c>
      <c r="H11" s="10">
        <v>1</v>
      </c>
      <c r="I11" s="4"/>
      <c r="J11" s="11"/>
      <c r="N11" s="4"/>
      <c r="O11" s="4"/>
    </row>
    <row r="12" spans="1:16" ht="15.75" x14ac:dyDescent="0.25">
      <c r="A12" s="1">
        <v>10</v>
      </c>
      <c r="B12" s="2" t="s">
        <v>48</v>
      </c>
      <c r="C12" s="3" t="s">
        <v>49</v>
      </c>
      <c r="D12" s="4" t="s">
        <v>127</v>
      </c>
      <c r="E12" s="4"/>
      <c r="F12" s="4" t="s">
        <v>127</v>
      </c>
      <c r="G12" s="5" t="str">
        <f t="shared" si="0"/>
        <v>SAMA</v>
      </c>
      <c r="H12" s="10"/>
      <c r="I12" s="4"/>
      <c r="J12" s="11">
        <v>1</v>
      </c>
      <c r="N12" s="4"/>
      <c r="O12" s="4"/>
    </row>
    <row r="13" spans="1:16" ht="15.75" x14ac:dyDescent="0.25">
      <c r="A13" s="1">
        <v>11</v>
      </c>
      <c r="B13" s="2" t="s">
        <v>50</v>
      </c>
      <c r="C13" s="3" t="s">
        <v>51</v>
      </c>
      <c r="D13" s="4" t="s">
        <v>127</v>
      </c>
      <c r="E13" s="4"/>
      <c r="F13" s="4" t="s">
        <v>129</v>
      </c>
      <c r="G13" s="5" t="str">
        <f t="shared" si="0"/>
        <v>TIDAK</v>
      </c>
      <c r="H13" s="10"/>
      <c r="I13" s="4"/>
      <c r="J13" s="11">
        <v>1</v>
      </c>
      <c r="N13" s="4"/>
      <c r="O13" s="4"/>
    </row>
    <row r="14" spans="1:16" ht="15.75" x14ac:dyDescent="0.25">
      <c r="A14" s="1">
        <v>12</v>
      </c>
      <c r="B14" s="2" t="s">
        <v>54</v>
      </c>
      <c r="C14" s="3" t="s">
        <v>55</v>
      </c>
      <c r="D14" s="4" t="s">
        <v>127</v>
      </c>
      <c r="E14" s="4"/>
      <c r="F14" s="4" t="s">
        <v>127</v>
      </c>
      <c r="G14" s="5" t="str">
        <f t="shared" si="0"/>
        <v>SAMA</v>
      </c>
      <c r="H14" s="10">
        <v>1</v>
      </c>
      <c r="I14" s="4"/>
      <c r="J14" s="11"/>
      <c r="N14" s="4"/>
      <c r="O14" s="4"/>
    </row>
    <row r="15" spans="1:16" ht="15.75" x14ac:dyDescent="0.25">
      <c r="A15" s="24">
        <v>13</v>
      </c>
      <c r="B15" s="2" t="s">
        <v>56</v>
      </c>
      <c r="C15" s="3" t="s">
        <v>57</v>
      </c>
      <c r="D15" s="4" t="s">
        <v>127</v>
      </c>
      <c r="E15" s="4"/>
      <c r="F15" s="4" t="s">
        <v>127</v>
      </c>
      <c r="G15" s="5" t="str">
        <f t="shared" si="0"/>
        <v>SAMA</v>
      </c>
      <c r="H15" s="10"/>
      <c r="I15" s="4"/>
      <c r="J15" s="11">
        <v>1</v>
      </c>
      <c r="N15" s="4"/>
      <c r="O15" s="4"/>
    </row>
    <row r="16" spans="1:16" ht="15.75" x14ac:dyDescent="0.25">
      <c r="A16" s="1">
        <v>14</v>
      </c>
      <c r="B16" s="2" t="s">
        <v>60</v>
      </c>
      <c r="C16" s="3" t="s">
        <v>61</v>
      </c>
      <c r="D16" s="4" t="s">
        <v>127</v>
      </c>
      <c r="E16" s="4"/>
      <c r="F16" s="4" t="s">
        <v>127</v>
      </c>
      <c r="G16" s="5" t="str">
        <f t="shared" si="0"/>
        <v>SAMA</v>
      </c>
      <c r="H16" s="10"/>
      <c r="I16" s="4">
        <v>1</v>
      </c>
      <c r="J16" s="11"/>
      <c r="N16" s="4"/>
      <c r="O16" s="4"/>
    </row>
    <row r="17" spans="1:15" ht="15.75" x14ac:dyDescent="0.25">
      <c r="A17" s="1">
        <v>15</v>
      </c>
      <c r="B17" s="2" t="s">
        <v>68</v>
      </c>
      <c r="C17" s="3" t="s">
        <v>69</v>
      </c>
      <c r="D17" s="4" t="s">
        <v>127</v>
      </c>
      <c r="E17" s="4"/>
      <c r="F17" s="4" t="s">
        <v>129</v>
      </c>
      <c r="G17" s="5" t="str">
        <f t="shared" si="0"/>
        <v>TIDAK</v>
      </c>
      <c r="H17" s="10"/>
      <c r="I17" s="4"/>
      <c r="J17" s="11">
        <v>1</v>
      </c>
      <c r="N17" s="4"/>
      <c r="O17" s="4"/>
    </row>
    <row r="18" spans="1:15" x14ac:dyDescent="0.25">
      <c r="A18" s="1">
        <v>16</v>
      </c>
      <c r="B18" s="8" t="s">
        <v>70</v>
      </c>
      <c r="C18" s="3" t="s">
        <v>71</v>
      </c>
      <c r="D18" s="4" t="s">
        <v>127</v>
      </c>
      <c r="E18" s="4"/>
      <c r="F18" s="4" t="s">
        <v>128</v>
      </c>
      <c r="G18" s="5" t="str">
        <f t="shared" si="0"/>
        <v>TIDAK</v>
      </c>
      <c r="H18" s="10"/>
      <c r="I18" s="4">
        <v>1</v>
      </c>
      <c r="J18" s="11"/>
      <c r="N18" s="4"/>
      <c r="O18" s="4"/>
    </row>
    <row r="19" spans="1:15" ht="15.75" x14ac:dyDescent="0.25">
      <c r="A19" s="1">
        <v>17</v>
      </c>
      <c r="B19" s="2" t="s">
        <v>72</v>
      </c>
      <c r="C19" s="3" t="s">
        <v>73</v>
      </c>
      <c r="D19" s="4" t="s">
        <v>127</v>
      </c>
      <c r="E19" s="4"/>
      <c r="F19" s="4" t="s">
        <v>127</v>
      </c>
      <c r="G19" s="5" t="str">
        <f t="shared" si="0"/>
        <v>SAMA</v>
      </c>
      <c r="H19" s="10">
        <v>1</v>
      </c>
      <c r="I19" s="4"/>
      <c r="J19" s="11"/>
    </row>
    <row r="20" spans="1:15" ht="15.75" x14ac:dyDescent="0.25">
      <c r="A20" s="24">
        <v>18</v>
      </c>
      <c r="B20" s="2" t="s">
        <v>76</v>
      </c>
      <c r="C20" s="3" t="s">
        <v>77</v>
      </c>
      <c r="D20" s="4" t="s">
        <v>127</v>
      </c>
      <c r="E20" s="4"/>
      <c r="F20" s="4" t="s">
        <v>127</v>
      </c>
      <c r="G20" s="5" t="str">
        <f t="shared" si="0"/>
        <v>SAMA</v>
      </c>
      <c r="H20" s="10"/>
      <c r="I20" s="4"/>
      <c r="J20" s="11">
        <v>1</v>
      </c>
      <c r="N20" s="4"/>
      <c r="O20" s="4"/>
    </row>
    <row r="21" spans="1:15" ht="15.75" x14ac:dyDescent="0.25">
      <c r="A21" s="1">
        <v>19</v>
      </c>
      <c r="B21" s="2" t="s">
        <v>80</v>
      </c>
      <c r="C21" s="3" t="s">
        <v>81</v>
      </c>
      <c r="D21" s="4" t="s">
        <v>127</v>
      </c>
      <c r="E21" s="4"/>
      <c r="F21" s="4" t="s">
        <v>127</v>
      </c>
      <c r="G21" s="5" t="str">
        <f t="shared" si="0"/>
        <v>SAMA</v>
      </c>
      <c r="H21" s="10">
        <v>1</v>
      </c>
      <c r="I21" s="4"/>
      <c r="J21" s="11"/>
    </row>
    <row r="22" spans="1:15" x14ac:dyDescent="0.25">
      <c r="A22" s="1">
        <v>20</v>
      </c>
      <c r="B22" s="8" t="s">
        <v>82</v>
      </c>
      <c r="C22" s="3" t="s">
        <v>83</v>
      </c>
      <c r="D22" s="4" t="s">
        <v>127</v>
      </c>
      <c r="E22" s="4"/>
      <c r="F22" s="4" t="s">
        <v>127</v>
      </c>
      <c r="G22" s="5" t="str">
        <f t="shared" si="0"/>
        <v>SAMA</v>
      </c>
      <c r="H22" s="10"/>
      <c r="I22" s="4"/>
      <c r="J22" s="11">
        <v>1</v>
      </c>
      <c r="N22" s="4"/>
    </row>
    <row r="23" spans="1:15" ht="15.75" x14ac:dyDescent="0.25">
      <c r="A23" s="1">
        <v>21</v>
      </c>
      <c r="B23" s="2" t="s">
        <v>88</v>
      </c>
      <c r="C23" s="3" t="s">
        <v>89</v>
      </c>
      <c r="D23" s="4" t="s">
        <v>128</v>
      </c>
      <c r="E23" s="4"/>
      <c r="F23" s="4" t="s">
        <v>128</v>
      </c>
      <c r="G23" s="5" t="str">
        <f t="shared" si="0"/>
        <v>SAMA</v>
      </c>
      <c r="H23" s="10"/>
      <c r="I23" s="4"/>
      <c r="J23" s="11">
        <v>1</v>
      </c>
    </row>
    <row r="24" spans="1:15" ht="15.75" x14ac:dyDescent="0.25">
      <c r="A24" s="1">
        <v>22</v>
      </c>
      <c r="B24" s="2" t="s">
        <v>92</v>
      </c>
      <c r="C24" s="3" t="s">
        <v>93</v>
      </c>
      <c r="D24" s="4" t="s">
        <v>127</v>
      </c>
      <c r="E24" s="4"/>
      <c r="F24" s="4" t="s">
        <v>127</v>
      </c>
      <c r="G24" s="5" t="str">
        <f t="shared" si="0"/>
        <v>SAMA</v>
      </c>
      <c r="H24" s="10"/>
      <c r="I24" s="4"/>
      <c r="J24" s="11">
        <v>1</v>
      </c>
      <c r="N24" s="4"/>
      <c r="O24" s="4"/>
    </row>
    <row r="25" spans="1:15" ht="15.75" x14ac:dyDescent="0.25">
      <c r="A25" s="1">
        <v>23</v>
      </c>
      <c r="B25" s="2" t="s">
        <v>14</v>
      </c>
      <c r="C25" s="3" t="s">
        <v>15</v>
      </c>
      <c r="D25" s="4" t="s">
        <v>127</v>
      </c>
      <c r="E25" s="4"/>
      <c r="F25" s="4" t="s">
        <v>127</v>
      </c>
      <c r="G25" s="5" t="str">
        <f t="shared" si="0"/>
        <v>SAMA</v>
      </c>
      <c r="H25" s="10">
        <v>1</v>
      </c>
      <c r="I25" s="4"/>
      <c r="J25" s="11"/>
    </row>
    <row r="26" spans="1:15" ht="15.75" x14ac:dyDescent="0.25">
      <c r="A26" s="24">
        <v>24</v>
      </c>
      <c r="B26" s="6" t="s">
        <v>16</v>
      </c>
      <c r="C26" s="3" t="s">
        <v>17</v>
      </c>
      <c r="D26" s="4" t="s">
        <v>128</v>
      </c>
      <c r="E26" s="4"/>
      <c r="F26" s="4" t="s">
        <v>127</v>
      </c>
      <c r="G26" s="5" t="str">
        <f t="shared" si="0"/>
        <v>TIDAK</v>
      </c>
      <c r="H26" s="10"/>
      <c r="I26" s="4"/>
      <c r="J26" s="11">
        <v>1</v>
      </c>
    </row>
    <row r="27" spans="1:15" ht="15.75" x14ac:dyDescent="0.25">
      <c r="A27" s="1">
        <v>25</v>
      </c>
      <c r="B27" s="7" t="s">
        <v>18</v>
      </c>
      <c r="C27" s="3" t="s">
        <v>19</v>
      </c>
      <c r="D27" s="4" t="s">
        <v>128</v>
      </c>
      <c r="E27" s="4"/>
      <c r="F27" s="4" t="s">
        <v>127</v>
      </c>
      <c r="G27" s="5" t="str">
        <f t="shared" si="0"/>
        <v>TIDAK</v>
      </c>
      <c r="H27" s="10"/>
      <c r="I27" s="4"/>
      <c r="J27" s="11">
        <v>1</v>
      </c>
    </row>
    <row r="28" spans="1:15" ht="15.75" x14ac:dyDescent="0.25">
      <c r="A28" s="1">
        <v>26</v>
      </c>
      <c r="B28" s="2" t="s">
        <v>24</v>
      </c>
      <c r="C28" s="3" t="s">
        <v>25</v>
      </c>
      <c r="D28" s="4" t="s">
        <v>127</v>
      </c>
      <c r="E28" s="4"/>
      <c r="F28" s="4" t="s">
        <v>127</v>
      </c>
      <c r="G28" s="5" t="str">
        <f t="shared" si="0"/>
        <v>SAMA</v>
      </c>
      <c r="H28" s="10"/>
      <c r="I28" s="4"/>
      <c r="J28" s="11">
        <v>1</v>
      </c>
    </row>
    <row r="29" spans="1:15" ht="15.75" x14ac:dyDescent="0.25">
      <c r="A29" s="1">
        <v>27</v>
      </c>
      <c r="B29" s="2" t="s">
        <v>32</v>
      </c>
      <c r="C29" s="3" t="s">
        <v>33</v>
      </c>
      <c r="D29" s="4" t="s">
        <v>128</v>
      </c>
      <c r="E29" s="4"/>
      <c r="F29" s="4" t="s">
        <v>127</v>
      </c>
      <c r="G29" s="5" t="str">
        <f t="shared" si="0"/>
        <v>TIDAK</v>
      </c>
      <c r="H29" s="10"/>
      <c r="I29" s="4">
        <v>1</v>
      </c>
      <c r="J29" s="11"/>
    </row>
    <row r="30" spans="1:15" ht="15.75" x14ac:dyDescent="0.25">
      <c r="A30" s="1">
        <v>28</v>
      </c>
      <c r="B30" s="2" t="s">
        <v>44</v>
      </c>
      <c r="C30" s="3" t="s">
        <v>45</v>
      </c>
      <c r="D30" s="4" t="s">
        <v>128</v>
      </c>
      <c r="E30" s="4"/>
      <c r="F30" s="4" t="s">
        <v>129</v>
      </c>
      <c r="G30" s="5" t="str">
        <f t="shared" si="0"/>
        <v>TIDAK</v>
      </c>
      <c r="H30" s="10"/>
      <c r="I30" s="4"/>
      <c r="J30" s="11">
        <v>1</v>
      </c>
    </row>
    <row r="31" spans="1:15" ht="15.75" x14ac:dyDescent="0.25">
      <c r="A31" s="24">
        <v>29</v>
      </c>
      <c r="B31" s="2" t="s">
        <v>52</v>
      </c>
      <c r="C31" s="3" t="s">
        <v>53</v>
      </c>
      <c r="D31" s="4" t="s">
        <v>128</v>
      </c>
      <c r="E31" s="4"/>
      <c r="F31" s="4" t="s">
        <v>128</v>
      </c>
      <c r="G31" s="5" t="str">
        <f t="shared" si="0"/>
        <v>SAMA</v>
      </c>
      <c r="H31" s="10"/>
      <c r="I31" s="4"/>
      <c r="J31" s="11">
        <v>1</v>
      </c>
    </row>
    <row r="32" spans="1:15" ht="15.75" x14ac:dyDescent="0.25">
      <c r="A32" s="1">
        <v>30</v>
      </c>
      <c r="B32" s="2" t="s">
        <v>26</v>
      </c>
      <c r="C32" s="3" t="s">
        <v>27</v>
      </c>
      <c r="D32" s="4" t="s">
        <v>128</v>
      </c>
      <c r="E32" s="4"/>
      <c r="F32" s="4" t="s">
        <v>128</v>
      </c>
      <c r="G32" s="5" t="str">
        <f t="shared" si="0"/>
        <v>SAMA</v>
      </c>
      <c r="H32" s="10">
        <v>1</v>
      </c>
      <c r="I32" s="4"/>
      <c r="J32" s="11"/>
    </row>
    <row r="33" spans="1:15" ht="15.75" x14ac:dyDescent="0.25">
      <c r="A33" s="1">
        <v>31</v>
      </c>
      <c r="B33" s="2" t="s">
        <v>8</v>
      </c>
      <c r="C33" s="3" t="s">
        <v>9</v>
      </c>
      <c r="D33" s="4" t="s">
        <v>128</v>
      </c>
      <c r="E33" s="4"/>
      <c r="F33" s="4" t="s">
        <v>129</v>
      </c>
      <c r="G33" s="5" t="str">
        <f t="shared" si="0"/>
        <v>TIDAK</v>
      </c>
      <c r="H33" s="10">
        <v>1</v>
      </c>
      <c r="I33" s="4"/>
      <c r="J33" s="11"/>
    </row>
    <row r="34" spans="1:15" ht="15.75" x14ac:dyDescent="0.25">
      <c r="A34" s="1">
        <v>32</v>
      </c>
      <c r="B34" s="2" t="s">
        <v>34</v>
      </c>
      <c r="C34" s="3" t="s">
        <v>35</v>
      </c>
      <c r="D34" s="4" t="s">
        <v>128</v>
      </c>
      <c r="E34" s="4"/>
      <c r="F34" s="4" t="s">
        <v>128</v>
      </c>
      <c r="G34" s="5" t="str">
        <f t="shared" si="0"/>
        <v>SAMA</v>
      </c>
      <c r="H34" s="10">
        <v>1</v>
      </c>
      <c r="I34" s="4"/>
      <c r="J34" s="11"/>
    </row>
    <row r="35" spans="1:15" ht="15.75" x14ac:dyDescent="0.25">
      <c r="A35" s="1">
        <v>33</v>
      </c>
      <c r="B35" s="2" t="s">
        <v>84</v>
      </c>
      <c r="C35" s="3" t="s">
        <v>85</v>
      </c>
      <c r="D35" s="4" t="s">
        <v>128</v>
      </c>
      <c r="E35" s="4"/>
      <c r="F35" s="4" t="s">
        <v>128</v>
      </c>
      <c r="G35" s="5" t="str">
        <f t="shared" si="0"/>
        <v>SAMA</v>
      </c>
      <c r="H35" s="10">
        <v>1</v>
      </c>
      <c r="I35" s="4"/>
      <c r="J35" s="11"/>
    </row>
    <row r="36" spans="1:15" ht="15.75" x14ac:dyDescent="0.25">
      <c r="A36" s="1">
        <v>34</v>
      </c>
      <c r="B36" s="2" t="s">
        <v>90</v>
      </c>
      <c r="C36" s="3" t="s">
        <v>91</v>
      </c>
      <c r="D36" s="4" t="s">
        <v>128</v>
      </c>
      <c r="E36" s="4"/>
      <c r="F36" s="4" t="s">
        <v>129</v>
      </c>
      <c r="G36" s="5" t="str">
        <f t="shared" si="0"/>
        <v>TIDAK</v>
      </c>
      <c r="H36" s="10">
        <v>1</v>
      </c>
      <c r="I36" s="4"/>
      <c r="J36" s="11"/>
    </row>
    <row r="37" spans="1:15" ht="15.75" x14ac:dyDescent="0.25">
      <c r="A37" s="24">
        <v>35</v>
      </c>
      <c r="B37" s="2" t="s">
        <v>20</v>
      </c>
      <c r="C37" s="3" t="s">
        <v>21</v>
      </c>
      <c r="D37" s="4" t="s">
        <v>128</v>
      </c>
      <c r="E37" s="4"/>
      <c r="F37" s="4" t="s">
        <v>129</v>
      </c>
      <c r="G37" s="5" t="str">
        <f t="shared" si="0"/>
        <v>TIDAK</v>
      </c>
      <c r="H37" s="10">
        <v>1</v>
      </c>
      <c r="I37" s="4"/>
      <c r="J37" s="11"/>
    </row>
    <row r="38" spans="1:15" ht="15.75" x14ac:dyDescent="0.25">
      <c r="A38" s="1">
        <v>36</v>
      </c>
      <c r="B38" s="2" t="s">
        <v>38</v>
      </c>
      <c r="C38" s="3" t="s">
        <v>39</v>
      </c>
      <c r="D38" s="4" t="s">
        <v>129</v>
      </c>
      <c r="E38" s="4"/>
      <c r="F38" s="4" t="s">
        <v>129</v>
      </c>
      <c r="G38" s="5" t="str">
        <f t="shared" si="0"/>
        <v>SAMA</v>
      </c>
      <c r="H38" s="10">
        <v>1</v>
      </c>
      <c r="I38" s="4"/>
      <c r="J38" s="11"/>
    </row>
    <row r="39" spans="1:15" ht="15.75" x14ac:dyDescent="0.25">
      <c r="A39" s="1">
        <v>37</v>
      </c>
      <c r="B39" s="2" t="s">
        <v>64</v>
      </c>
      <c r="C39" s="3" t="s">
        <v>65</v>
      </c>
      <c r="D39" s="4" t="s">
        <v>128</v>
      </c>
      <c r="E39" s="4"/>
      <c r="F39" s="4" t="s">
        <v>127</v>
      </c>
      <c r="G39" s="5" t="str">
        <f t="shared" si="0"/>
        <v>TIDAK</v>
      </c>
      <c r="H39" s="10">
        <v>1</v>
      </c>
      <c r="I39" s="4"/>
      <c r="J39" s="11"/>
    </row>
    <row r="40" spans="1:15" ht="15.75" x14ac:dyDescent="0.25">
      <c r="A40" s="1">
        <v>38</v>
      </c>
      <c r="B40" s="2" t="s">
        <v>58</v>
      </c>
      <c r="C40" s="3" t="s">
        <v>59</v>
      </c>
      <c r="D40" s="4" t="s">
        <v>129</v>
      </c>
      <c r="E40" s="4"/>
      <c r="F40" s="4" t="s">
        <v>129</v>
      </c>
      <c r="G40" s="5" t="str">
        <f t="shared" si="0"/>
        <v>SAMA</v>
      </c>
      <c r="H40" s="10"/>
      <c r="I40" s="4">
        <v>1</v>
      </c>
      <c r="J40" s="11"/>
    </row>
    <row r="41" spans="1:15" ht="15.75" x14ac:dyDescent="0.25">
      <c r="A41" s="1">
        <v>39</v>
      </c>
      <c r="B41" s="2" t="s">
        <v>78</v>
      </c>
      <c r="C41" s="3" t="s">
        <v>79</v>
      </c>
      <c r="D41" s="4" t="s">
        <v>127</v>
      </c>
      <c r="E41" s="4"/>
      <c r="F41" s="4" t="s">
        <v>127</v>
      </c>
      <c r="G41" s="5" t="str">
        <f t="shared" si="0"/>
        <v>SAMA</v>
      </c>
      <c r="H41" s="10">
        <v>1</v>
      </c>
      <c r="I41" s="4"/>
      <c r="J41" s="11"/>
    </row>
    <row r="42" spans="1:15" ht="15.75" x14ac:dyDescent="0.25">
      <c r="A42" s="24">
        <v>40</v>
      </c>
      <c r="B42" s="2" t="s">
        <v>86</v>
      </c>
      <c r="C42" s="3" t="s">
        <v>87</v>
      </c>
      <c r="D42" s="4" t="s">
        <v>127</v>
      </c>
      <c r="E42" s="4"/>
      <c r="F42" s="4" t="s">
        <v>127</v>
      </c>
      <c r="G42" s="5" t="str">
        <f t="shared" si="0"/>
        <v>SAMA</v>
      </c>
      <c r="H42" s="10"/>
      <c r="I42" s="4">
        <v>1</v>
      </c>
      <c r="J42" s="11"/>
    </row>
    <row r="43" spans="1:15" x14ac:dyDescent="0.25">
      <c r="A43" s="1">
        <v>41</v>
      </c>
      <c r="B43" s="9" t="s">
        <v>74</v>
      </c>
      <c r="C43" s="3" t="s">
        <v>75</v>
      </c>
      <c r="D43" s="4" t="s">
        <v>127</v>
      </c>
      <c r="E43" s="4"/>
      <c r="F43" s="4" t="s">
        <v>127</v>
      </c>
      <c r="G43" s="5" t="str">
        <f t="shared" si="0"/>
        <v>SAMA</v>
      </c>
      <c r="H43" s="10"/>
      <c r="I43" s="4"/>
      <c r="J43" s="11">
        <v>1</v>
      </c>
      <c r="N43" s="4"/>
      <c r="O43" s="4"/>
    </row>
    <row r="44" spans="1:15" ht="15.75" x14ac:dyDescent="0.25">
      <c r="A44" s="1">
        <v>42</v>
      </c>
      <c r="B44" s="2" t="s">
        <v>62</v>
      </c>
      <c r="C44" s="3" t="s">
        <v>63</v>
      </c>
      <c r="D44" s="4" t="s">
        <v>128</v>
      </c>
      <c r="E44" s="4"/>
      <c r="F44" s="4" t="s">
        <v>128</v>
      </c>
      <c r="G44" s="5" t="str">
        <f t="shared" si="0"/>
        <v>SAMA</v>
      </c>
      <c r="H44" s="10">
        <v>1</v>
      </c>
      <c r="I44" s="4"/>
      <c r="J44" s="11"/>
      <c r="N44" s="4"/>
      <c r="O44" s="4"/>
    </row>
    <row r="45" spans="1:15" ht="15.75" x14ac:dyDescent="0.25">
      <c r="A45" s="1">
        <v>43</v>
      </c>
      <c r="B45" s="2" t="s">
        <v>36</v>
      </c>
      <c r="C45" s="3" t="s">
        <v>37</v>
      </c>
      <c r="D45" s="4" t="s">
        <v>127</v>
      </c>
      <c r="E45" s="4"/>
      <c r="F45" s="4" t="s">
        <v>129</v>
      </c>
      <c r="G45" s="5" t="str">
        <f t="shared" si="0"/>
        <v>TIDAK</v>
      </c>
      <c r="H45" s="10"/>
      <c r="I45" s="4"/>
      <c r="J45" s="11">
        <v>1</v>
      </c>
    </row>
    <row r="46" spans="1:15" ht="15.75" x14ac:dyDescent="0.25">
      <c r="A46" s="1">
        <v>44</v>
      </c>
      <c r="B46" s="2" t="s">
        <v>66</v>
      </c>
      <c r="C46" s="3" t="s">
        <v>67</v>
      </c>
      <c r="D46" s="4" t="s">
        <v>128</v>
      </c>
      <c r="E46" s="4"/>
      <c r="F46" s="4" t="s">
        <v>128</v>
      </c>
      <c r="G46" s="5" t="str">
        <f t="shared" si="0"/>
        <v>SAMA</v>
      </c>
      <c r="H46" s="10">
        <v>1</v>
      </c>
      <c r="I46" s="4"/>
      <c r="J46" s="11"/>
    </row>
    <row r="47" spans="1:15" ht="15.75" x14ac:dyDescent="0.25">
      <c r="A47" s="1">
        <v>45</v>
      </c>
      <c r="B47" s="2" t="s">
        <v>115</v>
      </c>
      <c r="C47" s="3" t="s">
        <v>116</v>
      </c>
      <c r="D47" s="4" t="s">
        <v>128</v>
      </c>
      <c r="E47" s="4"/>
      <c r="F47" s="4" t="s">
        <v>128</v>
      </c>
      <c r="G47" s="5" t="str">
        <f t="shared" si="0"/>
        <v>SAMA</v>
      </c>
      <c r="H47" s="10"/>
      <c r="I47" s="4"/>
      <c r="J47" s="11">
        <v>1</v>
      </c>
    </row>
    <row r="48" spans="1:15" ht="15.75" x14ac:dyDescent="0.25">
      <c r="A48" s="24">
        <v>46</v>
      </c>
      <c r="B48" s="2" t="s">
        <v>117</v>
      </c>
      <c r="C48" s="3" t="s">
        <v>118</v>
      </c>
      <c r="D48" s="4" t="s">
        <v>129</v>
      </c>
      <c r="E48" s="4"/>
      <c r="F48" s="4" t="s">
        <v>129</v>
      </c>
      <c r="G48" s="5" t="str">
        <f t="shared" si="0"/>
        <v>SAMA</v>
      </c>
      <c r="H48" s="10"/>
      <c r="I48" s="4"/>
      <c r="J48" s="11">
        <v>1</v>
      </c>
    </row>
    <row r="49" spans="1:10" ht="15.75" x14ac:dyDescent="0.25">
      <c r="A49" s="1">
        <v>47</v>
      </c>
      <c r="B49" s="2" t="s">
        <v>119</v>
      </c>
      <c r="C49" s="3" t="s">
        <v>120</v>
      </c>
      <c r="D49" s="4" t="s">
        <v>128</v>
      </c>
      <c r="E49" s="4"/>
      <c r="F49" s="4" t="s">
        <v>128</v>
      </c>
      <c r="G49" s="5" t="str">
        <f t="shared" si="0"/>
        <v>SAMA</v>
      </c>
      <c r="H49" s="10">
        <v>1</v>
      </c>
      <c r="I49" s="4"/>
      <c r="J49" s="11"/>
    </row>
    <row r="50" spans="1:10" ht="15.75" x14ac:dyDescent="0.25">
      <c r="A50" s="1">
        <v>48</v>
      </c>
      <c r="B50" s="2" t="s">
        <v>121</v>
      </c>
      <c r="C50" s="3" t="s">
        <v>122</v>
      </c>
      <c r="D50" s="4" t="s">
        <v>128</v>
      </c>
      <c r="E50" s="4"/>
      <c r="F50" s="4" t="s">
        <v>129</v>
      </c>
      <c r="G50" s="5" t="str">
        <f t="shared" si="0"/>
        <v>TIDAK</v>
      </c>
      <c r="H50" s="10"/>
      <c r="I50" s="4">
        <v>1</v>
      </c>
      <c r="J50" s="11"/>
    </row>
    <row r="51" spans="1:10" ht="15.75" x14ac:dyDescent="0.25">
      <c r="A51" s="1">
        <v>49</v>
      </c>
      <c r="B51" s="2" t="s">
        <v>123</v>
      </c>
      <c r="C51" s="3" t="s">
        <v>124</v>
      </c>
      <c r="D51" s="4" t="s">
        <v>128</v>
      </c>
      <c r="E51" s="4"/>
      <c r="F51" s="4" t="s">
        <v>129</v>
      </c>
      <c r="G51" s="5" t="str">
        <f t="shared" si="0"/>
        <v>TIDAK</v>
      </c>
      <c r="H51" s="10"/>
      <c r="I51" s="4"/>
      <c r="J51" s="11">
        <v>1</v>
      </c>
    </row>
    <row r="52" spans="1:10" ht="15.75" x14ac:dyDescent="0.25">
      <c r="A52" s="1">
        <v>50</v>
      </c>
      <c r="B52" s="2" t="s">
        <v>125</v>
      </c>
      <c r="C52" s="3" t="s">
        <v>126</v>
      </c>
      <c r="D52" s="4" t="s">
        <v>127</v>
      </c>
      <c r="E52" s="4"/>
      <c r="F52" s="4" t="s">
        <v>129</v>
      </c>
      <c r="G52" s="5" t="str">
        <f t="shared" si="0"/>
        <v>TIDAK</v>
      </c>
      <c r="H52" s="10">
        <v>1</v>
      </c>
      <c r="I52" s="4"/>
      <c r="J52" s="11"/>
    </row>
    <row r="53" spans="1:10" x14ac:dyDescent="0.25">
      <c r="G53" s="5">
        <f>COUNTIF(G3:G52,"SAMA")/50</f>
        <v>0.68</v>
      </c>
      <c r="H53" s="4">
        <f t="shared" ref="H53:J53" si="1">SUM(H3:H52)</f>
        <v>18</v>
      </c>
      <c r="I53" s="4">
        <f t="shared" si="1"/>
        <v>7</v>
      </c>
      <c r="J53" s="11">
        <f t="shared" si="1"/>
        <v>25</v>
      </c>
    </row>
    <row r="54" spans="1:10" x14ac:dyDescent="0.25">
      <c r="E54" s="4"/>
      <c r="G54" s="5"/>
    </row>
    <row r="55" spans="1:10" x14ac:dyDescent="0.25">
      <c r="E55" s="4"/>
      <c r="G55" s="5"/>
    </row>
  </sheetData>
  <mergeCells count="8">
    <mergeCell ref="K1:M1"/>
    <mergeCell ref="H1:J1"/>
    <mergeCell ref="A1:A2"/>
    <mergeCell ref="B1:B2"/>
    <mergeCell ref="C1:C2"/>
    <mergeCell ref="D1:D2"/>
    <mergeCell ref="E1:E2"/>
    <mergeCell ref="F1:F2"/>
  </mergeCells>
  <hyperlinks>
    <hyperlink ref="C3" r:id="rId1" xr:uid="{6FA6DE9C-0669-4AD3-ADC0-7C5DB714867E}"/>
    <hyperlink ref="C4" r:id="rId2" xr:uid="{22756840-AD5F-4863-B1B0-7BD939B78925}"/>
    <hyperlink ref="C5" r:id="rId3" xr:uid="{95471988-BE78-4029-AD20-30AAFBBC8591}"/>
    <hyperlink ref="C6" r:id="rId4" xr:uid="{48C5D474-92E4-43CE-A341-02708BE751C3}"/>
    <hyperlink ref="C7" r:id="rId5" xr:uid="{DF59B8AB-AA29-46DC-B016-B9B372496D4F}"/>
    <hyperlink ref="C8" r:id="rId6" xr:uid="{6B414F17-17D5-4926-B6C6-FC6182D0583B}"/>
    <hyperlink ref="C19" r:id="rId7" xr:uid="{46E308CB-CAD4-49B9-9B96-5B72829A8E10}"/>
    <hyperlink ref="C20" r:id="rId8" display="https://travel.detik.com/travel-news/d-5035641/memasuki-new-normal-cianjur-segera-buka-destinasi-wisata" xr:uid="{54930C42-05BE-4DB1-B042-04CC57A177A3}"/>
    <hyperlink ref="C21" r:id="rId9" display="https://news.detik.com/berita/d-5604384/kepala-bnpb-ungkap-sejumlah-faktor-penyebab-melonjaknya-kasus-covid-19" xr:uid="{71335B01-4959-4623-A097-D8290688E551}"/>
    <hyperlink ref="C22" r:id="rId10" display="https://oto.detik.com/berita/d-4946864/batasi-penyebaran-corona-sejumlah-kantor-layanan-samsat-tutup" xr:uid="{8C9E8140-3557-4D3B-B534-5543DAF1D143}"/>
    <hyperlink ref="C23" r:id="rId11" display="https://news.detik.com/berita-jawa-barat/d-4975591/pasien-sembuh-corona-di-kabupaten-bandung-bertambah-jadi-2-orang" xr:uid="{1E62A129-61AA-490C-9987-8BE8E63F0253}"/>
    <hyperlink ref="C24" r:id="rId12" display="https://hot.detik.com/celeb/d-4968361/ikut-rapid-tes-maia-estianty-sekeluarga-negatif-corona" xr:uid="{36FFA712-1933-448D-B8CC-6B688186D758}"/>
    <hyperlink ref="C25" r:id="rId13" display="https://health.detik.com/berita-detikhealth/d-4941174/prosedur-mencegah-virus-corona-menurut-who" xr:uid="{E07E5892-DFFE-4F07-BD5E-27E29A039A96}"/>
    <hyperlink ref="C26" r:id="rId14" display="https://health.detik.com/berita-detikhealth/d-4945176/kabar-gembira-china-klaim-temukan-vaksin-corona-siap-diuji-ke-manusia" xr:uid="{6DB982D4-D90D-49DE-ADB3-B09F8FDEF044}"/>
    <hyperlink ref="C27" r:id="rId15" display="https://news.detik.com/berita-jawa-timur/d-4957650/dekranasda-jatim-ajak-umkm-produksi-apd-untuk-tenaga-medis-corona" xr:uid="{844CB683-C3C8-472A-81A7-96AA36129A25}"/>
    <hyperlink ref="C28" r:id="rId16" display="https://news.detik.com/berita/d-5034920/wanti-wanti-wapres-maruf-amin-hadapi-new-normal" xr:uid="{762199F2-579E-4357-B1F5-D6EFF9013E0A}"/>
    <hyperlink ref="C29" r:id="rId17" display="https://news.detik.com/berita/d-5034699/positif-corona-jadi-25773-10-provinsi-nihil-kasus-baru-corona-di-30-mei" xr:uid="{194AB320-97DA-4238-A80E-635915118FC8}"/>
    <hyperlink ref="C30" r:id="rId18" display="https://news.detik.com/berita/d-5034587/polda-papua-tepis-isu-puluhan-tahanan-di-jayapura-positif-corona-hoax" xr:uid="{E094577C-3567-43D0-9775-2BE15CF01354}"/>
    <hyperlink ref="C31" r:id="rId19" display="https://health.detik.com/berita-detikhealth/d-5034476/pria-dengan-jari-manis-lebih-panjang-lebih-terlindungi-dari-virus-corona" xr:uid="{0BCDD905-D279-4CC5-A3B9-3E3568319B33}"/>
    <hyperlink ref="C32" r:id="rId20" display="https://news.detik.com/berita-jawa-tengah/d-5034773/update-corona-di-jateng-30-mei-1430-positif-dan-773-pdp-meninggal" xr:uid="{48F1C955-F548-4223-A3C3-7379D5FFFC59}"/>
    <hyperlink ref="C33" r:id="rId21" display="https://news.detik.com/berita-jawa-timur/d-5034847/pdp-corona-di-kabupaten-pasuruan-yang-positif-hiv-meninggal" xr:uid="{6FB0C20B-2B59-437D-9DEC-62C51BD048B1}"/>
    <hyperlink ref="C34" r:id="rId22" display="https://news.detik.com/berita/d-5153969/mayoritas-penularan-kasus-baru-corona-di-dki-saat-long-weekend" xr:uid="{E108335D-DE13-41E0-9CAB-E95FEA4CD8C1}"/>
    <hyperlink ref="C35" r:id="rId23" display="https://news.detik.com/berita/d-5034462/1-santri-temboro-sembuh-palopo-sulsel-kini-nihil-kasus-corona" xr:uid="{5EC638FE-EA26-48FC-8CAD-6322B8E39142}"/>
    <hyperlink ref="C36" r:id="rId24" display="https://health.detik.com/berita-detikhealth/d-5034914/psbb-mulai-dilonggarkan-idai-anjurkan-siswa-tetap-belajar-dari-rumah" xr:uid="{4363D656-2AA4-4F99-B12B-C25DB95BE544}"/>
    <hyperlink ref="C37" r:id="rId25" display="https://health.detik.com/advertorial-news-block/d-4966626/jaga-kesehatan-pencernaan-mampu-cegah-covid-19-kok-bisa" xr:uid="{7BBA54C5-B96F-411A-B140-F10A11495A5D}"/>
    <hyperlink ref="C38" r:id="rId26" display="https://news.detik.com/berita-jawa-timur/d-5034847/pdp-corona-di-kabupaten-pasuruan-yang-positif-hiv-meninggal" xr:uid="{4F80F693-2703-4582-B65A-4EF61BC001D4}"/>
    <hyperlink ref="C39" r:id="rId27" display="https://news.detik.com/berita/d-5153969/mayoritas-penularan-kasus-baru-corona-di-dki-saat-long-weekend" xr:uid="{66A220BE-DF59-45B9-836A-519AA2BEAE93}"/>
    <hyperlink ref="C40" r:id="rId28" display="https://news.detik.com/berita/d-5034462/1-santri-temboro-sembuh-palopo-sulsel-kini-nihil-kasus-corona" xr:uid="{CD985A88-184E-4270-9434-C06F8554D198}"/>
    <hyperlink ref="C41" r:id="rId29" display="https://health.detik.com/berita-detikhealth/d-5034914/psbb-mulai-dilonggarkan-idai-anjurkan-siswa-tetap-belajar-dari-rumah" xr:uid="{6CEBCE75-C9A8-4941-8694-206BA8176717}"/>
    <hyperlink ref="C42" r:id="rId30" display="https://health.detik.com/advertorial-news-block/d-4966626/jaga-kesehatan-pencernaan-mampu-cegah-covid-19-kok-bisa" xr:uid="{E8D0404A-0F8E-40A4-8957-73E51F6BE71A}"/>
    <hyperlink ref="C43" r:id="rId31" xr:uid="{7DE87638-01BB-40F1-8330-7C8468951E5F}"/>
    <hyperlink ref="C44" r:id="rId32" xr:uid="{95637BB4-6467-48F9-B4CE-10F24B4186DB}"/>
    <hyperlink ref="C45" r:id="rId33" xr:uid="{AAF0A6FB-8238-47EA-B604-81059CBD0F4F}"/>
    <hyperlink ref="C46" r:id="rId34" display="https://news.detik.com/berita/d-5626303/penggali-kubur-di-bekasi-kewalahan-1-hari-tangani-23-jenazah-pasien-covid" xr:uid="{BFCA5869-9EB6-459C-88CE-F21A2AF1E29F}"/>
    <hyperlink ref="C47" r:id="rId35" display="https://travel.detik.com/travel-news/d-5035641/memasuki-new-normal-cianjur-segera-buka-destinasi-wisata" xr:uid="{04BF9916-48E7-42C2-B3D8-1C3D88D34D98}"/>
    <hyperlink ref="C48" r:id="rId36" display="https://news.detik.com/berita/d-5604384/kepala-bnpb-ungkap-sejumlah-faktor-penyebab-melonjaknya-kasus-covid-19" xr:uid="{B381F5B1-5FEC-4F3C-B452-245C277137EC}"/>
    <hyperlink ref="C49" r:id="rId37" display="https://oto.detik.com/berita/d-4946864/batasi-penyebaran-corona-sejumlah-kantor-layanan-samsat-tutup" xr:uid="{5CF9D3F4-9186-490C-8A7F-77D8F73B1480}"/>
    <hyperlink ref="C52" r:id="rId38" display="https://news.detik.com/berita-jawa-barat/d-4975591/pasien-sembuh-corona-di-kabupaten-bandung-bertambah-jadi-2-orang" xr:uid="{89398AA8-B698-4B8B-868A-35A20FB285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3"/>
  <sheetViews>
    <sheetView workbookViewId="0">
      <selection activeCell="E16" sqref="E16"/>
    </sheetView>
  </sheetViews>
  <sheetFormatPr defaultRowHeight="15" x14ac:dyDescent="0.25"/>
  <sheetData>
    <row r="1" spans="2:14" ht="15.75" thickBot="1" x14ac:dyDescent="0.3"/>
    <row r="2" spans="2:14" ht="16.5" thickBot="1" x14ac:dyDescent="0.3">
      <c r="B2" s="14"/>
      <c r="C2" s="31" t="s">
        <v>95</v>
      </c>
      <c r="D2" s="32"/>
      <c r="F2" s="15" t="s">
        <v>94</v>
      </c>
      <c r="G2" s="15"/>
      <c r="H2" s="15"/>
      <c r="I2" s="15"/>
      <c r="J2" s="15"/>
    </row>
    <row r="3" spans="2:14" ht="16.5" thickBot="1" x14ac:dyDescent="0.3">
      <c r="B3" s="33" t="s">
        <v>96</v>
      </c>
      <c r="C3" s="14" t="s">
        <v>97</v>
      </c>
      <c r="D3" s="14" t="s">
        <v>98</v>
      </c>
      <c r="F3" s="15"/>
      <c r="G3" s="15"/>
      <c r="H3" s="35" t="s">
        <v>99</v>
      </c>
      <c r="I3" s="35"/>
      <c r="J3" s="35"/>
    </row>
    <row r="4" spans="2:14" ht="16.5" thickBot="1" x14ac:dyDescent="0.3">
      <c r="B4" s="34"/>
      <c r="C4" s="14" t="s">
        <v>100</v>
      </c>
      <c r="D4" s="14" t="s">
        <v>101</v>
      </c>
      <c r="F4" s="15"/>
      <c r="G4" s="16"/>
      <c r="H4" s="16" t="s">
        <v>102</v>
      </c>
      <c r="I4" s="16" t="s">
        <v>103</v>
      </c>
      <c r="J4" s="16" t="s">
        <v>104</v>
      </c>
    </row>
    <row r="5" spans="2:14" x14ac:dyDescent="0.25">
      <c r="F5" s="36" t="s">
        <v>105</v>
      </c>
      <c r="G5" s="16" t="s">
        <v>102</v>
      </c>
      <c r="H5" s="16">
        <v>8</v>
      </c>
      <c r="I5" s="16">
        <v>5</v>
      </c>
      <c r="J5" s="16">
        <v>3</v>
      </c>
    </row>
    <row r="6" spans="2:14" x14ac:dyDescent="0.25">
      <c r="F6" s="36"/>
      <c r="G6" s="16" t="s">
        <v>103</v>
      </c>
      <c r="H6" s="16">
        <v>1</v>
      </c>
      <c r="I6" s="16">
        <v>6</v>
      </c>
      <c r="J6" s="16">
        <v>2</v>
      </c>
    </row>
    <row r="7" spans="2:14" x14ac:dyDescent="0.25">
      <c r="F7" s="36"/>
      <c r="G7" s="16" t="s">
        <v>104</v>
      </c>
      <c r="H7" s="16">
        <v>2</v>
      </c>
      <c r="I7" s="16">
        <v>2</v>
      </c>
      <c r="J7" s="16">
        <v>21</v>
      </c>
    </row>
    <row r="10" spans="2:14" x14ac:dyDescent="0.25">
      <c r="B10" s="17" t="s">
        <v>106</v>
      </c>
      <c r="C10" s="17" t="s">
        <v>107</v>
      </c>
      <c r="D10" s="17" t="s">
        <v>97</v>
      </c>
      <c r="E10" s="17" t="s">
        <v>100</v>
      </c>
      <c r="F10" s="17" t="s">
        <v>98</v>
      </c>
      <c r="G10" s="17" t="s">
        <v>101</v>
      </c>
      <c r="H10" s="18" t="s">
        <v>108</v>
      </c>
      <c r="I10" s="17" t="s">
        <v>109</v>
      </c>
      <c r="J10" s="17" t="s">
        <v>110</v>
      </c>
      <c r="K10" s="18" t="s">
        <v>111</v>
      </c>
      <c r="L10" s="17" t="s">
        <v>112</v>
      </c>
      <c r="M10" s="17" t="s">
        <v>113</v>
      </c>
      <c r="N10" s="18" t="s">
        <v>114</v>
      </c>
    </row>
    <row r="11" spans="2:14" x14ac:dyDescent="0.25">
      <c r="B11" s="37" t="s">
        <v>94</v>
      </c>
      <c r="C11" t="s">
        <v>102</v>
      </c>
      <c r="D11" s="1">
        <f>H5</f>
        <v>8</v>
      </c>
      <c r="E11" s="1">
        <f>H6+H7</f>
        <v>3</v>
      </c>
      <c r="F11" s="1">
        <f>I5+J5</f>
        <v>8</v>
      </c>
      <c r="G11" s="19">
        <f>SUM(I6:J7)</f>
        <v>31</v>
      </c>
      <c r="H11" s="1">
        <f>D11/(D11+E11)</f>
        <v>0.72727272727272729</v>
      </c>
      <c r="I11" s="1">
        <f>D11/(D11+F11)</f>
        <v>0.5</v>
      </c>
      <c r="J11" s="19">
        <f>2*((H11*I11)/(H11+I11))</f>
        <v>0.59259259259259256</v>
      </c>
      <c r="K11" s="1">
        <f>(SUM(H11:H13))/3</f>
        <v>0.66550116550116545</v>
      </c>
      <c r="L11" s="1">
        <f t="shared" ref="L11" si="0">(SUM(I11:I13))/3</f>
        <v>0.66888888888888876</v>
      </c>
      <c r="M11" s="19">
        <f t="shared" ref="M11" si="1">(SUM(J11:J13))/3</f>
        <v>0.65385884993728127</v>
      </c>
      <c r="N11" s="1">
        <f>(SUM(D11:D13))/50</f>
        <v>0.7</v>
      </c>
    </row>
    <row r="12" spans="2:14" x14ac:dyDescent="0.25">
      <c r="B12" s="27"/>
      <c r="C12" t="s">
        <v>103</v>
      </c>
      <c r="D12" s="1">
        <f>I6</f>
        <v>6</v>
      </c>
      <c r="E12" s="1">
        <f>I5+I7</f>
        <v>7</v>
      </c>
      <c r="F12" s="1">
        <f>H6+J6</f>
        <v>3</v>
      </c>
      <c r="G12" s="19">
        <f>H5+J5+H7+J7</f>
        <v>34</v>
      </c>
      <c r="H12" s="1">
        <f t="shared" ref="H12:H13" si="2">D12/(D12+E12)</f>
        <v>0.46153846153846156</v>
      </c>
      <c r="I12" s="1">
        <f t="shared" ref="I12:I13" si="3">D12/(D12+F12)</f>
        <v>0.66666666666666663</v>
      </c>
      <c r="J12" s="1">
        <f t="shared" ref="J12:J13" si="4">2*((H12*I12)/(H12+I12))</f>
        <v>0.54545454545454553</v>
      </c>
      <c r="K12" s="38">
        <f>K11*100</f>
        <v>66.550116550116542</v>
      </c>
      <c r="L12" s="27">
        <f t="shared" ref="L12:M12" si="5">L11*100</f>
        <v>66.888888888888872</v>
      </c>
      <c r="M12" s="29">
        <f t="shared" si="5"/>
        <v>65.385884993728126</v>
      </c>
      <c r="N12" s="27">
        <f>N11*100</f>
        <v>70</v>
      </c>
    </row>
    <row r="13" spans="2:14" x14ac:dyDescent="0.25">
      <c r="B13" s="28"/>
      <c r="C13" s="20" t="s">
        <v>104</v>
      </c>
      <c r="D13" s="21">
        <f>J7</f>
        <v>21</v>
      </c>
      <c r="E13" s="21">
        <f>J5+J6</f>
        <v>5</v>
      </c>
      <c r="F13" s="21">
        <f>H7+I7</f>
        <v>4</v>
      </c>
      <c r="G13" s="22">
        <f>SUM(H5:I6)</f>
        <v>20</v>
      </c>
      <c r="H13" s="23">
        <f t="shared" si="2"/>
        <v>0.80769230769230771</v>
      </c>
      <c r="I13" s="21">
        <f t="shared" si="3"/>
        <v>0.84</v>
      </c>
      <c r="J13" s="21">
        <f t="shared" si="4"/>
        <v>0.82352941176470584</v>
      </c>
      <c r="K13" s="39"/>
      <c r="L13" s="28"/>
      <c r="M13" s="30"/>
      <c r="N13" s="28"/>
    </row>
  </sheetData>
  <mergeCells count="9">
    <mergeCell ref="L12:L13"/>
    <mergeCell ref="M12:M13"/>
    <mergeCell ref="N12:N13"/>
    <mergeCell ref="C2:D2"/>
    <mergeCell ref="B3:B4"/>
    <mergeCell ref="H3:J3"/>
    <mergeCell ref="F5:F7"/>
    <mergeCell ref="B11:B13"/>
    <mergeCell ref="K12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Rini Kholisyah</dc:creator>
  <cp:lastModifiedBy>Umar Khalil</cp:lastModifiedBy>
  <dcterms:created xsi:type="dcterms:W3CDTF">2023-09-04T14:57:58Z</dcterms:created>
  <dcterms:modified xsi:type="dcterms:W3CDTF">2023-11-20T05:39:50Z</dcterms:modified>
</cp:coreProperties>
</file>