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ower Aware Framework for Smart Environments (PAFSE)\Experiments\"/>
    </mc:Choice>
  </mc:AlternateContent>
  <xr:revisionPtr revIDLastSave="0" documentId="13_ncr:1_{002B4098-FA1B-4EF3-AAB9-5ADEAF4E939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A03s" sheetId="1" r:id="rId1"/>
  </sheets>
  <definedNames>
    <definedName name="_xlnm.Print_Area" localSheetId="0">A03s!$A$1:$AM$20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L211" i="1" l="1"/>
  <c r="AM211" i="1"/>
  <c r="AL212" i="1"/>
  <c r="AM212" i="1"/>
  <c r="AL213" i="1"/>
  <c r="AM213" i="1"/>
  <c r="AL214" i="1"/>
  <c r="AM214" i="1"/>
  <c r="AL215" i="1"/>
  <c r="AM215" i="1"/>
  <c r="AL216" i="1"/>
  <c r="AM216" i="1"/>
  <c r="AL217" i="1"/>
  <c r="AM217" i="1"/>
  <c r="AL218" i="1"/>
  <c r="AM218" i="1"/>
  <c r="AL219" i="1"/>
  <c r="AM219" i="1"/>
  <c r="AL220" i="1"/>
  <c r="AM220" i="1"/>
  <c r="AL221" i="1"/>
  <c r="AM221" i="1"/>
  <c r="AL222" i="1"/>
  <c r="AM222" i="1"/>
  <c r="AL223" i="1"/>
  <c r="AM223" i="1"/>
  <c r="AL224" i="1"/>
  <c r="AM224" i="1"/>
  <c r="AL225" i="1"/>
  <c r="AM225" i="1"/>
  <c r="AL226" i="1"/>
  <c r="AM226" i="1"/>
  <c r="AL227" i="1"/>
  <c r="AM227" i="1"/>
  <c r="AL228" i="1"/>
  <c r="AM228" i="1"/>
  <c r="AL229" i="1"/>
  <c r="AM229" i="1"/>
  <c r="AL230" i="1"/>
  <c r="AM230" i="1"/>
  <c r="AL231" i="1"/>
  <c r="AM231" i="1"/>
  <c r="AL232" i="1"/>
  <c r="AM232" i="1"/>
  <c r="AL233" i="1"/>
  <c r="AM233" i="1"/>
  <c r="AL234" i="1"/>
  <c r="AM234" i="1"/>
  <c r="AL235" i="1"/>
  <c r="AM235" i="1"/>
  <c r="AL236" i="1"/>
  <c r="AM236" i="1"/>
  <c r="AL237" i="1"/>
  <c r="AM237" i="1"/>
  <c r="AL238" i="1"/>
  <c r="AM238" i="1"/>
  <c r="AL239" i="1"/>
  <c r="AM239" i="1"/>
  <c r="AL240" i="1"/>
  <c r="AM240" i="1"/>
  <c r="AL241" i="1"/>
  <c r="AM241" i="1"/>
  <c r="AL242" i="1"/>
  <c r="AM242" i="1"/>
  <c r="AL243" i="1"/>
  <c r="AM243" i="1"/>
  <c r="AL244" i="1"/>
  <c r="AM244" i="1"/>
  <c r="AL245" i="1"/>
  <c r="AM245" i="1"/>
  <c r="AL246" i="1"/>
  <c r="AM246" i="1"/>
  <c r="AL247" i="1"/>
  <c r="AM247" i="1"/>
  <c r="AL248" i="1"/>
  <c r="AM248" i="1"/>
  <c r="AL249" i="1"/>
  <c r="AM249" i="1"/>
  <c r="AL250" i="1"/>
  <c r="AM250" i="1"/>
  <c r="AL251" i="1"/>
  <c r="AM251" i="1"/>
  <c r="AL252" i="1"/>
  <c r="AM252" i="1"/>
  <c r="AL253" i="1"/>
  <c r="AM253" i="1"/>
  <c r="AL254" i="1"/>
  <c r="AM254" i="1"/>
  <c r="AL255" i="1"/>
  <c r="AM255" i="1"/>
  <c r="AL256" i="1"/>
  <c r="AM256" i="1"/>
  <c r="AL257" i="1"/>
  <c r="AM257" i="1"/>
  <c r="AL258" i="1"/>
  <c r="AM258" i="1"/>
  <c r="AL259" i="1"/>
  <c r="AM259" i="1"/>
  <c r="AL260" i="1"/>
  <c r="AM260" i="1"/>
  <c r="AL261" i="1"/>
  <c r="AM261" i="1"/>
  <c r="AL262" i="1"/>
  <c r="AM262" i="1"/>
  <c r="AL263" i="1"/>
  <c r="AM263" i="1"/>
  <c r="AL264" i="1"/>
  <c r="AM264" i="1"/>
  <c r="AL265" i="1"/>
  <c r="AM265" i="1"/>
  <c r="AL266" i="1"/>
  <c r="AM266" i="1"/>
  <c r="AL267" i="1"/>
  <c r="AM267" i="1"/>
  <c r="AL268" i="1"/>
  <c r="AM268" i="1"/>
  <c r="AL269" i="1"/>
  <c r="AM269" i="1"/>
  <c r="AL270" i="1"/>
  <c r="AM270" i="1"/>
  <c r="AL271" i="1"/>
  <c r="AM271" i="1"/>
  <c r="AL272" i="1"/>
  <c r="AM272" i="1"/>
  <c r="AL273" i="1"/>
  <c r="AM273" i="1"/>
  <c r="AL274" i="1"/>
  <c r="AM274" i="1"/>
  <c r="AL275" i="1"/>
  <c r="AM275" i="1"/>
  <c r="AL276" i="1"/>
  <c r="AM276" i="1"/>
  <c r="AL277" i="1"/>
  <c r="AM277" i="1"/>
  <c r="AL278" i="1"/>
  <c r="AM278" i="1"/>
  <c r="AL279" i="1"/>
  <c r="AM279" i="1"/>
  <c r="AL280" i="1"/>
  <c r="AM280" i="1"/>
  <c r="AL281" i="1"/>
  <c r="AM281" i="1"/>
  <c r="AL282" i="1"/>
  <c r="AM282" i="1"/>
  <c r="AL283" i="1"/>
  <c r="AM283" i="1"/>
  <c r="AL284" i="1"/>
  <c r="AM284" i="1"/>
  <c r="AL285" i="1"/>
  <c r="AM285" i="1"/>
  <c r="AL165" i="1"/>
  <c r="AM165" i="1"/>
  <c r="AL166" i="1"/>
  <c r="AM166" i="1"/>
  <c r="AL167" i="1"/>
  <c r="AM167" i="1"/>
  <c r="AL168" i="1"/>
  <c r="AM168" i="1"/>
  <c r="AL169" i="1"/>
  <c r="AM169" i="1"/>
  <c r="AL170" i="1"/>
  <c r="AM170" i="1"/>
  <c r="AL171" i="1"/>
  <c r="AM171" i="1"/>
  <c r="AL172" i="1"/>
  <c r="AM172" i="1"/>
  <c r="AL173" i="1"/>
  <c r="AM173" i="1"/>
  <c r="AL174" i="1"/>
  <c r="AM174" i="1"/>
  <c r="AL175" i="1"/>
  <c r="AM175" i="1"/>
  <c r="AL176" i="1"/>
  <c r="AM176" i="1"/>
  <c r="AL177" i="1"/>
  <c r="AM177" i="1"/>
  <c r="AL178" i="1"/>
  <c r="AM178" i="1"/>
  <c r="AL179" i="1"/>
  <c r="AM179" i="1"/>
  <c r="AL180" i="1"/>
  <c r="AM180" i="1"/>
  <c r="AL181" i="1"/>
  <c r="AM181" i="1"/>
  <c r="AL182" i="1"/>
  <c r="AM182" i="1"/>
  <c r="AL183" i="1"/>
  <c r="AM183" i="1"/>
  <c r="AL184" i="1"/>
  <c r="AM184" i="1"/>
  <c r="AL185" i="1"/>
  <c r="AM185" i="1"/>
  <c r="AL186" i="1"/>
  <c r="AM186" i="1"/>
  <c r="AL187" i="1"/>
  <c r="AM187" i="1"/>
  <c r="AL188" i="1"/>
  <c r="AM188" i="1"/>
  <c r="AL189" i="1"/>
  <c r="AM189" i="1"/>
  <c r="AL190" i="1"/>
  <c r="AM190" i="1"/>
  <c r="AL191" i="1"/>
  <c r="AM191" i="1"/>
  <c r="AL192" i="1"/>
  <c r="AM192" i="1"/>
  <c r="AL193" i="1"/>
  <c r="AM193" i="1"/>
  <c r="AL194" i="1"/>
  <c r="AM194" i="1"/>
  <c r="AL195" i="1"/>
  <c r="AM195" i="1"/>
  <c r="AL196" i="1"/>
  <c r="AM196" i="1"/>
  <c r="AL197" i="1"/>
  <c r="AM197" i="1"/>
  <c r="AL198" i="1"/>
  <c r="AM198" i="1"/>
  <c r="AL199" i="1"/>
  <c r="AM199" i="1"/>
  <c r="AL200" i="1"/>
  <c r="AM200" i="1"/>
  <c r="AL201" i="1"/>
  <c r="AM201" i="1"/>
  <c r="AL202" i="1"/>
  <c r="AM202" i="1"/>
  <c r="AL203" i="1"/>
  <c r="AM203" i="1"/>
  <c r="AL204" i="1"/>
  <c r="AM204" i="1"/>
  <c r="AL205" i="1"/>
  <c r="AM205" i="1"/>
  <c r="AL206" i="1"/>
  <c r="AM206" i="1"/>
  <c r="AL207" i="1"/>
  <c r="AM207" i="1"/>
  <c r="AL208" i="1"/>
  <c r="AM208" i="1"/>
  <c r="AL209" i="1"/>
  <c r="AM209" i="1"/>
  <c r="AL210" i="1"/>
  <c r="AM210" i="1"/>
  <c r="AL139" i="1"/>
  <c r="AM139" i="1"/>
  <c r="AL140" i="1"/>
  <c r="AM140" i="1"/>
  <c r="AL141" i="1"/>
  <c r="AM141" i="1"/>
  <c r="AL142" i="1"/>
  <c r="AM142" i="1"/>
  <c r="AL143" i="1"/>
  <c r="AM143" i="1"/>
  <c r="AL144" i="1"/>
  <c r="AM144" i="1"/>
  <c r="AL145" i="1"/>
  <c r="AM145" i="1"/>
  <c r="AL146" i="1"/>
  <c r="AM146" i="1"/>
  <c r="AL147" i="1"/>
  <c r="AM147" i="1"/>
  <c r="AL148" i="1"/>
  <c r="AM148" i="1"/>
  <c r="AL149" i="1"/>
  <c r="AM149" i="1"/>
  <c r="AL150" i="1"/>
  <c r="AM150" i="1"/>
  <c r="AL151" i="1"/>
  <c r="AM151" i="1"/>
  <c r="AL152" i="1"/>
  <c r="AM152" i="1"/>
  <c r="AL153" i="1"/>
  <c r="AM153" i="1"/>
  <c r="AL154" i="1"/>
  <c r="AM154" i="1"/>
  <c r="AL155" i="1"/>
  <c r="AM155" i="1"/>
  <c r="AL156" i="1"/>
  <c r="AM156" i="1"/>
  <c r="AL157" i="1"/>
  <c r="AM157" i="1"/>
  <c r="AL158" i="1"/>
  <c r="AM158" i="1"/>
  <c r="AL159" i="1"/>
  <c r="AM159" i="1"/>
  <c r="AL160" i="1"/>
  <c r="AM160" i="1"/>
  <c r="AL161" i="1"/>
  <c r="AM161" i="1"/>
  <c r="AL162" i="1"/>
  <c r="AM162" i="1"/>
  <c r="AL163" i="1"/>
  <c r="AM163" i="1"/>
  <c r="AL164" i="1"/>
  <c r="AM164" i="1"/>
  <c r="AL132" i="1"/>
  <c r="AM132" i="1"/>
  <c r="AL133" i="1"/>
  <c r="AM133" i="1"/>
  <c r="AL134" i="1"/>
  <c r="AM134" i="1"/>
  <c r="AL135" i="1"/>
  <c r="AM135" i="1"/>
  <c r="AL136" i="1"/>
  <c r="AM136" i="1"/>
  <c r="AL137" i="1"/>
  <c r="AM137" i="1"/>
  <c r="AL138" i="1"/>
  <c r="AM138" i="1"/>
  <c r="AL120" i="1"/>
  <c r="AM120" i="1"/>
  <c r="AL121" i="1"/>
  <c r="AM121" i="1"/>
  <c r="AL122" i="1"/>
  <c r="AM122" i="1"/>
  <c r="AL123" i="1"/>
  <c r="AM123" i="1"/>
  <c r="AL124" i="1"/>
  <c r="AM124" i="1"/>
  <c r="AL125" i="1"/>
  <c r="AM125" i="1"/>
  <c r="AL126" i="1"/>
  <c r="AM126" i="1"/>
  <c r="AL127" i="1"/>
  <c r="AM127" i="1"/>
  <c r="AL128" i="1"/>
  <c r="AM128" i="1"/>
  <c r="AL129" i="1"/>
  <c r="AM129" i="1"/>
  <c r="AL130" i="1"/>
  <c r="AM130" i="1"/>
  <c r="AL131" i="1"/>
  <c r="AM131" i="1"/>
  <c r="AL70" i="1"/>
  <c r="AM70" i="1"/>
  <c r="AL71" i="1"/>
  <c r="AM71" i="1"/>
  <c r="AL72" i="1"/>
  <c r="AM72" i="1"/>
  <c r="AL73" i="1"/>
  <c r="AM73" i="1"/>
  <c r="AL74" i="1"/>
  <c r="AM74" i="1"/>
  <c r="AL75" i="1"/>
  <c r="AM75" i="1"/>
  <c r="AL76" i="1"/>
  <c r="AM76" i="1"/>
  <c r="AL77" i="1"/>
  <c r="AM77" i="1"/>
  <c r="AL78" i="1"/>
  <c r="AM78" i="1"/>
  <c r="AL79" i="1"/>
  <c r="AM79" i="1"/>
  <c r="AL80" i="1"/>
  <c r="AM80" i="1"/>
  <c r="AL81" i="1"/>
  <c r="AM81" i="1"/>
  <c r="AL82" i="1"/>
  <c r="AM82" i="1"/>
  <c r="AL83" i="1"/>
  <c r="AM83" i="1"/>
  <c r="AL84" i="1"/>
  <c r="AM84" i="1"/>
  <c r="AL85" i="1"/>
  <c r="AM85" i="1"/>
  <c r="AL86" i="1"/>
  <c r="AM86" i="1"/>
  <c r="AL87" i="1"/>
  <c r="AM87" i="1"/>
  <c r="AL88" i="1"/>
  <c r="AM88" i="1"/>
  <c r="AL89" i="1"/>
  <c r="AM89" i="1"/>
  <c r="AL90" i="1"/>
  <c r="AM90" i="1"/>
  <c r="AL91" i="1"/>
  <c r="AM91" i="1"/>
  <c r="AL92" i="1"/>
  <c r="AM92" i="1"/>
  <c r="AL93" i="1"/>
  <c r="AM93" i="1"/>
  <c r="AL94" i="1"/>
  <c r="AM94" i="1"/>
  <c r="AL95" i="1"/>
  <c r="AM95" i="1"/>
  <c r="AL96" i="1"/>
  <c r="AM96" i="1"/>
  <c r="AL97" i="1"/>
  <c r="AM97" i="1"/>
  <c r="AL98" i="1"/>
  <c r="AM98" i="1"/>
  <c r="AL99" i="1"/>
  <c r="AM99" i="1"/>
  <c r="AL100" i="1"/>
  <c r="AM100" i="1"/>
  <c r="AL101" i="1"/>
  <c r="AM101" i="1"/>
  <c r="AL102" i="1"/>
  <c r="AM102" i="1"/>
  <c r="AL103" i="1"/>
  <c r="AM103" i="1"/>
  <c r="AL104" i="1"/>
  <c r="AM104" i="1"/>
  <c r="AL105" i="1"/>
  <c r="AM105" i="1"/>
  <c r="AL106" i="1"/>
  <c r="AM106" i="1"/>
  <c r="AL107" i="1"/>
  <c r="AM107" i="1"/>
  <c r="AL108" i="1"/>
  <c r="AM108" i="1"/>
  <c r="AL109" i="1"/>
  <c r="AM109" i="1"/>
  <c r="AL110" i="1"/>
  <c r="AM110" i="1"/>
  <c r="AL111" i="1"/>
  <c r="AM111" i="1"/>
  <c r="AL112" i="1"/>
  <c r="AM112" i="1"/>
  <c r="AL113" i="1"/>
  <c r="AM113" i="1"/>
  <c r="AL114" i="1"/>
  <c r="AM114" i="1"/>
  <c r="AL115" i="1"/>
  <c r="AM115" i="1"/>
  <c r="AL116" i="1"/>
  <c r="AM116" i="1"/>
  <c r="AL117" i="1"/>
  <c r="AM117" i="1"/>
  <c r="AL118" i="1"/>
  <c r="AM118" i="1"/>
  <c r="AL119" i="1"/>
  <c r="AM119" i="1"/>
  <c r="AL67" i="1"/>
  <c r="AM67" i="1"/>
  <c r="AL68" i="1"/>
  <c r="AM68" i="1"/>
  <c r="AL69" i="1"/>
  <c r="AM69" i="1"/>
  <c r="AL58" i="1"/>
  <c r="AM58" i="1"/>
  <c r="AL59" i="1"/>
  <c r="AM59" i="1"/>
  <c r="AL60" i="1"/>
  <c r="AM60" i="1"/>
  <c r="AL61" i="1"/>
  <c r="AM61" i="1"/>
  <c r="AL62" i="1"/>
  <c r="AM62" i="1"/>
  <c r="AL63" i="1"/>
  <c r="AM63" i="1"/>
  <c r="AL64" i="1"/>
  <c r="AM64" i="1"/>
  <c r="AL65" i="1"/>
  <c r="AM65" i="1"/>
  <c r="AL66" i="1"/>
  <c r="AM66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3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4" i="1"/>
  <c r="AL3" i="1"/>
  <c r="AM303" i="1" l="1"/>
  <c r="AL304" i="1"/>
  <c r="AM304" i="1"/>
  <c r="AL303" i="1"/>
  <c r="AL307" i="1" s="1"/>
  <c r="AR308" i="1" s="1"/>
  <c r="AM307" i="1" l="1"/>
  <c r="AS308" i="1" s="1"/>
  <c r="AS814" i="1" s="1"/>
  <c r="AR813" i="1"/>
  <c r="AR810" i="1"/>
  <c r="AR809" i="1"/>
  <c r="AR812" i="1"/>
  <c r="AR811" i="1"/>
  <c r="AR814" i="1"/>
  <c r="AS812" i="1"/>
  <c r="AS811" i="1"/>
  <c r="AS813" i="1"/>
  <c r="AS810" i="1"/>
  <c r="AS809" i="1" l="1"/>
</calcChain>
</file>

<file path=xl/sharedStrings.xml><?xml version="1.0" encoding="utf-8"?>
<sst xmlns="http://schemas.openxmlformats.org/spreadsheetml/2006/main" count="2478" uniqueCount="1042">
  <si>
    <t>good</t>
  </si>
  <si>
    <t>discharging</t>
  </si>
  <si>
    <t>Li-ion</t>
  </si>
  <si>
    <t>unknown</t>
  </si>
  <si>
    <t>Weather Report</t>
  </si>
  <si>
    <t>Before CLK</t>
  </si>
  <si>
    <t>Orientation Sensor</t>
  </si>
  <si>
    <t>Azimuth</t>
  </si>
  <si>
    <t>Pitch</t>
  </si>
  <si>
    <t>Roll</t>
  </si>
  <si>
    <t>X Acc</t>
  </si>
  <si>
    <t>Y Acc</t>
  </si>
  <si>
    <t>Z Acc</t>
  </si>
  <si>
    <t>Lux</t>
  </si>
  <si>
    <t>Ambent</t>
  </si>
  <si>
    <t>Accelrometer</t>
  </si>
  <si>
    <t>Gyroscope</t>
  </si>
  <si>
    <t>X Ang</t>
  </si>
  <si>
    <t>Y Ang</t>
  </si>
  <si>
    <t>Z Ang</t>
  </si>
  <si>
    <t>Lat</t>
  </si>
  <si>
    <t>Long</t>
  </si>
  <si>
    <t>Alt</t>
  </si>
  <si>
    <t>Location Sesnsor</t>
  </si>
  <si>
    <t>Magnetometer</t>
  </si>
  <si>
    <t>X Str</t>
  </si>
  <si>
    <t>Y Str</t>
  </si>
  <si>
    <t>Z Str</t>
  </si>
  <si>
    <t>Abs Str</t>
  </si>
  <si>
    <t>Battery Extension</t>
  </si>
  <si>
    <t xml:space="preserve">Health </t>
  </si>
  <si>
    <t>Level</t>
  </si>
  <si>
    <t>Temp</t>
  </si>
  <si>
    <t>Status</t>
  </si>
  <si>
    <t xml:space="preserve">Tech </t>
  </si>
  <si>
    <t>Plugged</t>
  </si>
  <si>
    <t>Near Field Sensor</t>
  </si>
  <si>
    <t>Distance</t>
  </si>
  <si>
    <t>Location Address</t>
  </si>
  <si>
    <t>Battery After</t>
  </si>
  <si>
    <t>Activity Label</t>
  </si>
  <si>
    <t>at home</t>
  </si>
  <si>
    <t>V (mV)</t>
  </si>
  <si>
    <t>First Simulation</t>
  </si>
  <si>
    <t>Trial</t>
  </si>
  <si>
    <t>Average</t>
  </si>
  <si>
    <t>Median</t>
  </si>
  <si>
    <t>Mode</t>
  </si>
  <si>
    <t>Std Dev</t>
  </si>
  <si>
    <t>Min</t>
  </si>
  <si>
    <t>Max</t>
  </si>
  <si>
    <t>A (mA)</t>
  </si>
  <si>
    <t>Computations</t>
  </si>
  <si>
    <t>User Label</t>
  </si>
  <si>
    <t>Refined Labels</t>
  </si>
  <si>
    <t>{"coord":{"lon":0,"lat":0},"weather":[{"id":804,"main":"Clouds","description":"overcast clouds","icon":"04d"}],"base":"stations","main":{"temp":300.14,"feels_like":302.78,"temp_min":300.14,"temp_max":300.14,"pressure":1010,"humidity":79,"sea_level":1010,"grnd_level":1010},"visibility":10000,"wind":{"speed":4.77,"deg":172,"gust":4.41},"clouds":{"all":100},"dt":1641813993,"sys":{"sunrise":1641794620,"sunset":1641838249},"timezone":0,"id":6295630,"name":"Globe","cod":200}</t>
  </si>
  <si>
    <t>going home</t>
  </si>
  <si>
    <t>{"info":{"statuscode":0,"copyright":{"text":"\u00A9 2022 MapQuest, Inc.","imageUrl":"http://api.mqcdn.com/res/mqlogo.gif","imageAltText":"\u00A9 2022 MapQuest, Inc."},"messages":[]},"options":{"maxResults":1,"thumbMaps":true,"ignoreLatLngInput":false},"results":[{"providedLocation":{"latLng":{"lat":0.0,"lng":0.0}},"locations":[{"street":"","adminArea6":"","adminArea6Type":"Neighborhood","adminArea5":"","adminArea5Type":"City","adminArea4":"","adminArea4Type":"County","adminArea3":"","adminArea3Type":"State","adminArea1":"XZ","adminArea1Type":"Country","postalCode":"","geocodeQualityCode":"A1XAX","geocodeQuality":"COUNTRY","dragPoint":false,"sideOfStreet":"N","linkId":"0","unknownInput":"","type":"s","latLng":{"lat":0.0,"lng":0.0},"displayLatLng":{"lat":0.0,"lng":0.0},"mapUrl":"http://www.mapquestapi.com/staticmap/v5/map?key=t1ahdIgXdckyPViFQ2IdWQF5GHJYYz5t&amp;type=map&amp;size=225,160&amp;locations=0.0,0.0marker-sm-50318A-1&amp;scalebar=true&amp;zoom=2&amp;rand=-1134396975","nearestIntersection":null,"roadMetadata":null}]}]}</t>
  </si>
  <si>
    <r>
      <t>Power P=IV (</t>
    </r>
    <r>
      <rPr>
        <b/>
        <sz val="11"/>
        <color rgb="FF7030A0"/>
        <rFont val="Calibri"/>
        <family val="2"/>
      </rPr>
      <t>µ</t>
    </r>
    <r>
      <rPr>
        <b/>
        <sz val="11"/>
        <color rgb="FF7030A0"/>
        <rFont val="Calibri"/>
        <family val="2"/>
        <scheme val="minor"/>
      </rPr>
      <t>W)</t>
    </r>
  </si>
  <si>
    <t>Humidity</t>
  </si>
  <si>
    <t>T</t>
  </si>
  <si>
    <t>outside home waiting for bykea</t>
  </si>
  <si>
    <t>{"info":{"statuscode":0,"copyright":{"text":"\u00A9 2022 MapQuest, Inc.","imageUrl":"http://api.mqcdn.com/res/mqlogo.gif","imageAltText":"\u00A9 2022 MapQuest, Inc."},"messages":[]},"options":{"maxResults":1,"thumbMaps":true,"ignoreLatLngInput":false},"results":[{"providedLocation":{"latLng":{"lat":33.58337,"lng":73.0832}},"locations":[{"street":"ASKARI -2","adminArea6":"","adminArea6Type":"Neighborhood","adminArea5":"Rawalpindi","adminArea5Type":"City","adminArea4":"","adminArea4Type":"County","adminArea3":"Punjab","adminArea3Type":"State","adminArea1":"PK","adminArea1Type":"Country","postalCode":"46000","geocodeQualityCode":"B1AAA","geocodeQuality":"STREET","dragPoint":false,"sideOfStreet":"N","linkId":"0","unknownInput":"","type":"s","latLng":{"lat":33.583268,"lng":73.083527},"displayLatLng":{"lat":33.583268,"lng":73.083527},"mapUrl":"http://www.mapquestapi.com/staticmap/v5/map?key=t1ahdIgXdckyPViFQ2IdWQF5GHJYYz5t&amp;type=map&amp;size=225,160&amp;locations=33.58326817947446,73.08352733056464marker-sm-50318A-1&amp;scalebar=true&amp;zoom=15&amp;rand=2101576590","nearestIntersection":null,"roadMetadata":null}]}]}</t>
  </si>
  <si>
    <t>{"coord":{"lon":73.0832,"lat":33.5834},"weather":[{"id":800,"main":"Clear","description":"clear sky","icon":"01d"}],"base":"stations","main":{"temp":279.97,"feels_like":278.87,"temp_min":279.97,"temp_max":279.97,"pressure":1021,"humidity":87},"visibility":10000,"wind":{"speed":1.77,"deg":343,"gust":1.88},"clouds":{"all":0},"dt":1641870814,"sys":{"type":2,"id":2007435,"country":"PK","sunrise":1641867151,"sunset":1641903476},"timezone":18000,"id":1166993,"name":"Rawalpindi","cod":200}</t>
  </si>
  <si>
    <t>teaching SPM in class</t>
  </si>
  <si>
    <t>{"info":{"statuscode":0,"copyright":{"text":"\u00A9 2022 MapQuest, Inc.","imageUrl":"http://api.mqcdn.com/res/mqlogo.gif","imageAltText":"\u00A9 2022 MapQuest, Inc."},"messages":[]},"options":{"maxResults":1,"thumbMaps":true,"ignoreLatLngInput":false},"results":[{"providedLocation":{"latLng":{"lat":33.56119,"lng":73.07058}},"locations":[{"street":"New Lalazar Road","adminArea6":"","adminArea6Type":"Neighborhood","adminArea5":"Rawalpindi","adminArea5Type":"City","adminArea4":"","adminArea4Type":"County","adminArea3":"Punjab","adminArea3Type":"State","adminArea1":"PK","adminArea1Type":"Country","postalCode":"46600","geocodeQualityCode":"B1AAA","geocodeQuality":"STREET","dragPoint":false,"sideOfStreet":"N","linkId":"0","unknownInput":"","type":"s","latLng":{"lat":33.561131,"lng":73.070634},"displayLatLng":{"lat":33.561131,"lng":73.070634},"mapUrl":"http://www.mapquestapi.com/staticmap/v5/map?key=t1ahdIgXdckyPViFQ2IdWQF5GHJYYz5t&amp;type=map&amp;size=225,160&amp;locations=33.56113086567274,73.0706341967566marker-sm-50318A-1&amp;scalebar=true&amp;zoom=15&amp;rand=-130303148","nearestIntersection":null,"roadMetadata":null}]}]}</t>
  </si>
  <si>
    <t>{"coord":{"lon":73.0706,"lat":33.5612},"weather":[{"id":800,"main":"Clear","description":"clear sky","icon":"01d"}],"base":"stations","main":{"temp":284.25,"feels_like":283.3,"temp_min":284.25,"temp_max":284.25,"pressure":1022,"humidity":72},"visibility":10000,"wind":{"speed":1.84,"deg":324,"gust":2.34},"clouds":{"all":0},"dt":1641877670,"sys":{"type":2,"id":2007435,"country":"PK","sunrise":1641867151,"sunset":1641903482},"timezone":18000,"id":1184330,"name":"Ä€rya","cod":200}</t>
  </si>
  <si>
    <t>in class teaching spm</t>
  </si>
  <si>
    <t>{"info":{"statuscode":0,"copyright":{"text":"\u00A9 2022 MapQuest, Inc.","imageUrl":"http://api.mqcdn.com/res/mqlogo.gif","imageAltText":"\u00A9 2022 MapQuest, Inc."},"messages":[]},"options":{"maxResults":1,"thumbMaps":true,"ignoreLatLngInput":false},"results":[{"providedLocation":{"latLng":{"lat":33.56119,"lng":73.07058}},"locations":[{"street":"New Lalazar Road","adminArea6":"","adminArea6Type":"Neighborhood","adminArea5":"Rawalpindi","adminArea5Type":"City","adminArea4":"","adminArea4Type":"County","adminArea3":"Punjab","adminArea3Type":"State","adminArea1":"PK","adminArea1Type":"Country","postalCode":"46600","geocodeQualityCode":"B1AAA","geocodeQuality":"STREET","dragPoint":false,"sideOfStreet":"N","linkId":"0","unknownInput":"","type":"s","latLng":{"lat":33.561131,"lng":73.070634},"displayLatLng":{"lat":33.561131,"lng":73.070634},"mapUrl":"http://www.mapquestapi.com/staticmap/v5/map?key=t1ahdIgXdckyPViFQ2IdWQF5GHJYYz5t&amp;type=map&amp;size=225,160&amp;locations=33.56113086567274,73.0706341967566marker-sm-50318A-1&amp;scalebar=true&amp;zoom=15&amp;rand=-1758451363","nearestIntersection":null,"roadMetadata":null}]}]}</t>
  </si>
  <si>
    <t>{"info":{"statuscode":0,"copyright":{"text":"\u00A9 2022 MapQuest, Inc.","imageUrl":"http://api.mqcdn.com/res/mqlogo.gif","imageAltText":"\u00A9 2022 MapQuest, Inc."},"messages":[]},"options":{"maxResults":1,"thumbMaps":true,"ignoreLatLngInput":false},"results":[{"providedLocation":{"latLng":{"lat":33.56119,"lng":73.07058}},"locations":[{"street":"New Lalazar Road","adminArea6":"","adminArea6Type":"Neighborhood","adminArea5":"Rawalpindi","adminArea5Type":"City","adminArea4":"","adminArea4Type":"County","adminArea3":"Punjab","adminArea3Type":"State","adminArea1":"PK","adminArea1Type":"Country","postalCode":"46600","geocodeQualityCode":"B1AAA","geocodeQuality":"STREET","dragPoint":false,"sideOfStreet":"N","linkId":"0","unknownInput":"","type":"s","latLng":{"lat":33.561131,"lng":73.070634},"displayLatLng":{"lat":33.561131,"lng":73.070634},"mapUrl":"http://www.mapquestapi.com/staticmap/v5/map?key=t1ahdIgXdckyPViFQ2IdWQF5GHJYYz5t&amp;type=map&amp;size=225,160&amp;locations=33.56113086567274,73.0706341967566marker-sm-50318A-1&amp;scalebar=true&amp;zoom=15&amp;rand=1703205430","nearestIntersection":null,"roadMetadata":null}]}]}</t>
  </si>
  <si>
    <t>going to class</t>
  </si>
  <si>
    <t>{"info":{"statuscode":0,"copyright":{"text":"\u00A9 2022 MapQuest, Inc.","imageUrl":"http://api.mqcdn.com/res/mqlogo.gif","imageAltText":"\u00A9 2022 MapQuest, Inc."},"messages":[]},"options":{"maxResults":1,"thumbMaps":true,"ignoreLatLngInput":false},"results":[{"providedLocation":{"latLng":{"lat":33.56119,"lng":73.07058}},"locations":[{"street":"New Lalazar Road","adminArea6":"","adminArea6Type":"Neighborhood","adminArea5":"Rawalpindi","adminArea5Type":"City","adminArea4":"","adminArea4Type":"County","adminArea3":"Punjab","adminArea3Type":"State","adminArea1":"PK","adminArea1Type":"Country","postalCode":"46600","geocodeQualityCode":"B1AAA","geocodeQuality":"STREET","dragPoint":false,"sideOfStreet":"N","linkId":"0","unknownInput":"","type":"s","latLng":{"lat":33.561131,"lng":73.070634},"displayLatLng":{"lat":33.561131,"lng":73.070634},"mapUrl":"http://www.mapquestapi.com/staticmap/v5/map?key=t1ahdIgXdckyPViFQ2IdWQF5GHJYYz5t&amp;type=map&amp;size=225,160&amp;locations=33.56113086567274,73.0706341967566marker-sm-50318A-1&amp;scalebar=true&amp;zoom=15&amp;rand=-322958707","nearestIntersection":null,"roadMetadata":null}]}]}</t>
  </si>
  <si>
    <t>{"coord":{"lon":73.0706,"lat":33.5612},"weather":[{"id":800,"main":"Clear","description":"clear sky","icon":"01d"}],"base":"stations","main":{"temp":284.25,"feels_like":283.3,"temp_min":284.25,"temp_max":284.25,"pressure":1022,"humidity":72},"visibility":10000,"wind":{"speed":1.84,"deg":324,"gust":2.34},"clouds":{"all":0},"dt":1641877182,"sys":{"type":2,"id":2007435,"country":"PK","sunrise":1641867151,"sunset":1641903482},"timezone":18000,"id":1184330,"name":"Ä€rya","cod":200}</t>
  </si>
  <si>
    <t xml:space="preserve">I office analysing student result </t>
  </si>
  <si>
    <t>{"info":{"statuscode":0,"copyright":{"text":"\u00A9 2022 MapQuest, Inc.","imageUrl":"http://api.mqcdn.com/res/mqlogo.gif","imageAltText":"\u00A9 2022 MapQuest, Inc."},"messages":[]},"options":{"maxResults":1,"thumbMaps":true,"ignoreLatLngInput":false},"results":[{"providedLocation":{"latLng":{"lat":33.56119,"lng":73.07058}},"locations":[{"street":"New Lalazar Road","adminArea6":"","adminArea6Type":"Neighborhood","adminArea5":"Rawalpindi","adminArea5Type":"City","adminArea4":"","adminArea4Type":"County","adminArea3":"Punjab","adminArea3Type":"State","adminArea1":"PK","adminArea1Type":"Country","postalCode":"46600","geocodeQualityCode":"B1AAA","geocodeQuality":"STREET","dragPoint":false,"sideOfStreet":"N","linkId":"0","unknownInput":"","type":"s","latLng":{"lat":33.561131,"lng":73.070634},"displayLatLng":{"lat":33.561131,"lng":73.070634},"mapUrl":"http://www.mapquestapi.com/staticmap/v5/map?key=t1ahdIgXdckyPViFQ2IdWQF5GHJYYz5t&amp;type=map&amp;size=225,160&amp;locations=33.56113086567274,73.0706341967566marker-sm-50318A-1&amp;scalebar=true&amp;zoom=15&amp;rand=-238578372","nearestIntersection":null,"roadMetadata":null}]}]}</t>
  </si>
  <si>
    <t>{"coord":{"lon":73.0706,"lat":33.5612},"weather":[{"id":800,"main":"Clear","description":"clear sky","icon":"01d"}],"base":"stations","main":{"temp":283.7,"feels_like":282.72,"temp_min":283.7,"temp_max":283.7,"pressure":1022,"humidity":73},"visibility":10000,"wind":{"speed":1.84,"deg":324,"gust":2.34},"clouds":{"all":0},"dt":1641876239,"sys":{"type":2,"id":2007435,"country":"PK","sunrise":1641867151,"sunset":1641903482},"timezone":18000,"id":1184330,"name":"Ä€rya","cod":200}</t>
  </si>
  <si>
    <t>in office analysing student result</t>
  </si>
  <si>
    <t>{"info":{"statuscode":0,"copyright":{"text":"\u00A9 2022 MapQuest, Inc.","imageUrl":"http://api.mqcdn.com/res/mqlogo.gif","imageAltText":"\u00A9 2022 MapQuest, Inc."},"messages":[]},"options":{"maxResults":1,"thumbMaps":true,"ignoreLatLngInput":false},"results":[{"providedLocation":{"latLng":{"lat":33.56119,"lng":73.07058}},"locations":[{"street":"New Lalazar Road","adminArea6":"","adminArea6Type":"Neighborhood","adminArea5":"Rawalpindi","adminArea5Type":"City","adminArea4":"","adminArea4Type":"County","adminArea3":"Punjab","adminArea3Type":"State","adminArea1":"PK","adminArea1Type":"Country","postalCode":"46600","geocodeQualityCode":"B1AAA","geocodeQuality":"STREET","dragPoint":false,"sideOfStreet":"N","linkId":"0","unknownInput":"","type":"s","latLng":{"lat":33.561131,"lng":73.070634},"displayLatLng":{"lat":33.561131,"lng":73.070634},"mapUrl":"http://www.mapquestapi.com/staticmap/v5/map?key=t1ahdIgXdckyPViFQ2IdWQF5GHJYYz5t&amp;type=map&amp;size=225,160&amp;locations=33.56113086567274,73.0706341967566marker-sm-50318A-1&amp;scalebar=true&amp;zoom=15&amp;rand=-1733119995","nearestIntersection":null,"roadMetadata":null}]}]}</t>
  </si>
  <si>
    <t>{"coord":{"lon":73.0706,"lat":33.5612},"weather":[{"id":800,"main":"Clear","description":"clear sky","icon":"01d"}],"base":"stations","main":{"temp":282.58,"feels_like":282.12,"temp_min":282.58,"temp_max":282.58,"pressure":1022,"humidity":76},"visibility":10000,"wind":{"speed":1.53,"deg":337,"gust":2.41},"clouds":{"all":0},"dt":1641875236,"sys":{"type":2,"id":2007435,"country":"PK","sunrise":1641867151,"sunset":1641903482},"timezone":18000,"id":1184330,"name":"Ä€rya","cod":200}</t>
  </si>
  <si>
    <t>{"info":{"statuscode":0,"copyright":{"text":"\u00A9 2022 MapQuest, Inc.","imageUrl":"http://api.mqcdn.com/res/mqlogo.gif","imageAltText":"\u00A9 2022 MapQuest, Inc."},"messages":[]},"options":{"maxResults":1,"thumbMaps":true,"ignoreLatLngInput":false},"results":[{"providedLocation":{"latLng":{"lat":33.56119,"lng":73.07058}},"locations":[{"street":"New Lalazar Road","adminArea6":"","adminArea6Type":"Neighborhood","adminArea5":"Rawalpindi","adminArea5Type":"City","adminArea4":"","adminArea4Type":"County","adminArea3":"Punjab","adminArea3Type":"State","adminArea1":"PK","adminArea1Type":"Country","postalCode":"46600","geocodeQualityCode":"B1AAA","geocodeQuality":"STREET","dragPoint":false,"sideOfStreet":"N","linkId":"0","unknownInput":"","type":"s","latLng":{"lat":33.561131,"lng":73.070634},"displayLatLng":{"lat":33.561131,"lng":73.070634},"mapUrl":"http://www.mapquestapi.com/staticmap/v5/map?key=t1ahdIgXdckyPViFQ2IdWQF5GHJYYz5t&amp;type=map&amp;size=225,160&amp;locations=33.56113086567274,73.0706341967566marker-sm-50318A-1&amp;scalebar=true&amp;zoom=15&amp;rand=-1508259730","nearestIntersection":null,"roadMetadata":null}]}]}</t>
  </si>
  <si>
    <t>in office analysing students result</t>
  </si>
  <si>
    <t>{"info":{"statuscode":0,"copyright":{"text":"\u00A9 2022 MapQuest, Inc.","imageUrl":"http://api.mqcdn.com/res/mqlogo.gif","imageAltText":"\u00A9 2022 MapQuest, Inc."},"messages":[]},"options":{"maxResults":1,"thumbMaps":true,"ignoreLatLngInput":false},"results":[{"providedLocation":{"latLng":{"lat":33.56119,"lng":73.07058}},"locations":[{"street":"New Lalazar Road","adminArea6":"","adminArea6Type":"Neighborhood","adminArea5":"Rawalpindi","adminArea5Type":"City","adminArea4":"","adminArea4Type":"County","adminArea3":"Punjab","adminArea3Type":"State","adminArea1":"PK","adminArea1Type":"Country","postalCode":"46600","geocodeQualityCode":"B1AAA","geocodeQuality":"STREET","dragPoint":false,"sideOfStreet":"N","linkId":"0","unknownInput":"","type":"s","latLng":{"lat":33.561131,"lng":73.070634},"displayLatLng":{"lat":33.561131,"lng":73.070634},"mapUrl":"http://www.mapquestapi.com/staticmap/v5/map?key=t1ahdIgXdckyPViFQ2IdWQF5GHJYYz5t&amp;type=map&amp;size=225,160&amp;locations=33.56113086567274,73.0706341967566marker-sm-50318A-1&amp;scalebar=true&amp;zoom=15&amp;rand=-1187730347","nearestIntersection":null,"roadMetadata":null}]}]}</t>
  </si>
  <si>
    <t>{"coord":{"lon":73.0706,"lat":33.5612},"weather":[{"id":800,"main":"Clear","description":"clear sky","icon":"01d"}],"base":"stations","main":{"temp":282.58,"feels_like":282.12,"temp_min":282.58,"temp_max":282.58,"pressure":1022,"humidity":77},"visibility":10000,"wind":{"speed":1.53,"deg":337,"gust":2.41},"clouds":{"all":0},"dt":1641874573,"sys":{"type":2,"id":2007435,"country":"PK","sunrise":1641867151,"sunset":1641903482},"timezone":18000,"id":1184330,"name":"Ä€rya","cod":200}</t>
  </si>
  <si>
    <t>in office analysing student results</t>
  </si>
  <si>
    <t>{"info":{"statuscode":0,"copyright":{"text":"\u00A9 2022 MapQuest, Inc.","imageUrl":"http://api.mqcdn.com/res/mqlogo.gif","imageAltText":"\u00A9 2022 MapQuest, Inc."},"messages":[]},"options":{"maxResults":1,"thumbMaps":true,"ignoreLatLngInput":false},"results":[{"providedLocation":{"latLng":{"lat":33.56119,"lng":73.07058}},"locations":[{"street":"New Lalazar Road","adminArea6":"","adminArea6Type":"Neighborhood","adminArea5":"Rawalpindi","adminArea5Type":"City","adminArea4":"","adminArea4Type":"County","adminArea3":"Punjab","adminArea3Type":"State","adminArea1":"PK","adminArea1Type":"Country","postalCode":"46600","geocodeQualityCode":"B1AAA","geocodeQuality":"STREET","dragPoint":false,"sideOfStreet":"N","linkId":"0","unknownInput":"","type":"s","latLng":{"lat":33.561131,"lng":73.070634},"displayLatLng":{"lat":33.561131,"lng":73.070634},"mapUrl":"http://www.mapquestapi.com/staticmap/v5/map?key=t1ahdIgXdckyPViFQ2IdWQF5GHJYYz5t&amp;type=map&amp;size=225,160&amp;locations=33.56113086567274,73.0706341967566marker-sm-50318A-1&amp;scalebar=true&amp;zoom=15&amp;rand=2001949142","nearestIntersection":null,"roadMetadata":null}]}]}</t>
  </si>
  <si>
    <t>{"coord":{"lon":73.0706,"lat":33.5612},"weather":[{"id":800,"main":"Clear","description":"clear sky","icon":"01d"}],"base":"stations","main":{"temp":282.03,"feels_like":281.49,"temp_min":282.03,"temp_max":282.03,"pressure":1022,"humidity":78},"visibility":10000,"wind":{"speed":1.53,"deg":337,"gust":2.41},"clouds":{"all":0},"dt":1641873694,"sys":{"type":2,"id":2007435,"country":"PK","sunrise":1641867151,"sunset":1641903482},"timezone":18000,"id":1184330,"name":"Ä€rya","cod":200}</t>
  </si>
  <si>
    <t>in office uploading marks</t>
  </si>
  <si>
    <t>{"info":{"statuscode":0,"copyright":{"text":"\u00A9 2022 MapQuest, Inc.","imageUrl":"http://api.mqcdn.com/res/mqlogo.gif","imageAltText":"\u00A9 2022 MapQuest, Inc."},"messages":[]},"options":{"maxResults":1,"thumbMaps":true,"ignoreLatLngInput":false},"results":[{"providedLocation":{"latLng":{"lat":33.56119,"lng":73.07058}},"locations":[{"street":"New Lalazar Road","adminArea6":"","adminArea6Type":"Neighborhood","adminArea5":"Rawalpindi","adminArea5Type":"City","adminArea4":"","adminArea4Type":"County","adminArea3":"Punjab","adminArea3Type":"State","adminArea1":"PK","adminArea1Type":"Country","postalCode":"46600","geocodeQualityCode":"B1AAA","geocodeQuality":"STREET","dragPoint":false,"sideOfStreet":"N","linkId":"0","unknownInput":"","type":"s","latLng":{"lat":33.561131,"lng":73.070634},"displayLatLng":{"lat":33.561131,"lng":73.070634},"mapUrl":"http://www.mapquestapi.com/staticmap/v5/map?key=t1ahdIgXdckyPViFQ2IdWQF5GHJYYz5t&amp;type=map&amp;size=225,160&amp;locations=33.56113086567274,73.0706341967566marker-sm-50318A-1&amp;scalebar=true&amp;zoom=15&amp;rand=1305280394","nearestIntersection":null,"roadMetadata":null}]}]}</t>
  </si>
  <si>
    <t>in office marking papers</t>
  </si>
  <si>
    <t>{"info":{"statuscode":0,"copyright":{"text":"\u00A9 2022 MapQuest, Inc.","imageUrl":"http://api.mqcdn.com/res/mqlogo.gif","imageAltText":"\u00A9 2022 MapQuest, Inc."},"messages":[]},"options":{"maxResults":1,"thumbMaps":true,"ignoreLatLngInput":false},"results":[{"providedLocation":{"latLng":{"lat":33.56119,"lng":73.07058}},"locations":[{"street":"New Lalazar Road","adminArea6":"","adminArea6Type":"Neighborhood","adminArea5":"Rawalpindi","adminArea5Type":"City","adminArea4":"","adminArea4Type":"County","adminArea3":"Punjab","adminArea3Type":"State","adminArea1":"PK","adminArea1Type":"Country","postalCode":"46600","geocodeQualityCode":"B1AAA","geocodeQuality":"STREET","dragPoint":false,"sideOfStreet":"N","linkId":"0","unknownInput":"","type":"s","latLng":{"lat":33.561131,"lng":73.070634},"displayLatLng":{"lat":33.561131,"lng":73.070634},"mmarker-sm-50318A-1&amp;scalebar=true&amp;zoom=15&amp;rand=1704300251","nearestIntersection":null,"roadMetadata":null}]}]}apUrl":"http://www.mapquestapi.com/staticmap/v5/map?key=t1ahdIgXdckyPViFQ2IdWQF5GHJYYz5t&amp;type=map&amp;size=225,160&amp;locations=33.56113086567274,73.0706341967566</t>
  </si>
  <si>
    <t>{"coord":{"lon":73.0706,"lat":33.5612},"weather":[{"id":800,"main":"Clear","description":"clear sky","icon":"01d"}],"base":"stations","main":{"temp":281.47,"feels_like":280.85,"temp_min":281.47,"temp_max":281.47,"pressure":1021,"humidity":81},"visibility":10000,"wind":{"speed":1.53,"deg":337,"gust":2.41},"clouds":{"all":0},"dt":1641872665,"sys":{"type":2,"id":2007435,"country":"PK","sunrise":1641867151,"sunset":1641903482},"timezone":18000,"id":1184330,"name":"Ä€rya","cod":200}</t>
  </si>
  <si>
    <t>{"info":{"statuscode":0,"copyright":{"text":"\u00A9 2022 MapQuest, Inc.","imageUrl":"http://api.mqcdn.com/res/mqlogo.gif","imageAltText":"\u00A9 2022 MapQuest, Inc."},"messages":[]},"options":{"maxResults":1,"thumbMaps":true,"ignoreLatLngInput":false},"results":[{"providedLocation":{"latLng":{"lat":33.56119,"lng":73.07058}},"locations":[{"street":"New Lalazar Road","adminArea6":"","adminArea6Type":"Neighborhood","adminArea5":"Rawalpindi","adminArea5Type":"City","adminArea4":"","adminArea4Type":"County","adminArea3":"Punjab","adminArea3Type":"State","adminArea1":"PK","adminArea1Type":"Country","postalCode":"46600","geocodeQualityCode":"B1AAA","geocodeQuality":"STREET","dragPoint":false,"sideOfStreet":"N","linkId":"0","unknownInput":"","type":"s","latLng":{"lat":33.561131,"lng":73.070634},"displayLatLng":{"lat":33.561131,"lng":73.070634},"mapUrl":"http://www.mapquestapi.com/staticmap/v5/map?key=t1ahdIgXdckyPViFQ2IdWQF5GHJYYz5t&amp;type=map&amp;size=225,160&amp;locations=33.56113086567274,73.0706341967566marker-sm-50318A-1&amp;scalebar=true&amp;zoom=15&amp;rand=1263793215","nearestIntersection":null,"roadMetadata":null}]}]}</t>
  </si>
  <si>
    <t>{"info":{"statuscode":0,"copyright":{"text":"\u00A9 2022 MapQuest, Inc.","imageUrl":"http://api.mqcdn.com/res/mqlogo.gif","imageAltText":"\u00A9 2022 MapQuest, Inc."},"messages":[]},"options":{"maxResults":1,"thumbMaps":true,"ignoreLatLngInput":false},"results":[{"providedLocation":{"latLng":{"lat":33.56119,"lng":73.07058}},"locations":[{"street":"New Lalazar Road","adminArea6":"","adminArea6Type":"Neighborhood","adminArea5":"Rawalpindi","adminArea5Type":"City","adminArea4":"","adminArea4Type":"County","adminArea3":"Punjab","adminArea3Type":"State","adminArea1":"PK","adminArea1Type":"Country","postalCode":"46600","geocodeQualityCode":"B1AAA","geocodeQuality":"STREET","dragPoint":false,"sideOfStreet":"N","linkId":"0","unknownInput":"","type":"s","latLng":{"lat":33.561131,"lng":73.070634},"displayLatLng":{"lat":33.561131,"lng":73.070634},"mapUrl":"http://www.mapquestapi.com/staticmap/v5/map?key=t1ahdIgXdckyPViFQ2IdWQF5GHJYYz5t&amp;type=map&amp;size=225,160&amp;locations=33.56113086567274,73.0706341967566marker-sm-50318A-1&amp;scalebar=true&amp;zoom=15&amp;rand=684607783","nearestIntersection":null,"roadMetadata":null}]}]}</t>
  </si>
  <si>
    <t>{"coord":{"lon":73.0706,"lat":33.5612},"weather":[{"id":800,"main":"Clear","description":"clear sky","icon":"01d"}],"base":"stations","main":{"temp":280.36,"feels_like":279.36,"temp_min":280.36,"temp_max":280.36,"pressure":1021,"humidity":85},"visibility":10000,"wind":{"speed":1.73,"deg":336,"gust":1.85},"clouds":{"all":0},"dt":1641871629,"sys":{"type":2,"id":2007435,"country":"PK","sunrise":1641867151,"sunset":1641903482},"timezone":18000,"id":1184330,"name":"Ä€rya","cod":200}</t>
  </si>
  <si>
    <t>in office</t>
  </si>
  <si>
    <t>{"info":{"statuscode":0,"copyright":{"text":"\u00A9 2022 MapQuest, Inc.","imageUrl":"http://api.mqcdn.com/res/mqlogo.gif","imageAltText":"\u00A9 2022 MapQuest, Inc."},"messages":[]},"options":{"maxResults":1,"thumbMaps":true,"ignoreLatLngInput":false},"results":[{"providedLocation":{"latLng":{"lat":33.56119,"lng":73.07058}},"locations":[{"street":"New Lalazar Road","adminArea6":"","adminArea6Type":"Neighborhood","adminArea5":"Rawalpindi","adminArea5Type":"City","adminArea4":"","adminArea4Type":"County","adminArea3":"Punjab","adminArea3Type":"State","adminArea1":"PK","adminArea1Type":"Country","postalCode":"46600","geocodeQualityCode":"B1AAA","geocodeQuality":"STREET","dragPoint":false,"sideOfStreet":"N","linkId":"0","unknownInput":"","type":"s","latLng":{"lat":33.561131,"lng":73.070634},"displayLatLng":{"lat":33.561131,"lng":73.070634},"mapUrl":"http://www.mapquestapi.com/staticmap/v5/map?key=t1ahdIgXdckyPViFQ2IdWQF5GHJYYz5t&amp;type=map&amp;size=225,160&amp;locations=33.56113086567274,73.0706341967566marker-sm-50318A-1&amp;scalebar=true&amp;zoom=15&amp;rand=2073578200","nearestIntersection":null,"roadMetadata":null}]}]}</t>
  </si>
  <si>
    <t>at work</t>
  </si>
  <si>
    <t>{"info":{"statuscode":0,"copyright":{"text":"\u00A9 2022 MapQuest, Inc.","imageUrl":"http://api.mqcdn.com/res/mqlogo.gif","imageAltText":"\u00A9 2022 MapQuest, Inc."},"messages":[]},"options":{"maxResults":1,"thumbMaps":true,"ignoreLatLngInput":false},"results":[{"providedLocation":{"latLng":{"lat":33.56119,"lng":73.07058}},"locations":[{"street":"New Lalazar Road","adminArea6":"","adminArea6Type":"Neighborhood","adminArea5":"Rawalpindi","adminArea5Type":"City","adminArea4":"","adminArea4Type":"County","adminArea3":"Punjab","adminArea3Type":"State","adminArea1":"PK","adminArea1Type":"Country","postalCode":"46600","geocodeQualityCode":"B1AAA","geocodeQuality":"STREET","dragPoint":false,"sideOfStreet":"N","linkId":"0","unknownInput":"","type":"s","latLng":{"lat":33.561131,"lng":73.070634},"displayLatLng":{"lat":33.561131,"lng":73.070634},"mapUrl":"http://www.mapquestapi.com/staticmap/v5/map?key=t1ahdIgXdckyPViFQ2IdWQF5GHJYYz5t&amp;type=map&amp;size=225,160&amp;locations=33.56113086567274,73.0706341967566marker-sm-50318A-1&amp;scalebar=true&amp;zoom=15&amp;rand=-1353597897","nearestIntersection":null,"roadMetadata":null}]}]}</t>
  </si>
  <si>
    <t>{"info":{"statuscode":0,"copyright":{"text":"\u00A9 2022 MapQuest, Inc.","imageUrl":"http://api.mqcdn.com/res/mqlogo.gif","imageAltText":"\u00A9 2022 MapQuest, Inc."},"messages":[]},"options":{"maxResults":1,"thumbMaps":true,"ignoreLatLngInput":false},"results":[{"providedLocation":{"latLng":{"lat":33.56119,"lng":73.07058}},"locations":[{"street":"New Lalazar Road","adminArea6":"","adminArea6Type":"Neighborhood","adminArea5":"Rawalpindi","adminArea5Type":"City","adminArea4":"","adminArea4Type":"County","adminArea3":"Punjab","adminArea3Type":"State","adminArea1":"PK","adminArea1Type":"Country","postalCode":"46600","geocodeQualityCode":"B1AAA","geocodeQuality":"STREET","dragPoint":false,"sideOfStreet":"N","linkId":"0","unknownInput":"","type":"s","latLng":{"lat":33.561131,"lng":73.070634},"displayLatLng":{"lat":33.561131,"lng":73.070634},"mapUrl":"http://www.mapquestapi.com/staticmap/v5/map?key=t1ahdIgXdckyPViFQ2IdWQF5GHJYYz5t&amp;type=map&amp;size=225,160&amp;locations=33.56113086567274,73.0706341967566marker-sm-50318A-1&amp;scalebar=true&amp;zoom=15&amp;rand=907337994","nearestIntersection":null,"roadMetadata":null}]}]}</t>
  </si>
  <si>
    <t>reached work</t>
  </si>
  <si>
    <t>{"info":{"statuscode":0,"copyright":{"text":"\u00A9 2022 MapQuest, Inc.","imageUrl":"http://api.mqcdn.com/res/mqlogo.gif","imageAltText":"\u00A9 2022 MapQuest, Inc."},"messages":[]},"options":{"maxResults":1,"thumbMaps":true,"ignoreLatLngInput":false},"results":[{"providedLocation":{"latLng":{"lat":33.57045,"lng":73.06511}},"locations":[{"street":"Adiala Road","adminArea6":"","adminArea6Type":"Neighborhood","adminArea5":"Rawalpindi","adminArea5Type":"City","adminArea4":"","adminArea4Type":"County","adminArea3":"Punjab","adminArea3Type":"State","adminArea1":"PK","adminArea1Type":"Country","postalCode":"46000","geocodeQualityCode":"B1AAA","geocodeQuality":"STREET","dragPoint":false,"sideOfStreet":"N","linkId":"0","unknownInput":"","type":"s","latLng":{"lat":33.570369,"lng":73.065052},"displayLatLng":{"lat":33.570369,"lng":73.065052},"mapUrl":"http://www.mapquestapi.com/staticmap/v5/map?key=t1ahdIgXdckyPViFQ2IdWQF5GHJYYz5t&amp;type=map&amp;size=225,160&amp;locations=33.57036892432789,73.06505160747568marker-sm-50318A-1&amp;scalebar=true&amp;zoom=15&amp;rand=217037585","nearestIntersection":null,"roadMetadata":null}]}]}</t>
  </si>
  <si>
    <t>{"coord":{"lon":73.0651,"lat":33.5705},"weather":[{"id":800,"main":"Clear","description":"clear sky","icon":"01d"}],"base":"stations","main":{"temp":280.34,"feels_like":279.32,"temp_min":280.34,"temp_max":280.34,"pressure":1021,"humidity":85},"visibility":10000,"wind":{"speed":1.75,"deg":338,"gust":1.87},"clouds":{"all":0},"dt":1641871404,"sys":{"type":2,"id":2007435,"country":"PK","sunrise":1641867154,"sunset":1641903482},"timezone":18000,"id":1184330,"name":"Ä€rya","cod":200}</t>
  </si>
  <si>
    <t xml:space="preserve">going to work on bykea </t>
  </si>
  <si>
    <t>{"info":{"statuscode":0,"copyright":{"text":"\u00A9 2022 MapQuest, Inc.","imageUrl":"http://api.mqcdn.com/res/mqlogo.gif","imageAltText":"\u00A9 2022 MapQuest, Inc."},"messages":[]},"options":{"maxResults":1,"thumbMaps":true,"ignoreLatLngInput":false},"results":[{"providedLocation":{"latLng":{"lat":33.5829,"lng":73.07039}},"locations":[{"street":"National Park Road","adminArea6":"","adminArea6Type":"Neighborhood","adminArea5":"Rawalpindi","adminArea5Type":"City","adminArea4":"","adminArea4Type":"County","adminArea3":"Punjab","adminArea3Type":"State","adminArea1":"PK","adminArea1Type":"Country","postalCode":"46000","geocodeQualityCode":"B1AAA","geocodeQuality":"STREET","dragPoint":false,"sideOfStreet":"N","linkId":"0","unknownInput":"","type":"s","latLng":{"lat":33.582894,"lng":73.070236},"displayLatLng":{"lat":33.582894,"lng":73.070236},"mapUrl":"http://www.mapquestapi.com/staticmap/v5/map?key=t1ahdIgXdckyPViFQ2IdWQF5GHJYYz5t&amp;type=map&amp;size=225,160&amp;locations=33.58289442796914,73.07023593334651marker-sm-50318A-1&amp;scalebar=true&amp;zoom=15&amp;rand=-2024807818","nearestIntersection":null,"roadMetadata":null}]}]}</t>
  </si>
  <si>
    <t>{"coord":{"lon":73.0704,"lat":33.5829},"weather":[{"id":800,"main":"Clear","description":"clear sky","icon":"01d"}],"base":"stations","main":{"temp":280.39,"feels_like":279.35,"temp_min":280.39,"temp_max":280.39,"pressure":1021,"humidity":86},"visibility":10000,"wind":{"speed":1.77,"deg":341,"gust":1.88},"clouds":{"all":0},"dt":1641871240,"sys":{"type":2,"id":2007435,"country":"PK","sunrise":1641867154,"sunset":1641903479},"timezone":18000,"id":1184330,"name":"Ä€rya","cod":200}</t>
  </si>
  <si>
    <t>{"info":{"statuscode":0,"copyright":{"text":"\u00A9 2022 MapQuest, Inc.","imageUrl":"http://api.mqcdn.com/res/mqlogo.gif","imageAltText":"\u00A9 2022 MapQuest, Inc."},"messages":[]},"options":{"maxResults":1,"thumbMaps":true,"ignoreLatLngInput":false},"results":[{"providedLocation":{"latLng":{"lat":33.58975,"lng":73.07788}},"locations":[{"street":"Airport Road","adminArea6":"","adminArea6Type":"Neighborhood","adminArea5":"Rawalpindi","adminArea5Type":"City","adminArea4":"","adminArea4Type":"County","adminArea3":"Punjab","adminArea3Type":"State","adminArea1":"PK","adminArea1Type":"Country","postalCode":"46000","geocodeQualityCode":"B1AAA","geocodeQuality":"STREET","dragPoint":false,"sideOfStreet":"N","linkId":"0","unknownInput":"","type":"s","latLng":{"lat":33.589788,"lng":73.077861},"displayLatLng":{"lat":33.589788,"lng":73.077861},"mapUrl":"http://www.mapquestapi.com/staticmap/v5/map?key=t1ahdIgXdckyPViFQ2IdWQF5GHJYYz5t&amp;type=map&amp;size=225,160&amp;locations=33.589788479794244,73.07786084320313marker-sm-50318A-1&amp;scalebar=true&amp;zoom=15&amp;rand=1049566779","nearestIntersection":null,"roadMetadata":null}]}]}</t>
  </si>
  <si>
    <t>{"coord":{"lon":73.084,"lat":33.585},"weather":[{"id":800,"main":"Clear","description":"clear sky","icon":"01d"}],"base":"stations","main":{"temp":279.97,"feels_like":278.87,"temp_min":279.97,"temp_max":279.97,"pressure":1021,"humidity":86},"visibility":10000,"wind":{"speed":1.77,"deg":343,"gust":1.88},"clouds":{"all":0},"dt":1641870997,"sys":{"type":2,"id":2007435,"country":"PK","sunrise":1641867151,"sunset":1641903476},"timezone":18000,"id":1184330,"name":"Ä€rya","cod":200}</t>
  </si>
  <si>
    <t>{"info":{"statuscode":0,"copyright":{"text":"\u00A9 2022 MapQuest, Inc.","imageUrl":"http://api.mqcdn.com/res/mqlogo.gif","imageAltText":"\u00A9 2022 MapQuest, Inc."},"messages":[]},"options":{"maxResults":1,"thumbMaps":true,"ignoreLatLngInput":false},"results":[{"providedLocation":{"latLng":{"lat":33.585,"lng":73.08398}},"locations":[{"street":"ASKARI -2","adminArea6":"","adminArea6Type":"Neighborhood","adminArea5":"Rawalpindi","adminArea5Type":"City","adminArea4":"","adminArea4Type":"County","adminArea3":"Punjab","adminArea3Type":"State","adminArea1":"PK","adminArea1Type":"Country","postalCode":"46000","geocodeQualityCode":"B1AAA","geocodeQuality":"STREET","dragPoint":false,"sideOfStreet":"N","linkId":"0","unknownInput":"","type":"s","latLng":{"lat":33.584972,"lng":73.084064},"displayLatLng":{"lat":33.584972,"lng":73.084064},"mapUrl":"http://www.mapquestapi.com/staticmap/v5/map?key=t1ahdIgXdckyPViFQ2IdWQF5GHJYYz5t&amp;type=map&amp;size=225,160&amp;locations=33.58497162547668,73.08406371637815marker-sm-50318A-1&amp;scalebar=true&amp;zoom=15&amp;rand=-105548690","nearestIntersection":null,"roadMetadata":null}]}]}</t>
  </si>
  <si>
    <t>going to work on bykea</t>
  </si>
  <si>
    <t>in office research work</t>
  </si>
  <si>
    <t>{"info":{"statuscode":0,"copyright":{"text":"\u00A9 2022 MapQuest, Inc.","imageUrl":"http://api.mqcdn.com/res/mqlogo.gif","imageAltText":"\u00A9 2022 MapQuest, Inc."},"messages":[]},"options":{"maxResults":1,"thumbMaps":true,"ignoreLatLngInput":false},"results":[{"providedLocation":{"latLng":{"lat":33.5614,"lng":73.07112}},"locations":[{"street":"New Lalazar Road","adminArea6":"","adminArea6Type":"Neighborhood","adminArea5":"Rawalpindi","adminArea5Type":"City","adminArea4":"","adminArea4Type":"County","adminArea3":"Punjab","adminArea3Type":"State","adminArea1":"PK","adminArea1Type":"Country","postalCode":"46600","geocodeQualityCode":"B1AAA","geocodeQuality":"STREET","dragPoint":false,"sideOfStreet":"N","linkId":"0","unknownInput":"","type":"s","latLng":{"lat":33.561483,"lng":73.071013},"displayLatLng":{"lat":33.561483,"lng":73.071013},"mapUrl":"http://www.mapquestapi.com/staticmap/v5/map?key=t1ahdIgXdckyPViFQ2IdWQF5GHJYYz5t&amp;type=map&amp;size=225,160&amp;locations=33.56148254333615,73.07101311770688marker-sm-50318A-1&amp;scalebar=true&amp;zoom=15&amp;rand=-262829938","nearestIntersection":null,"roadMetadata":null}]}]}</t>
  </si>
  <si>
    <t>{"coord":{"lon":73.0711,"lat":33.5614},"weather":[{"id":800,"main":"Clear","description":"clear sky","icon":"01d"}],"base":"stations","main":{"temp":287.58,"feels_like":286.54,"temp_min":287.58,"temp_max":287.58,"pressure":1022,"humidity":56},"visibility":10000,"wind":{"speed":0.45,"deg":253,"gust":1.79},"clouds":{"all":1},"dt":1641883166,"sys":{"type":2,"id":2007435,"country":"PK","sunrise":1641867151,"sunset":1641903482},"timezone":18000,"id":1184330,"name":"Ä€rya","cod":200}</t>
  </si>
  <si>
    <t>in office having tea</t>
  </si>
  <si>
    <t>{"info":{"statuscode":0,"copyright":{"text":"\u00A9 2022 MapQuest, Inc.","imageUrl":"http://api.mqcdn.com/res/mqlogo.gif","imageAltText":"\u00A9 2022 MapQuest, Inc."},"messages":[]},"options":{"maxResults":1,"thumbMaps":true,"ignoreLatLngInput":false},"results":[{"providedLocation":{"latLng":{"lat":33.5614,"lng":73.07112}},"locations":[{"street":"New Lalazar Road","adminArea6":"","adminArea6Type":"Neighborhood","adminArea5":"Rawalpindi","adminArea5Type":"City","adminArea4":"","adminArea4Type":"County","adminArea3":"Punjab","adminArea3Type":"State","adminArea1":"PK","adminArea1Type":"Country","postalCode":"46600","geocodeQualityCode":"B1AAA","geocodeQuality":"STREET","dragPoint":false,"sideOfStreet":"N","linkId":"0","unknownInput":"","type":"s","latLng":{"lat":33.561483,"lng":73.071013},"displayLatLng":{"lat":33.561483,"lng":73.071013},"mapUrl":"http://www.mapquestapi.com/staticmap/v5/map?key=t1ahdIgXdckyPViFQ2IdWQF5GHJYYz5t&amp;type=map&amp;size=225,160&amp;locations=33.56148254333615,73.07101311770688marker-sm-50318A-1&amp;scalebar=true&amp;zoom=15&amp;rand=1856834606","nearestIntersection":null,"roadMetadata":null}]}]}</t>
  </si>
  <si>
    <t>{"coord":{"lon":73.0711,"lat":33.5614},"weather":[{"id":800,"main":"Clear","description":"clear sky","icon":"01d"}],"base":"stations","main":{"temp":287.03,"feels_like":286.01,"temp_min":287.03,"temp_max":287.03,"pressure":1022,"humidity":59},"visibility":10000,"wind":{"speed":0.45,"deg":215,"gust":1.79},"clouds":{"all":0},"dt":1641882094,"sys":{"type":2,"id":2007435,"country":"PK","sunrise":1641867151,"sunset":1641903482},"timezone":18000,"id":1184330,"name":"Ä€rya","cod":200}</t>
  </si>
  <si>
    <t xml:space="preserve">in office teatime </t>
  </si>
  <si>
    <t>{"info":{"statuscode":0,"copyright":{"text":"\u00A9 2022 MapQuest, Inc.","imageUrl":"http://api.mqcdn.com/res/mqlogo.gif","imageAltText":"\u00A9 2022 MapQuest, Inc."},"messages":[]},"options":{"maxResults":1,"thumbMaps":true,"ignoreLatLngInput":false},"results":[{"providedLocation":{"latLng":{"lat":33.5614,"lng":73.07112}},"locations":[{"street":"New Lalazar Road","adminArea6":"","adminArea6Type":"Neighborhood","adminArea5":"Rawalpindi","adminArea5Type":"City","adminArea4":"","adminArea4Type":"County","adminArea3":"Punjab","adminArea3Type":"State","adminArea1":"PK","adminArea1Type":"Country","postalCode":"46600","geocodeQualityCode":"B1AAA","geocodeQuality":"STREET","dragPoint":false,"sideOfStreet":"N","linkId":"0","unknownInput":"","type":"s","latLng":{"lat":33.561483,"lng":73.071013},"displayLatLng":{"lat":33.561483,"lng":73.071013},"mapUrl":"http://www.mapquestapi.com/staticmap/v5/map?key=t1ahdIgXdckyPViFQ2IdWQF5GHJYYz5t&amp;type=map&amp;size=225,160&amp;locations=33.56148254333615,73.07101311770688marker-sm-50318A-1&amp;scalebar=true&amp;zoom=15&amp;rand=-2018903025","nearestIntersection":null,"roadMetadata":null}]}]}</t>
  </si>
  <si>
    <t>{"coord":{"lon":73.0711,"lat":33.5614},"weather":[{"id":800,"main":"Clear","description":"clear sky","icon":"01d"}],"base":"stations","main":{"temp":287.03,"feels_like":286.12,"temp_min":287.03,"temp_max":287.03,"pressure":1022,"humidity":63},"visibility":10000,"wind":{"speed":0.45,"deg":228,"gust":1.79},"clouds":{"all":0},"dt":1641881186,"sys":{"type":2,"id":2007435,"country":"PK","sunrise":1641867151,"sunset":1641903482},"timezone":18000,"id":1184330,"name":"Ä€rya","cod":200}</t>
  </si>
  <si>
    <t>in office tea time</t>
  </si>
  <si>
    <t>{"info":{"statuscode":0,"copyright":{"text":"\u00A9 2022 MapQuest, Inc.","imageUrl":"http://api.mqcdn.com/res/mqlogo.gif","imageAltText":"\u00A9 2022 MapQuest, Inc."},"messages":[]},"options":{"maxResults":1,"thumbMaps":true,"ignoreLatLngInput":false},"results":[{"providedLocation":{"latLng":{"lat":33.56146,"lng":73.07113}},"locations":[{"street":"New Lalazar Road","adminArea6":"","adminArea6Type":"Neighborhood","adminArea5":"Rawalpindi","adminArea5Type":"City","adminArea4":"","adminArea4Type":"County","adminArea3":"Punjab","adminArea3Type":"State","adminArea1":"PK","adminArea1Type":"Country","postalCode":"46600","geocodeQualityCode":"B1AAA","geocodeQuality":"STREET","dragPoint":false,"sideOfStreet":"N","linkId":"0","unknownInput":"","type":"s","latLng":{"lat":33.561525,"lng":73.071046},"displayLatLng":{"lat":33.561525,"lng":73.071046},"mapUrl":"http://www.mapquestapi.com/staticmap/v5/map?key=t1ahdIgXdckyPViFQ2IdWQF5GHJYYz5t&amp;type=map&amp;size=225,160&amp;locations=33.56152496500961,73.07104587922753marker-sm-50318A-1&amp;scalebar=true&amp;zoom=15&amp;rand=1507488087","nearestIntersection":null,"roadMetadata":null}]}]}</t>
  </si>
  <si>
    <t>{"coord":{"lon":73.0711,"lat":33.5615},"weather":[{"id":800,"main":"Clear","description":"clear sky","icon":"01d"}],"base":"stations","main":{"temp":285.92,"feels_like":284.87,"temp_min":285.92,"temp_max":285.92,"pressure":1022,"humidity":62},"visibility":10000,"wind":{"speed":0.89,"deg":211,"gust":1.79},"clouds":{"all":0},"dt":1641879936,"sys":{"type":2,"id":2007435,"country":"PK","sunrise":1641867151,"sunset":1641903482},"timezone":18000,"id":1184330,"name":"Ä€rya","cod":200}</t>
  </si>
  <si>
    <t>{"coord":{"lon":73.0711,"lat":33.5614},"weather":[{"id":800,"main":"Clear","description":"clear sky","icon":"01d"}],"base":"stations","main":{"temp":288.7,"feels_like":287.67,"temp_min":288.7,"temp_max":288.7,"pressure":1021,"humidity":52},"visibility":10000,"wind":{"speed":0.89,"deg":267,"gust":2.24},"clouds":{"all":1},"dt":1641884712,"sys":{"type":2,"id":2007435,"country":"PK","sunrise":1641867151,"sunset":1641903482},"timezone":18000,"id":1184330,"name":"Ä€rya","cod":200}</t>
  </si>
  <si>
    <t>{"info":{"statuscode":0,"copyright":{"text":"\u00A9 2022 MapQuest, Inc.","imageUrl":"http://api.mqcdn.com/res/mqlogo.gif","imageAltText":"\u00A9 2022 MapQuest, Inc."},"messages":[]},"options":{"maxResults":1,"thumbMaps":true,"ignoreLatLngInput":false},"results":[{"providedLocation":{"latLng":{"lat":33.5614,"lng":73.07112}},"locations":[{"street":"New Lalazar Road","adminArea6":"","adminArea6Type":"Neighborhood","adminArea5":"Rawalpindi","adminArea5Type":"City","adminArea4":"","adminArea4Type":"County","adminArea3":"Punjab","adminArea3Type":"State","adminArea1":"PK","adminArea1Type":"Country","postalCode":"46600","geocodeQualityCode":"B1AAA","geocodeQuality":"STREET","dragPoint":false,"sideOfStreet":"N","linkId":"0","unknownInput":"","type":"s","latLng":{"lat":33.561483,"lng":73.071013},"displayLatLng":{"lat":33.561483,"lng":73.071013},"mapUrl":"http://www.mapquestapi.com/staticmap/v5/map?key=t1ahdIgXdckyPViFQ2IdWQF5GHJYYz5t&amp;type=map&amp;size=225,160&amp;locations=33.56148254333615,73.07101311770688marker-sm-50318A-1&amp;scalebar=true&amp;zoom=15&amp;rand=-1866291343","nearestIntersection":null,"roadMetadata":null}]}]}</t>
  </si>
  <si>
    <t>{"coord":{"lon":73.0711,"lat":33.5614},"weather":[{"id":800,"main":"Clear","description":"clear sky","icon":"01d"}],"base":"stations","main":{"temp":289.25,"feels_like":288.17,"temp_min":289.25,"temp_max":289.25,"pressure":1021,"humidity":48},"visibility":10000,"wind":{"speed":0.45,"deg":254,"gust":1.79},"clouds":{"all":1},"dt":1641885694,"sys":{"type":2,"id":2007435,"country":"PK","sunrise":1641867151,"sunset":1641903482},"timezone":18000,"id":1184330,"name":"Ä€rya","cod":200}</t>
  </si>
  <si>
    <t>{"info":{"statuscode":0,"copyright":{"text":"\u00A9 2022 MapQuest, Inc.","imageUrl":"http://api.mqcdn.com/res/mqlogo.gif","imageAltText":"\u00A9 2022 MapQuest, Inc."},"messages":[]},"options":{"maxResults":1,"thumbMaps":true,"ignoreLatLngInput":false},"results":[{"providedLocation":{"latLng":{"lat":33.5614,"lng":73.07112}},"locations":[{"street":"New Lalazar Road","adminArea6":"","adminArea6Type":"Neighborhood","adminArea5":"Rawalpindi","adminArea5Type":"City","adminArea4":"","adminArea4Type":"County","adminArea3":"Punjab","adminArea3Type":"State","adminArea1":"PK","adminArea1Type":"Country","postalCode":"46600","geocodeQualityCode":"B1AAA","geocodeQuality":"STREET","dragPoint":false,"sideOfStreet":"N","linkId":"0","unknownInput":"","type":"s","latLng":{"lat":33.561483,"lng":73.071013},"displayLatLng":{"lat":33.561483,"lng":73.071013},"mapUrl":"http://www.mapquestapi.com/staticmap/v5/map?key=t1ahdIgXdckyPViFQ2IdWQF5GHJYYz5t&amp;type=map&amp;size=225,160&amp;locations=33.56148254333615,73.07101311770688marker-sm-50318A-1&amp;scalebar=true&amp;zoom=15&amp;rand=-525949516","nearestIntersection":null,"roadMetadata":null}]}]}</t>
  </si>
  <si>
    <t>in office prayer time</t>
  </si>
  <si>
    <t>{"coord":{"lon":73.0711,"lat":33.5614},"weather":[{"id":800,"main":"Clear","description":"clear sky","icon":"01d"}],"base":"stations","main":{"temp":289.25,"feels_like":288.2,"temp_min":289.25,"temp_max":289.25,"pressure":1020,"humidity":49},"visibility":10000,"wind":{"speed":2.24,"deg":220,"gust":4.47},"clouds":{"all":2},"dt":1641887456,"sys":{"type":2,"id":2007435,"country":"PK","sunrise":1641867151,"sunset":1641903482},"timezone":18000,"id":1184330,"name":"Ä€rya","cod":200}</t>
  </si>
  <si>
    <t>{"info":{"statuscode":0,"copyright":{"text":"\u00A9 2022 MapQuest, Inc.","imageUrl":"http://api.mqcdn.com/res/mqlogo.gif","imageAltText":"\u00A9 2022 MapQuest, Inc."},"messages":[]},"options":{"maxResults":1,"thumbMaps":true,"ignoreLatLngInput":false},"results":[{"providedLocation":{"latLng":{"lat":33.5614,"lng":73.07112}},"locations":[{"street":"New Lalazar Road","adminArea6":"","adminArea6Type":"Neighborhood","adminArea5":"Rawalpindi","adminArea5Type":"City","adminArea4":"","adminArea4Type":"County","adminArea3":"Punjab","adminArea3Type":"State","adminArea1":"PK","adminArea1Type":"Country","postalCode":"46600","geocodeQualityCode":"B1AAA","geocodeQuality":"STREET","dragPoint":false,"sideOfStreet":"N","linkId":"0","unknownInput":"","type":"s","latLng":{"lat":33.561483,"lng":73.071013},"displayLatLng":{"lat":33.561483,"lng":73.071013},"mapUrl":"http://www.mapquestapi.com/staticmap/v5/map?key=t1ahdIgXdckyPViFQ2IdWQF5GHJYYz5t&amp;type=map&amp;size=225,160&amp;locations=33.56148254333615,73.07101311770688marker-sm-50318A-1&amp;scalebar=true&amp;zoom=15&amp;rand=-695752402","nearestIntersection":null,"roadMetadata":null}]}]}</t>
  </si>
  <si>
    <t>in office prayers</t>
  </si>
  <si>
    <t>{"info":{"statuscode":0,"copyright":{"text":"\u00A9 2022 MapQuest, Inc.","imageUrl":"http://api.mqcdn.com/res/mqlogo.gif","imageAltText":"\u00A9 2022 MapQuest, Inc."},"messages":[]},"options":{"maxResults":1,"thumbMaps":true,"ignoreLatLngInput":false},"results":[{"providedLocation":{"latLng":{"lat":33.5614,"lng":73.07112}},"locations":[{"street":"New Lalazar Road","adminArea6":"","adminArea6Type":"Neighborhood","adminArea5":"Rawalpindi","adminArea5Type":"City","adminArea4":"","adminArea4Type":"County","adminArea3":"Punjab","adminArea3Type":"State","adminArea1":"PK","adminArea1Type":"Country","postalCode":"46600","geocodeQualityCode":"B1AAA","geocodeQuality":"STREET","dragPoint":false,"sideOfStreet":"N","linkId":"0","unknownInput":"","type":"s","latLng":{"lat":33.561483,"lng":73.071013},"displayLatLng":{"lat":33.561483,"lng":73.071013},"mapUrl":"http://www.mapquestapi.com/staticmap/v5/map?key=t1ahdIgXdckyPViFQ2IdWQF5GHJYYz5t&amp;type=map&amp;size=225,160&amp;locations=33.56148254333615,73.07101311770688marker-sm-50318A-1&amp;scalebar=true&amp;zoom=15&amp;rand=1894300710","nearestIntersection":null,"roadMetadata":null}]}]}</t>
  </si>
  <si>
    <t>{"coord":{"lon":73.0714,"lat":33.5611},"weather":[{"id":800,"main":"Clear","description":"clear sky","icon":"01d"}],"base":"stations","main":{"temp":289.81,"feels_like":288.78,"temp_min":289.81,"temp_max":289.81,"pressure":1020,"humidity":48},"visibility":10000,"wind":{"speed":1.79,"deg":247,"gust":4.47},"clouds":{"all":2},"dt":1641888545,"sys":{"type":2,"id":2007435,"country":"PK","sunrise":1641867151,"sunset":1641903482},"timezone":18000,"id":1184330,"name":"Ä€rya","cod":200}</t>
  </si>
  <si>
    <t>{"info":{"statuscode":0,"copyright":{"text":"\u00A9 2022 MapQuest, Inc.","imageUrl":"http://api.mqcdn.com/res/mqlogo.gif","imageAltText":"\u00A9 2022 MapQuest, Inc."},"messages":[]},"options":{"maxResults":1,"thumbMaps":true,"ignoreLatLngInput":false},"results":[{"providedLocation":{"latLng":{"lat":33.56105,"lng":73.07135}},"locations":[{"street":"Fauji Foundation University Rawalpindi Campus","adminArea6":"","adminArea6Type":"Neighborhood","adminArea5":"Rawalpindi","adminArea5Type":"City","adminArea4":"","adminArea4Type":"County","adminArea3":"Punjab","adminArea3Type":"State","adminArea1":"PK","adminArea1Type":"Country","postalCode":"46600","geocodeQualityCode":"P1AAA","geocodeQuality":"POINT","dragPoint":false,"sideOfStreet":"N","linkId":"0","unknownInput":"","type":"s","latLng":{"lat":33.561269,"lng":73.071674},"displayLatLng":{"lat":33.561269,"lng":73.071674},"mapUrl":"http://www.mapquestapi.com/staticmap/v5/map?key=t1ahdIgXdckyPViFQ2IdWQF5GHJYYz5t&amp;type=map&amp;size=225,160&amp;locations=33.56126885,73.07167380156321marker-sm-50318A-1&amp;scalebar=true&amp;zoom=15&amp;rand=102471668","nearestIntersection":null,"roadMetadata":null}]}]}</t>
  </si>
  <si>
    <t>{"coord":{"lon":73.0715,"lat":33.5611},"weather":[{"id":800,"main":"Clear","description":"clear sky","icon":"01d"}],"base":"stations","main":{"temp":289.81,"feels_like":288.73,"temp_min":289.81,"temp_max":289.81,"pressure":1020,"humidity":46},"visibility":10000,"wind":{"speed":2.24,"deg":230,"gust":4.92},"clouds":{"all":3},"dt":1641889928,"sys":{"type":2,"id":2007435,"country":"PK","sunrise":1641867151,"sunset":1641903482},"timezone":18000,"id":1184330,"name":"Ä€rya","cod":200}</t>
  </si>
  <si>
    <t>{"info":{"statuscode":0,"copyright":{"text":"\u00A9 2022 MapQuest, Inc.","imageUrl":"http://api.mqcdn.com/res/mqlogo.gif","imageAltText":"\u00A9 2022 MapQuest, Inc."},"messages":[]},"options":{"maxResults":1,"thumbMaps":true,"ignoreLatLngInput":false},"results":[{"providedLocation":{"latLng":{"lat":33.56113,"lng":73.07145}},"locations":[{"street":"Fauji Foundation University Rawalpindi Campus","adminArea6":"","adminArea6Type":"Neighborhood","adminArea5":"Rawalpindi","adminArea5Type":"City","adminArea4":"","adminArea4Type":"County","adminArea3":"Punjab","adminArea3Type":"State","adminArea1":"PK","adminArea1Type":"Country","postalCode":"46600","geocodeQualityCode":"P1AAA","geocodeQuality":"POINT","dragPoint":false,"sideOfStreet":"N","linkId":"0","unknownInput":"","type":"s","latLng":{"lat":33.561269,"lng":73.071674},"displayLatLng":{"lat":33.561269,"lng":73.071674},"mapUrl":"http://www.mapquestapi.com/staticmap/v5/map?key=t1ahdIgXdckyPViFQ2IdWQF5GHJYYz5t&amp;type=map&amp;size=225,160&amp;locations=33.56126885,73.07167380156321marker-sm-50318A-1&amp;scalebar=true&amp;zoom=15&amp;rand=-1462131745","nearestIntersection":null,"roadMetadata":null}]}]}</t>
  </si>
  <si>
    <t xml:space="preserve">in office lunch time </t>
  </si>
  <si>
    <t>{"coord":{"lon":73.0709,"lat":33.5613},"weather":[{"id":800,"main":"Clear","description":"clear sky","icon":"01d"}],"base":"stations","main":{"temp":290.36,"feels_like":289.34,"temp_min":290.36,"temp_max":290.36,"pressure":1019,"humidity":46},"visibility":10000,"wind":{"speed":1.34,"deg":345,"gust":3.58},"clouds":{"all":3},"dt":1641891632,"sys":{"type":2,"id":2007435,"country":"PK","sunrise":1641867151,"sunset":1641903482},"timezone":18000,"id":1184330,"name":"Ä€rya","cod":200}</t>
  </si>
  <si>
    <t>{"info":{"statuscode":0,"copyright":{"text":"\u00A9 2022 MapQuest, Inc.","imageUrl":"http://api.mqcdn.com/res/mqlogo.gif","imageAltText":"\u00A9 2022 MapQuest, Inc."},"messages":[]},"options":{"maxResults":1,"thumbMaps":true,"ignoreLatLngInput":false},"results":[{"providedLocation":{"latLng":{"lat":33.5613,"lng":73.07094}},"locations":[{"street":"New Lalazar Road","adminArea6":"","adminArea6Type":"Neighborhood","adminArea5":"Rawalpindi","adminArea5Type":"City","adminArea4":"","adminArea4Type":"County","adminArea3":"Punjab","adminArea3Type":"State","adminArea1":"PK","adminArea1Type":"Country","postalCode":"46600","geocodeQualityCode":"B1AAA","geocodeQuality":"STREET","dragPoint":false,"sideOfStreet":"N","linkId":"0","unknownInput":"","type":"s","latLng":{"lat":33.56136,"lng":73.070885},"displayLatLng":{"lat":33.56136,"lng":73.070885},"mapUrl":"http://www.mapquestapi.com/staticmap/v5/map?key=t1ahdIgXdckyPViFQ2IdWQF5GHJYYz5t&amp;type=map&amp;size=225,160&amp;locations=33.56136040027279,73.07088464300121marker-sm-50318A-1&amp;scalebar=true&amp;zoom=15&amp;rand=-1669334494","nearestIntersection":null,"roadMetadata":null}]}]}</t>
  </si>
  <si>
    <t>in office lunch time</t>
  </si>
  <si>
    <t>{"info":{"statuscode":0,"copyright":{"text":"\u00A9 2022 MapQuest, Inc.","imageUrl":"http://api.mqcdn.com/res/mqlogo.gif","imageAltText":"\u00A9 2022 MapQuest, Inc."},"messages":[]},"options":{"maxResults":1,"thumbMaps":true,"ignoreLatLngInput":false},"results":[{"providedLocation":{"latLng":{"lat":33.56133,"lng":73.07104}},"locations":[{"street":"New Lalazar Road","adminArea6":"","adminArea6Type":"Neighborhood","adminArea5":"Rawalpindi","adminArea5Type":"City","adminArea4":"","adminArea4Type":"County","adminArea3":"Punjab","adminArea3Type":"State","adminArea1":"PK","adminArea1Type":"Country","postalCode":"46600","geocodeQualityCode":"B1AAA","geocodeQuality":"STREET","dragPoint":false,"sideOfStreet":"N","linkId":"0","unknownInput":"","type":"s","latLng":{"lat":33.561424,"lng":73.070954},"displayLatLng":{"lat":33.561424,"lng":73.070954},"mapUrl":"http://www.mapquestapi.com/staticmap/v5/map?key=t1ahdIgXdckyPViFQ2IdWQF5GHJYYz5t&amp;type=map&amp;size=225,160&amp;locations=33.561423906264544,73.07095393467725marker-sm-50318A-1&amp;scalebar=true&amp;zoom=15&amp;rand=533082395","nearestIntersection":null,"roadMetadata":null}]}]}</t>
  </si>
  <si>
    <t>{"coord":{"lon":73.0712,"lat":33.5612},"weather":[{"id":800,"main":"Clear","description":"clear sky","icon":"01d"}],"base":"stations","main":{"temp":290.92,"feels_like":289.93,"temp_min":290.92,"temp_max":290.92,"pressure":1019,"humidity":45},"visibility":10000,"wind":{"speed":1.34,"deg":263,"gust":3.13},"clouds":{"all":3},"dt":1641893282,"sys":{"type":2,"id":2007435,"country":"PK","sunrise":1641867151,"sunset":1641903482},"timezone":18000,"id":1184330,"name":"Ä€rya","cod":200}</t>
  </si>
  <si>
    <t>{"info":{"statuscode":0,"copyright":{"text":"\u00A9 2022 MapQuest, Inc.","imageUrl":"http://api.mqcdn.com/res/mqlogo.gif","imageAltText":"\u00A9 2022 MapQuest, Inc."},"messages":[]},"options":{"maxResults":1,"thumbMaps":true,"ignoreLatLngInput":false},"results":[{"providedLocation":{"latLng":{"lat":33.56122,"lng":73.07117}},"locations":[{"street":"New Lalazar Road","adminArea6":"","adminArea6Type":"Neighborhood","adminArea5":"Rawalpindi","adminArea5Type":"City","adminArea4":"","adminArea4Type":"County","adminArea3":"Punjab","adminArea3Type":"State","adminArea1":"PK","adminArea1Type":"Country","postalCode":"46600","geocodeQualityCode":"B1AAA","geocodeQuality":"STREET","dragPoint":false,"sideOfStreet":"N","linkId":"0","unknownInput":"","type":"s","latLng":{"lat":33.561438,"lng":73.07097},"displayLatLng":{"lat":33.561438,"lng":73.07097},"mapUrl":"http://www.mapquestapi.com/staticmap/v5/map?key=t1ahdIgXdckyPViFQ2IdWQF5GHJYYz5t&amp;type=map&amp;size=225,160&amp;locations=33.56143844333728,73.07096979614333marker-sm-50318A-1&amp;scalebar=true&amp;zoom=15&amp;rand=-427427588","nearestIntersection":null,"roadMetadata":null}]}]}</t>
  </si>
  <si>
    <t>{"coord":{"lon":73.0712,"lat":33.5612},"weather":[{"id":800,"main":"Clear","description":"clear sky","icon":"01d"}],"base":"stations","main":{"temp":290.92,"feels_like":289.9,"temp_min":290.92,"temp_max":290.92,"pressure":1019,"humidity":44},"visibility":10000,"wind":{"speed":1.34,"deg":265,"gust":3.58},"clouds":{"all":2},"dt":1641894096,"sys":{"type":2,"id":2007435,"country":"PK","sunrise":1641867151,"sunset":1641903482},"timezone":18000,"id":1184330,"name":"Ä€rya","cod":200}</t>
  </si>
  <si>
    <t>{"info":{"statuscode":0,"copyright":{"text":"\u00A9 2022 MapQuest, Inc.","imageUrl":"http://api.mqcdn.com/res/mqlogo.gif","imageAltText":"\u00A9 2022 MapQuest, Inc."},"messages":[]},"options":{"maxResults":1,"thumbMaps":true,"ignoreLatLngInput":false},"results":[{"providedLocation":{"latLng":{"lat":33.56122,"lng":73.07123}},"locations":[{"street":"New Lalazar Road","adminArea6":"","adminArea6Type":"Neighborhood","adminArea5":"Rawalpindi","adminArea5Type":"City","adminArea4":"","adminArea4Type":"County","adminArea3":"Punjab","adminArea3Type":"State","adminArea1":"PK","adminArea1Type":"Country","postalCode":"46600","geocodeQualityCode":"B1AAA","geocodeQuality":"STREET","dragPoint":false,"sideOfStreet":"N","linkId":"0","unknownInput":"","type":"s","latLng":{"lat":33.561468,"lng":73.071002},"displayLatLng":{"lat":33.561468,"lng":73.071002},"mapUrl":"http://www.mapquestapi.com/staticmap/v5/map?key=t1ahdIgXdckyPViFQ2IdWQF5GHJYYz5t&amp;type=map&amp;size=225,160&amp;locations=33.5614675,73.0710015marker-sm-50318A-1&amp;scalebar=true&amp;zoom=15&amp;rand=135686646","nearestIntersection":null,"roadMetadata":null}]}]}</t>
  </si>
  <si>
    <t xml:space="preserve">in office research work </t>
  </si>
  <si>
    <t>{"coord":{"lon":73.0713,"lat":33.5612},"weather":[{"id":800,"main":"Clear","description":"clear sky","icon":"01d"}],"base":"stations","main":{"temp":290.92,"feels_like":289.9,"temp_min":290.92,"temp_max":290.92,"pressure":1019,"humidity":44},"visibility":10000,"wind":{"speed":1.34,"deg":315,"gust":3.58},"clouds":{"all":2},"dt":1641895008,"sys":{"type":2,"id":2007435,"country":"PK","sunrise":1641867151,"sunset":1641903482},"timezone":18000,"id":1184330,"name":"Ä€rya","cod":200}</t>
  </si>
  <si>
    <t>{"info":{"statuscode":0,"copyright":{"text":"\u00A9 2022 MapQuest, Inc.","imageUrl":"http://api.mqcdn.com/res/mqlogo.gif","imageAltText":"\u00A9 2022 MapQuest, Inc."},"messages":[]},"options":{"maxResults":1,"thumbMaps":true,"ignoreLatLngInput":false},"results":[{"providedLocation":{"latLng":{"lat":33.56117,"lng":73.07129}},"locations":[{"street":"Fauji Foundation University Rawalpindi Campus","adminArea6":"","adminArea6Type":"Neighborhood","adminArea5":"Rawalpindi","adminArea5Type":"City","adminArea4":"","adminArea4Type":"County","adminArea3":"Punjab","adminArea3Type":"State","adminArea1":"PK","adminArea1Type":"Country","postalCode":"46600","geocodeQualityCode":"P1AAA","geocodeQuality":"POINT","dragPoint":false,"sideOfStreet":"N","linkId":"0","unknownInput":"","type":"s","latLng":{"lat":33.561269,"lng":73.071674},"displayLatLng":{"lat":33.561269,"lng":73.071674},"mapUrl":"http://www.mapquestapi.com/staticmap/v5/map?key=t1ahdIgXdckyPViFQ2IdWQF5GHJYYz5t&amp;type=map&amp;size=225,160&amp;locations=33.56126885,73.07167380156321marker-sm-50318A-1&amp;scalebar=true&amp;zoom=15&amp;rand=-213903312","nearestIntersection":null,"roadMetadata":null}]}]}</t>
  </si>
  <si>
    <t>waiting for bykea to go home</t>
  </si>
  <si>
    <t>{"coord":{"lon":73.0712,"lat":33.561},"weather":[{"id":800,"main":"Clear","description":"clear sky","icon":"01d"}],"base":"stations","main":{"temp":290.92,"feels_like":289.95,"temp_min":290.92,"temp_max":290.92,"pressure":1019,"humidity":46},"visibility":10000,"wind":{"speed":1.79,"deg":254,"gust":4.92},"clouds":{"all":2},"dt":1641896833,"sys":{"type":2,"id":2007435,"country":"PK","sunrise":1641867151,"sunset":1641903482},"timezone":18000,"id":1184330,"name":"Ä€rya","cod":200}</t>
  </si>
  <si>
    <t>{"info":{"statuscode":0,"copyright":{"text":"\u00A9 2022 MapQuest, Inc.","imageUrl":"http://api.mqcdn.com/res/mqlogo.gif","imageAltText":"\u00A9 2022 MapQuest, Inc."},"messages":[]},"options":{"maxResults":1,"thumbMaps":true,"ignoreLatLngInput":false},"results":[{"providedLocation":{"latLng":{"lat":33.56096,"lng":73.07122}},"locations":[{"street":"New Lalazar Road","adminArea6":"","adminArea6Type":"Neighborhood","adminArea5":"Rawalpindi","adminArea5Type":"City","adminArea4":"","adminArea4Type":"County","adminArea3":"Punjab","adminArea3Type":"State","adminArea1":"PK","adminArea1Type":"Country","postalCode":"46600","geocodeQualityCode":"B1AAA","geocodeQuality":"STREET","dragPoint":false,"sideOfStreet":"N","linkId":"0","unknownInput":"","type":"s","latLng":{"lat":33.561345,"lng":73.070867},"displayLatLng":{"lat":33.561345,"lng":73.070867},"mapUrl":"http://www.mapquestapi.com/staticmap/v5/map?key=t1ahdIgXdckyPViFQ2IdWQF5GHJYYz5t&amp;type=map&amp;size=225,160&amp;locations=33.561344654742236,73.07086746298131marker-sm-50318A-1&amp;scalebar=true&amp;zoom=15&amp;rand=-1827001879","nearestIntersection":null,"roadMetadata":null}]}]}</t>
  </si>
  <si>
    <t>going home on bykea</t>
  </si>
  <si>
    <t>{"info":{"statuscode":0,"copyright":{"text":"\u00A9 2022 MapQuest, Inc.","imageUrl":"http://api.mqcdn.com/res/mqlogo.gif","imageAltText":"\u00A9 2022 MapQuest, Inc."},"messages":[]},"options":{"maxResults":1,"thumbMaps":true,"ignoreLatLngInput":false},"results":[{"providedLocation":{"latLng":{"lat":33.56089,"lng":73.07113}},"locations":[{"street":"New Lalazar Road","adminArea6":"","adminArea6Type":"Neighborhood","adminArea5":"Rawalpindi","adminArea5Type":"City","adminArea4":"","adminArea4Type":"County","adminArea3":"Punjab","adminArea3Type":"State","adminArea1":"PK","adminArea1Type":"Country","postalCode":"46600","geocodeQualityCode":"B1AAA","geocodeQuality":"STREET","dragPoint":false,"sideOfStreet":"N","linkId":"0","unknownInput":"","type":"s","latLng":{"lat":33.561268,"lng":73.070784},"displayLatLng":{"lat":33.561268,"lng":73.070784},"mapUrl":"http://www.mapquestapi.com/staticmap/v5/map?key=t1ahdIgXdckyPViFQ2IdWQF5GHJYYz5t&amp;type=map&amp;size=225,160&amp;locations=33.561267869209985,73.07078368193834marker-sm-50318A-1&amp;scalebar=true&amp;zoom=15&amp;rand=1475970011","nearestIntersection":null,"roadMetadata":null}]}]}</t>
  </si>
  <si>
    <t>{"info":{"statuscode":0,"copyright":{"text":"\u00A9 2022 MapQuest, Inc.","imageUrl":"http://api.mqcdn.com/res/mqlogo.gif","imageAltText":"\u00A9 2022 MapQuest, Inc."},"messages":[]},"options":{"maxResults":1,"thumbMaps":true,"ignoreLatLngInput":false},"results":[{"providedLocation":{"latLng":{"lat":33.56136,"lng":73.07077}},"locations":[{"street":"New Lalazar Road","adminArea6":"","adminArea6Type":"Neighborhood","adminArea5":"Rawalpindi","adminArea5Type":"City","adminArea4":"","adminArea4Type":"County","adminArea3":"Punjab","adminArea3Type":"State","adminArea1":"PK","adminArea1Type":"Country","postalCode":"46600","geocodeQualityCode":"B1AAA","geocodeQuality":"STREET","dragPoint":false,"sideOfStreet":"N","linkId":"0","unknownInput":"","type":"s","latLng":{"lat":33.561303,"lng":73.070822},"displayLatLng":{"lat":33.561303,"lng":73.070822},"mapUrl":"http://www.mapquestapi.com/staticmap/v5/map?key=t1ahdIgXdckyPViFQ2IdWQF5GHJYYz5t&amp;type=map&amp;size=225,160&amp;locations=33.56130311323806,73.07082213685743marker-sm-50318A-1&amp;scalebar=true&amp;zoom=15&amp;rand=1511839190","nearestIntersection":null,"roadMetadata":null}]}]}</t>
  </si>
  <si>
    <t xml:space="preserve">going home on bykea </t>
  </si>
  <si>
    <t>{"coord":{"lon":73.0774,"lat":33.5645},"weather":[{"id":800,"main":"Clear","description":"clear sky","icon":"01d"}],"base":"stations","main":{"temp":290.43,"feels_like":289.44,"temp_min":290.43,"temp_max":290.43,"pressure":1018,"humidity":47},"visibility":10000,"wind":{"speed":1.34,"deg":224,"gust":3.58},"clouds":{"all":2},"dt":1641897225,"sys":{"type":2,"id":2007435,"country":"PK","sunrise":1641867150,"sunset":1641903480},"timezone":18000,"id":1184330,"name":"Ä€rya","cod":200}</t>
  </si>
  <si>
    <t>{"info":{"statuscode":0,"copyright":{"text":"\u00A9 2022 MapQuest, Inc.","imageUrl":"http://api.mqcdn.com/res/mqlogo.gif","imageAltText":"\u00A9 2022 MapQuest, Inc."},"messages":[]},"options":{"maxResults":1,"thumbMaps":true,"ignoreLatLngInput":false},"results":[{"providedLocation":{"latLng":{"lat":33.56448,"lng":73.07741}},"locations":[{"street":"New Lalazar Road","adminArea6":"","adminArea6Type":"Neighborhood","adminArea5":"Rawalpindi","adminArea5Type":"City","adminArea4":"","adminArea4Type":"County","adminArea3":"Punjab","adminArea3Type":"State","adminArea1":"PK","adminArea1Type":"Country","postalCode":"46600","geocodeQualityCode":"B1AAA","geocodeQuality":"STREET","dragPoint":false,"sideOfStreet":"N","linkId":"0","unknownInput":"","type":"s","latLng":{"lat":33.564476,"lng":73.077413},"displayLatLng":{"lat":33.564476,"lng":73.077413},"mapUrl":"http://www.mapquestapi.com/staticmap/v5/map?key=t1ahdIgXdckyPViFQ2IdWQF5GHJYYz5t&amp;type=map&amp;size=225,160&amp;locations=33.56447565274077,73.07741298488129marker-sm-50318A-1&amp;scalebar=true&amp;zoom=15&amp;rand=636955838","nearestIntersection":null,"roadMetadata":null}]}]}</t>
  </si>
  <si>
    <t>{"coord":{"lon":73.0862,"lat":33.562},"weather":[{"id":800,"main":"Clear","description":"clear sky","icon":"01d"}],"base":"stations","main":{"temp":290.5,"feels_like":289.52,"temp_min":290.5,"temp_max":290.5,"pressure":1018,"humidity":47},"visibility":10000,"wind":{"speed":1.34,"deg":224,"gust":3.58},"clouds":{"all":2},"dt":1641897353,"sys":{"type":2,"id":2007435,"country":"PK","sunrise":1641867148,"sunset":1641903478},"timezone":18000,"id":1184330,"name":"Ä€rya","cod":200}</t>
  </si>
  <si>
    <t>{"info":{"statuscode":0,"copyright":{"text":"\u00A9 2022 MapQuest, Inc.","imageUrl":"http://api.mqcdn.com/res/mqlogo.gif","imageAltText":"\u00A9 2022 MapQuest, Inc."},"messages":[]},"options":{"maxResults":1,"thumbMaps":true,"ignoreLatLngInput":false},"results":[{"providedLocation":{"latLng":{"lat":33.56203,"lng":73.08618}},"locations":[{"street":"Grand Trunk Road","adminArea6":"","adminArea6Type":"Neighborhood","adminArea5":"Rawalpindi","adminArea5Type":"City","adminArea4":"","adminArea4Type":"County","adminArea3":"Punjab","adminArea3Type":"State","adminArea1":"PK","adminArea1Type":"Country","postalCode":"46000","geocodeQualityCode":"B1AAA","geocodeQuality":"STREET","dragPoint":false,"sideOfStreet":"N","linkId":"0","unknownInput":"","type":"s","latLng":{"lat":33.56187,"lng":73.085999},"displayLatLng":{"lat":33.56187,"lng":73.085999},"mapUrl":"http://www.mapquestapi.com/staticmap/v5/map?key=t1ahdIgXdckyPViFQ2IdWQF5GHJYYz5t&amp;type=map&amp;size=225,160&amp;locations=33.56186980232703,73.08599918843872marker-sm-50318A-1&amp;scalebar=true&amp;zoom=15&amp;rand=1123002774","nearestIntersection":null,"roadMetadata":null}]}]}</t>
  </si>
  <si>
    <t>{"info":{"statuscode":0,"copyright":{"text":"\u00A9 2022 MapQuest, Inc.","imageUrl":"http://api.mqcdn.com/res/mqlogo.gif","imageAltText":"\u00A9 2022 MapQuest, Inc."},"messages":[]},"options":{"maxResults":1,"thumbMaps":true,"ignoreLatLngInput":false},"results":[{"providedLocation":{"latLng":{"lat":33.56115,"lng":73.08663}},"locations":[{"street":"Grand Trunk Road","adminArea6":"","adminArea6Type":"Neighborhood","adminArea5":"Rawalpindi","adminArea5Type":"City","adminArea4":"","adminArea4Type":"County","adminArea3":"Punjab","adminArea3Type":"State","adminArea1":"PK","adminArea1Type":"Country","postalCode":"46000","geocodeQualityCode":"B1AAA","geocodeQuality":"STREET","dragPoint":false,"sideOfStreet":"N","linkId":"0","unknownInput":"","type":"s","latLng":{"lat":33.561153,"lng":73.086634},"displayLatLng":{"lat":33.561153,"lng":73.086634},"mapUrl":"http://www.mapquestapi.com/staticmap/v5/map?key=t1ahdIgXdckyPViFQ2IdWQF5GHJYYz5t&amp;type=map&amp;size=225,160&amp;locations=33.56115343869936,73.08663388118372marker-sm-50318A-1&amp;scalebar=true&amp;zoom=15&amp;rand=1091701738","nearestIntersection":null,"roadMetadata":null}]}]}</t>
  </si>
  <si>
    <t xml:space="preserve">going to commercial market on bykea </t>
  </si>
  <si>
    <t>{"coord":{"lon":73.0894,"lat":33.5822},"weather":[{"id":800,"main":"Clear","description":"clear sky","icon":"01d"}],"base":"stations","main":{"temp":290.52,"feels_like":289.59,"temp_min":290.52,"temp_max":290.52,"pressure":1018,"humidity":49},"visibility":10000,"wind":{"speed":1.34,"deg":229,"gust":4.47},"clouds":{"all":2},"dt":1641897724,"sys":{"type":2,"id":2007435,"country":"PK","sunrise":1641867150,"sunset":1641903475},"timezone":18000,"id":1166993,"name":"Rawalpindi","cod":200}</t>
  </si>
  <si>
    <t>{"info":{"statuscode":0,"copyright":{"text":"\u00A9 2022 MapQuest, Inc.","imageUrl":"http://api.mqcdn.com/res/mqlogo.gif","imageAltText":"\u00A9 2022 MapQuest, Inc."},"messages":[]},"options":{"maxResults":1,"thumbMaps":true,"ignoreLatLngInput":false},"results":[{"providedLocation":{"latLng":{"lat":33.5822,"lng":73.08935}},"locations":[{"street":"Ammar Shaheed Road","adminArea6":"","adminArea6Type":"Neighborhood","adminArea5":"Rawalpindi","adminArea5Type":"City","adminArea4":"","adminArea4Type":"County","adminArea3":"Punjab","adminArea3Type":"State","adminArea1":"PK","adminArea1Type":"Country","postalCode":"4600","geocodeQualityCode":"B1AAA","geocodeQuality":"STREET","dragPoint":false,"sideOfStreet":"N","linkId":"0","unknownInput":"","type":"s","latLng":{"lat":33.582252,"lng":73.089341},"displayLatLng":{"lat":33.582252,"lng":73.089341},"mapUrl":"http://www.mapquestapi.com/staticmap/v5/map?key=t1ahdIgXdckyPViFQ2IdWQF5GHJYYz5t&amp;type=map&amp;size=225,160&amp;locations=33.5822522,73.0893412marker-sm-50318A-1&amp;scalebar=true&amp;zoom=15&amp;rand=444194864","nearestIntersection":null,"roadMetadata":null}]}]}</t>
  </si>
  <si>
    <t>going to commercial market on bykea</t>
  </si>
  <si>
    <t>{"info":{"statuscode":0,"copyright":{"text":"\u00A9 2022 MapQuest, Inc.","imageUrl":"http://api.mqcdn.com/res/mqlogo.gif","imageAltText":"\u00A9 2022 MapQuest, Inc."},"messages":[]},"options":{"maxResults":1,"thumbMaps":true,"ignoreLatLngInput":false},"results":[{"providedLocation":{"latLng":{"lat":33.58356,"lng":73.08974}},"locations":[{"street":"Street 12","adminArea6":"","adminArea6Type":"Neighborhood","adminArea5":"Rawalpindi","adminArea5Type":"City","adminArea4":"","adminArea4Type":"County","adminArea3":"Punjab","adminArea3Type":"State","adminArea1":"PK","adminArea1Type":"Country","postalCode":"46600","geocodeQualityCode":"B1AAA","geocodeQuality":"STREET","dragPoint":false,"sideOfStreet":"N","linkId":"0","unknownInput":"","type":"s","latLng":{"lat":33.583489,"lng":73.089977},"displayLatLng":{"lat":33.583489,"lng":73.089977},"mapUrl":"http://www.mapquestapi.com/staticmap/v5/map?key=t1ahdIgXdckyPViFQ2IdWQF5GHJYYz5t&amp;type=map&amp;size=225,160&amp;locations=33.5834890438604,73.0899766578631marker-sm-50318A-1&amp;scalebar=true&amp;zoom=15&amp;rand=-147667922","nearestIntersection":null,"roadMetadata":null}]}]}</t>
  </si>
  <si>
    <t xml:space="preserve">in commercial market </t>
  </si>
  <si>
    <t>{"info":{"statuscode":0,"copyright":{"text":"\u00A9 2022 MapQuest, Inc.","imageUrl":"http://api.mqcdn.com/res/mqlogo.gif","imageAltText":"\u00A9 2022 MapQuest, Inc."},"messages":[]},"options":{"maxResults":1,"thumbMaps":true,"ignoreLatLngInput":false},"results":[{"providedLocation":{"latLng":{"lat":33.5849,"lng":73.09001}},"locations":[{"street":"Sales Day Store","adminArea6":"","adminArea6Type":"Neighborhood","adminArea5":"Rawalpindi","adminArea5Type":"City","adminArea4":"","adminArea4Type":"County","adminArea3":"Punjab","adminArea3Type":"State","adminArea1":"PK","adminArea1Type":"Country","postalCode":"4600","geocodeQualityCode":"P1AAA","geocodeQuality":"POINT","dragPoint":false,"sideOfStreet":"N","linkId":"0","unknownInput":"","type":"s","latLng":{"lat":33.584789,"lng":73.090003},"displayLatLng":{"lat":33.584789,"lng":73.090003},"mapUrl":"http://www.mapquestapi.com/staticmap/v5/map?key=t1ahdIgXdckyPViFQ2IdWQF5GHJYYz5t&amp;type=map&amp;size=225,160&amp;locations=33.5847887,73.0900034marker-sm-50318A-1&amp;scalebar=true&amp;zoom=15&amp;rand=1413096971","nearestIntersection":null,"roadMetadata":null}]}]}</t>
  </si>
  <si>
    <t>{"coord":{"lon":73.0898,"lat":33.5851},"weather":[{"id":800,"main":"Clear","description":"clear sky","icon":"01d"}],"base":"stations","main":{"temp":290.49,"feels_like":289.56,"temp_min":290.49,"temp_max":290.49,"pressure":1018,"humidity":49},"visibility":10000,"wind":{"speed":1.34,"deg":229,"gust":4.47},"clouds":{"all":2},"dt":1641897910,"sys":{"type":2,"id":2007435,"country":"PK","sunrise":1641867150,"sunset":1641903474},"timezone":18000,"id":1166993,"name":"Rawalpindi","cod":200}</t>
  </si>
  <si>
    <t>{"info":{"statuscode":0,"copyright":{"text":"\u00A9 2022 MapQuest, Inc.","imageUrl":"http://api.mqcdn.com/res/mqlogo.gif","imageAltText":"\u00A9 2022 MapQuest, Inc."},"messages":[]},"options":{"maxResults":1,"thumbMaps":true,"ignoreLatLngInput":false},"results":[{"providedLocation":{"latLng":{"lat":33.58509,"lng":73.08984}},"locations":[{"street":"COMMERCIAL MARKET SCHEME 3","adminArea6":"","adminArea6Type":"Neighborhood","adminArea5":"Rawalpindi","adminArea5Type":"City","adminArea4":"","adminArea4Type":"County","adminArea3":"Punjab","adminArea3Type":"State","adminArea1":"PK","adminArea1Type":"Country","postalCode":"4600","geocodeQualityCode":"B1AAA","geocodeQuality":"STREET","dragPoint":false,"sideOfStreet":"N","linkId":"0","unknownInput":"","type":"s","latLng":{"lat":33.585064,"lng":73.089824},"displayLatLng":{"lat":33.585064,"lng":73.089824},"mapUrl":"http://www.mapquestapi.com/staticmap/v5/map?key=t1ahdIgXdckyPViFQ2IdWQF5GHJYYz5t&amp;type=map&amp;size=225,160&amp;locations=33.58506397115989,73.08982415656916marker-sm-50318A-1&amp;scalebar=true&amp;zoom=15&amp;rand=-998103927","nearestIntersection":null,"roadMetadata":null}]}]}</t>
  </si>
  <si>
    <t>walking home</t>
  </si>
  <si>
    <t>{"info":{"statuscode":0,"copyright":{"text":"\u00A9 2022 MapQuest, Inc.","imageUrl":"http://api.mqcdn.com/res/mqlogo.gif","imageAltText":"\u00A9 2022 MapQuest, Inc."},"messages":[]},"options":{"maxResults":1,"thumbMaps":true,"ignoreLatLngInput":false},"results":[{"providedLocation":{"latLng":{"lat":33.58608,"lng":73.08906}},"locations":[{"street":"Imran Khan Avenue","adminArea6":"","adminArea6Type":"Neighborhood","adminArea5":"Rawalpindi","adminArea5Type":"City","adminArea4":"","adminArea4Type":"County","adminArea3":"Punjab","adminArea3Type":"State","adminArea1":"PK","adminArea1Type":"Country","postalCode":"4600","geocodeQualityCode":"B1AAA","geocodeQuality":"STREET","dragPoint":false,"sideOfStreet":"N","linkId":"0","unknownInput":"","type":"s","latLng":{"lat":33.586131,"lng":73.089094},"displayLatLng":{"lat":33.586131,"lng":73.089094},"mapUrl":"http://www.mapquestapi.com/staticmap/v5/map?key=t1ahdIgXdckyPViFQ2IdWQF5GHJYYz5t&amp;type=map&amp;size=225,160&amp;locations=33.586130805965034,73.08909388644123marker-sm-50318A-1&amp;scalebar=true&amp;zoom=15&amp;rand=53924315","nearestIntersection":null,"roadMetadata":null}]}]}</t>
  </si>
  <si>
    <t>walking to home</t>
  </si>
  <si>
    <t>{"info":{"statuscode":0,"copyright":{"text":"\u00A9 2022 MapQuest, Inc.","imageUrl":"http://api.mqcdn.com/res/mqlogo.gif","imageAltText":"\u00A9 2022 MapQuest, Inc."},"messages":[]},"options":{"maxResults":1,"thumbMaps":true,"ignoreLatLngInput":false},"results":[{"providedLocation":{"latLng":{"lat":33.58658,"lng":73.08632}},"locations":[{"street":"Street 6","adminArea6":"","adminArea6Type":"Neighborhood","adminArea5":"Rawalpindi","adminArea5Type":"City","adminArea4":"","adminArea4Type":"County","adminArea3":"Punjab","adminArea3Type":"State","adminArea1":"PK","adminArea1Type":"Country","postalCode":"4600","geocodeQualityCode":"B1AAA","geocodeQuality":"STREET","dragPoint":false,"sideOfStreet":"N","linkId":"0","unknownInput":"","type":"s","latLng":{"lat":33.586767,"lng":73.086092},"displayLatLng":{"lat":33.586767,"lng":73.086092},"mapUrl":"http://www.mapquestapi.com/staticmap/v5/map?key=t1ahdIgXdckyPViFQ2IdWQF5GHJYYz5t&amp;type=map&amp;size=225,160&amp;locations=33.586766806909964,73.08609175858962marker-sm-50318A-1&amp;scalebar=true&amp;zoom=15&amp;rand=1069246058","nearestIntersection":null,"roadMetadata":null}]}]}</t>
  </si>
  <si>
    <t>{"coord":{"lon":73.0849,"lat":33.5859},"weather":[{"id":800,"main":"Clear","description":"clear sky","icon":"01d"}],"base":"stations","main":{"temp":289.95,"feels_like":289.07,"temp_min":289.95,"temp_max":289.95,"pressure":1018,"humidity":53},"visibility":10000,"wind":{"speed":1.79,"deg":250,"gust":5.36},"clouds":{"all":2},"dt":1641898456,"sys":{"type":2,"id":2007435,"country":"PK","sunrise":1641867151,"sunset":1641903475},"timezone":18000,"id":1184330,"name":"Ä€rya","cod":200}</t>
  </si>
  <si>
    <t>{"info":{"statuscode":0,"copyright":{"text":"\u00A9 2022 MapQuest, Inc.","imageUrl":"http://api.mqcdn.com/res/mqlogo.gif","imageAltText":"\u00A9 2022 MapQuest, Inc."},"messages":[]},"options":{"maxResults":1,"thumbMaps":true,"ignoreLatLngInput":false},"results":[{"providedLocation":{"latLng":{"lat":33.58585,"lng":73.08494}},"locations":[{"street":"Ammar Shaheed Road","adminArea6":"","adminArea6Type":"Neighborhood","adminArea5":"Rawalpindi","adminArea5Type":"City","adminArea4":"","adminArea4Type":"County","adminArea3":"Punjab","adminArea3Type":"State","adminArea1":"PK","adminArea1Type":"Country","postalCode":"4600","geocodeQualityCode":"B1AAA","geocodeQuality":"STREET","dragPoint":false,"sideOfStreet":"N","linkId":"0","unknownInput":"","type":"s","latLng":{"lat":33.585987,"lng":73.085058},"displayLatLng":{"lat":33.585987,"lng":73.085058},"mapUrl":"http://www.mapquestapi.com/staticmap/v5/map?key=t1ahdIgXdckyPViFQ2IdWQF5GHJYYz5t&amp;type=map&amp;size=225,160&amp;locations=33.58598702420904,73.08505784287951marker-sm-50318A-1&amp;scalebar=true&amp;zoom=15&amp;rand=1643665459","nearestIntersection":null,"roadMetadata":null}]}]}</t>
  </si>
  <si>
    <t xml:space="preserve">walking to home </t>
  </si>
  <si>
    <t>{"info":{"statuscode":0,"copyright":{"text":"\u00A9 2022 MapQuest, Inc.","imageUrl":"http://api.mqcdn.com/res/mqlogo.gif","imageAltText":"\u00A9 2022 MapQuest, Inc."},"messages":[]},"options":{"maxResults":1,"thumbMaps":true,"ignoreLatLngInput":false},"results":[{"providedLocation":{"latLng":{"lat":33.58595,"lng":73.08491}},"locations":[{"street":"Ammar Shaheed Road","adminArea6":"","adminArea6Type":"Neighborhood","adminArea5":"Rawalpindi","adminArea5Type":"City","adminArea4":"","adminArea4Type":"County","adminArea3":"Punjab","adminArea3Type":"State","adminArea1":"PK","adminArea1Type":"Country","postalCode":"4600","geocodeQualityCode":"B1AAA","geocodeQuality":"STREET","dragPoint":false,"sideOfStreet":"N","linkId":"0","unknownInput":"","type":"s","latLng":{"lat":33.586044,"lng":73.084991},"displayLatLng":{"lat":33.586044,"lng":73.084991},"mapUrl":"http://www.mapquestapi.com/staticmap/v5/map?key=t1ahdIgXdckyPViFQ2IdWQF5GHJYYz5t&amp;type=map&amp;size=225,160&amp;locations=33.58604437161864,73.08499116101062marker-sm-50318A-1&amp;scalebar=true&amp;zoom=15&amp;rand=1404677623","nearestIntersection":null,"roadMetadata":null}]}]}</t>
  </si>
  <si>
    <t>{"coord":{"lon":73.0836,"lat":33.5839},"weather":[{"id":800,"main":"Clear","description":"clear sky","icon":"01d"}],"base":"stations","main":{"temp":289.97,"feels_like":289.14,"temp_min":289.97,"temp_max":289.97,"pressure":1018,"humidity":55},"visibility":10000,"wind":{"speed":1.79,"deg":277,"gust":4.92},"clouds":{"all":2},"dt":1641898789,"sys":{"type":2,"id":2007435,"country":"PK","sunrise":1641867151,"sunset":1641903476},"timezone":18000,"id":1166993,"name":"Rawalpindi","cod":200}</t>
  </si>
  <si>
    <t>{"info":{"statuscode":0,"copyright":{"text":"\u00A9 2022 MapQuest, Inc.","imageUrl":"http://api.mqcdn.com/res/mqlogo.gif","imageAltText":"\u00A9 2022 MapQuest, Inc."},"messages":[]},"options":{"maxResults":1,"thumbMaps":true,"ignoreLatLngInput":false},"results":[{"providedLocation":{"latLng":{"lat":33.58388,"lng":73.08364}},"locations":[{"street":"ASKARI -2","adminArea6":"","adminArea6Type":"Neighborhood","adminArea5":"Rawalpindi","adminArea5Type":"City","adminArea4":"","adminArea4Type":"County","adminArea3":"Punjab","adminArea3Type":"State","adminArea1":"PK","adminArea1Type":"Country","postalCode":"46000","geocodeQualityCode":"B1AAA","geocodeQuality":"STREET","dragPoint":false,"sideOfStreet":"N","linkId":"0","unknownInput":"","type":"s","latLng":{"lat":33.583858,"lng":73.083711},"displayLatLng":{"lat":33.583858,"lng":73.083711},"mapUrl":"http://www.mapquestapi.com/staticmap/v5/map?key=t1ahdIgXdckyPViFQ2IdWQF5GHJYYz5t&amp;type=map&amp;size=225,160&amp;locations=33.583857978181435,73.08371079529661marker-sm-50318A-1&amp;scalebar=true&amp;zoom=15&amp;rand=-1003688604","nearestIntersection":null,"roadMetadata":null}]}]}</t>
  </si>
  <si>
    <t>{"coord":{"lon":73.0835,"lat":33.5836},"weather":[{"id":800,"main":"Clear","description":"clear sky","icon":"01d"}],"base":"stations","main":{"temp":289.41,"feels_like":288.55,"temp_min":289.41,"temp_max":289.41,"pressure":1018,"humidity":56},"visibility":10000,"wind":{"speed":2.24,"deg":284,"gust":6.26},"clouds":{"all":2},"dt":1641898929,"sys":{"type":2,"id":2007435,"country":"PK","sunrise":1641867151,"sunset":1641903476},"timezone":18000,"id":1166993,"name":"Rawalpindi","cod":200}</t>
  </si>
  <si>
    <t>{"info":{"statuscode":0,"copyright":{"text":"\u00A9 2022 MapQuest, Inc.","imageUrl":"http://api.mqcdn.com/res/mqlogo.gif","imageAltText":"\u00A9 2022 MapQuest, Inc."},"messages":[]},"options":{"maxResults":1,"thumbMaps":true,"ignoreLatLngInput":false},"results":[{"providedLocation":{"latLng":{"lat":33.58357,"lng":73.08353}},"locations":[{"street":"ASKARI -2","adminArea6":"","adminArea6Type":"Neighborhood","adminArea5":"Rawalpindi","adminArea5Type":"City","adminArea4":"","adminArea4Type":"County","adminArea3":"Punjab","adminArea3Type":"State","adminArea1":"PK","adminArea1Type":"Country","postalCode":"46000","geocodeQualityCode":"B1AAA","geocodeQuality":"STREET","dragPoint":false,"sideOfStreet":"N","linkId":"0","unknownInput":"","type":"s","latLng":{"lat":33.583544,"lng":73.083613},"displayLatLng":{"lat":33.583544,"lng":73.083613},"mapUrl":"http://www.mapquestapi.com/staticmap/v5/map?key=t1ahdIgXdckyPViFQ2IdWQF5GHJYYz5t&amp;type=map&amp;size=225,160&amp;locations=33.583544129349576,73.08361316844335marker-sm-50318A-1&amp;scalebar=true&amp;zoom=15&amp;rand=852302479","nearestIntersection":null,"roadMetadata":null}]}]}</t>
  </si>
  <si>
    <t>Standard Deviation</t>
  </si>
  <si>
    <t>delta t (psec)</t>
  </si>
  <si>
    <t xml:space="preserve">Temp (C) </t>
  </si>
  <si>
    <t>t (psec)</t>
  </si>
  <si>
    <r>
      <t>P (</t>
    </r>
    <r>
      <rPr>
        <b/>
        <sz val="11"/>
        <color theme="1"/>
        <rFont val="Calibri"/>
        <family val="2"/>
      </rPr>
      <t>µ</t>
    </r>
    <r>
      <rPr>
        <b/>
        <sz val="11"/>
        <color theme="1"/>
        <rFont val="Calibri"/>
        <family val="2"/>
        <scheme val="minor"/>
      </rPr>
      <t>W)</t>
    </r>
  </si>
  <si>
    <t>Date</t>
  </si>
  <si>
    <t xml:space="preserve">Before Timestamp </t>
  </si>
  <si>
    <t>After Timestamp</t>
  </si>
  <si>
    <t>After CLK</t>
  </si>
  <si>
    <t>{"coord":{"lon":0,"lat":0},"weather":[{"id":804,"main":"Clouds","description":"overcast clouds","icon":"04d"}],"base":"stations","main":{"temp":300.47,"feels_like":302.86,"temp_min":300.47,"temp_max":300.47,"pressure":1014,"humidity":73,"sea_level":1014,"grnd_level":1014},"visibility":10000,"wind":{"speed":3.7,"deg":189,"gust":3.61},"clouds":{"all":100},"dt":1641983280,"sys":{"sunrise":1641967467,"sunset":1642011096},"timezone":0,"id":6295630,"name":"Globe","cod":200}</t>
  </si>
  <si>
    <t>{"info":{"statuscode":0,"copyright":{"text":"\u00A9 2022 MapQuest, Inc.","imageUrl":"http://api.mqcdn.com/res/mqlogo.gif","imageAltText":"\u00A9 2022 MapQuest, Inc."},"messages":[]},"options":{"maxResults":1,"thumbMaps":true,"ignoreLatLngInput":false},"results":[{"providedLocation":{"latLng":{"lat":0.0,"lng":0.0}},"locations":[{"street":"","adminArea6":"","adminArea6Type":"Neighborhood","adminArea5":"","adminArea5Type":"City","adminArea4":"","adminArea4Type":"County","adminArea3":"","adminArea3Type":"State","adminArea1":"XZ","adminArea1Type":"Country","postalCode":"","geocodeQualityCode":"A1XAX","geocodeQuality":"COUNTRY","dragPoint":false,"sideOfStreet":"N","linkId":"0","unknownInput":"","type":"s","latLng":{"lat":0.0,"lng":0.0},"displayLatLng":{"lat":0.0,"lng":0.0},"mapUrl":"http://www.mapquestapi.com/staticmap/v5/map?key=t1ahdIgXdckyPViFQ2IdWQF5GHJYYz5t&amp;type=map&amp;size=225,160&amp;locations=0.0,0.0marker-sm-50318A-1&amp;scalebar=true&amp;zoom=2&amp;rand=-367593054","nearestIntersection":null,"roadMetadata":null}]}]}</t>
  </si>
  <si>
    <t>in office packing up</t>
  </si>
  <si>
    <t>{"info":{"statuscode":0,"copyright":{"text":"\u00A9 2022 MapQuest, Inc.","imageUrl":"http://api.mqcdn.com/res/mqlogo.gif","imageAltText":"\u00A9 2022 MapQuest, Inc."},"messages":[]},"options":{"maxResults":1,"thumbMaps":true,"ignoreLatLngInput":false},"results":[{"providedLocation":{"latLng":{"lat":0.0,"lng":0.0}},"locations":[{"street":"","adminArea6":"","adminArea6Type":"Neighborhood","adminArea5":"","adminArea5Type":"City","adminArea4":"","adminArea4Type":"County","adminArea3":"","adminArea3Type":"State","adminArea1":"XZ","adminArea1Type":"Country","postalCode":"","geocodeQualityCode":"A1XAX","geocodeQuality":"COUNTRY","dragPoint":false,"sideOfStreet":"N","linkId":"0","unknownInput":"","type":"s","latLng":{"lat":0.0,"lng":0.0},"displayLatLng":{"lat":0.0,"lng":0.0},"mapUrl":"http://www.mapquestapi.com/staticmap/v5/map?key=t1ahdIgXdckyPViFQ2IdWQF5GHJYYz5t&amp;type=map&amp;size=225,160&amp;locations=0.0,0.0marker-sm-50318A-1&amp;scalebar=true&amp;zoom=2&amp;rand=1089323763","nearestIntersection":null,"roadMetadata":null}]}]}</t>
  </si>
  <si>
    <t>walking to bank</t>
  </si>
  <si>
    <t>{"coord":{"lon":73.0712,"lat":33.5609},"weather":[{"id":804,"main":"Clouds","description":"overcast clouds","icon":"04d"}],"base":"stations","main":{"temp":284.74,"feels_like":283.47,"temp_min":284.74,"temp_max":289.25,"pressure":1019,"humidity":58},"visibility":10000,"wind":{"speed":1.34,"deg":238,"gust":2.24},"clouds":{"all":100},"dt":1641984109,"sys":{"type":2,"id":47738,"country":"PK","sunrise":1641953545,"sunset":1641989935},"timezone":18000,"id":1184330,"name":"Ä€rya","cod":200}</t>
  </si>
  <si>
    <t>{"info":{"statuscode":0,"copyright":{"text":"\u00A9 2022 MapQuest, Inc.","imageUrl":"http://api.mqcdn.com/res/mqlogo.gif","imageAltText":"\u00A9 2022 MapQuest, Inc."},"messages":[]},"options":{"maxResults":1,"thumbMaps":true,"ignoreLatLngInput":false},"results":[{"providedLocation":{"latLng":{"lat":33.56088,"lng":73.0712}},"locations":[{"street":"New Lalazar Road","adminArea6":"","adminArea6Type":"Neighborhood","adminArea5":"Rawalpindi","adminArea5Type":"City","adminArea4":"","adminArea4Type":"County","adminArea3":"Punjab","adminArea3Type":"State","adminArea1":"PK","adminArea1Type":"Country","postalCode":"46600","geocodeQualityCode":"B1AAA","geocodeQuality":"STREET","dragPoint":false,"sideOfStreet":"N","linkId":"0","unknownInput":"","type":"s","latLng":{"lat":33.561298,"lng":73.070817},"displayLatLng":{"lat":33.561298,"lng":73.070817},"mapUrl":"http://www.mapquestapi.com/staticmap/v5/map?key=t1ahdIgXdckyPViFQ2IdWQF5GHJYYz5t&amp;type=map&amp;size=225,160&amp;locations=33.561298171443056,73.07081674484246marker-sm-50318A-1&amp;scalebar=true&amp;zoom=15&amp;rand=-1159030758","nearestIntersection":null,"roadMetadata":null}]}]}</t>
  </si>
  <si>
    <t>{"info":{"statuscode":0,"copyright":{"text":"\u00A9 2022 MapQuest, Inc.","imageUrl":"http://api.mqcdn.com/res/mqlogo.gif","imageAltText":"\u00A9 2022 MapQuest, Inc."},"messages":[]},"options":{"maxResults":1,"thumbMaps":true,"ignoreLatLngInput":false},"results":[{"providedLocation":{"latLng":{"lat":33.56086,"lng":73.07118}},"locations":[{"street":"New Lalazar Road","adminArea6":"","adminArea6Type":"Neighborhood","adminArea5":"Rawalpindi","adminArea5Type":"City","adminArea4":"","adminArea4Type":"County","adminArea3":"Punjab","adminArea3Type":"State","adminArea1":"PK","adminArea1Type":"Country","postalCode":"46600","geocodeQualityCode":"B1AAA","geocodeQuality":"STREET","dragPoint":false,"sideOfStreet":"N","linkId":"0","unknownInput":"","type":"s","latLng":{"lat":33.561279,"lng":73.070796},"displayLatLng":{"lat":33.561279,"lng":73.070796},"mapUrl":"http://www.mapquestapi.com/staticmap/v5/map?key=t1ahdIgXdckyPViFQ2IdWQF5GHJYYz5t&amp;type=map&amp;size=225,160&amp;locations=33.56127907903644,73.07079591303089marker-sm-50318A-1&amp;scalebar=true&amp;zoom=15&amp;rand=1427969981","nearestIntersection":null,"roadMetadata":null}]}]}</t>
  </si>
  <si>
    <t>waiting outside bank</t>
  </si>
  <si>
    <t>{"info":{"statuscode":0,"copyright":{"text":"\u00A9 2022 MapQuest, Inc.","imageUrl":"http://api.mqcdn.com/res/mqlogo.gif","imageAltText":"\u00A9 2022 MapQuest, Inc."},"messages":[]},"options":{"maxResults":1,"thumbMaps":true,"ignoreLatLngInput":false},"results":[{"providedLocation":{"latLng":{"lat":33.56062,"lng":73.07048}},"locations":[{"street":"New Lalazar Road","adminArea6":"","adminArea6Type":"Neighborhood","adminArea5":"Rawalpindi","adminArea5Type":"City","adminArea4":"","adminArea4Type":"County","adminArea3":"Punjab","adminArea3Type":"State","adminArea1":"PK","adminArea1Type":"Country","postalCode":"46600","geocodeQualityCode":"B1AAA","geocodeQuality":"STREET","dragPoint":false,"sideOfStreet":"N","linkId":"0","unknownInput":"","type":"s","latLng":{"lat":33.560889,"lng":73.070314},"displayLatLng":{"lat":33.560889,"lng":73.070314},"mapUrl":"http://www.mapquestapi.com/staticmap/v5/map?key=t1ahdIgXdckyPViFQ2IdWQF5GHJYYz5t&amp;type=map&amp;size=225,160&amp;locations=33.56088868572843,73.07031422328332marker-sm-50318A-1&amp;scalebar=true&amp;zoom=15&amp;rand=-518975220","nearestIntersection":null,"roadMetadata":null}]}]}</t>
  </si>
  <si>
    <t>in bank</t>
  </si>
  <si>
    <t>{"info":{"statuscode":0,"copyright":{"text":"\u00A9 2022 MapQuest, Inc.","imageUrl":"http://api.mqcdn.com/res/mqlogo.gif","imageAltText":"\u00A9 2022 MapQuest, Inc."},"messages":[]},"options":{"maxResults":1,"thumbMaps":true,"ignoreLatLngInput":false},"results":[{"providedLocation":{"latLng":{"lat":33.5606,"lng":73.07042}},"locations":[{"street":"New Lalazar Road","adminArea6":"","adminArea6Type":"Neighborhood","adminArea5":"Rawalpindi","adminArea5Type":"City","adminArea4":"","adminArea4Type":"County","adminArea3":"Punjab","adminArea3Type":"State","adminArea1":"PK","adminArea1Type":"Country","postalCode":"46600","geocodeQualityCode":"B1AAA","geocodeQuality":"STREET","dragPoint":false,"sideOfStreet":"N","linkId":"0","unknownInput":"","type":"s","latLng":{"lat":33.560856,"lng":73.070262},"displayLatLng":{"lat":33.560856,"lng":73.070262},"mapUrl":"http://www.mapquestapi.com/staticmap/v5/map?key=t1ahdIgXdckyPViFQ2IdWQF5GHJYYz5t&amp;type=map&amp;size=225,160&amp;locations=33.56085635883683,73.07026182886634marker-sm-50318A-1&amp;scalebar=true&amp;zoom=15&amp;rand=340218759","nearestIntersection":null,"roadMetadata":null}]}]}</t>
  </si>
  <si>
    <t>{"info":{"statuscode":0,"copyright":{"text":"\u00A9 2022 MapQuest, Inc.","imageUrl":"http://api.mqcdn.com/res/mqlogo.gif","imageAltText":"\u00A9 2022 MapQuest, Inc."},"messages":[]},"options":{"maxResults":1,"thumbMaps":true,"ignoreLatLngInput":false},"results":[{"providedLocation":{"latLng":{"lat":33.56083,"lng":73.07013}},"locations":[{"street":"New Lalazar Road","adminArea6":"","adminArea6Type":"Neighborhood","adminArea5":"Rawalpindi","adminArea5Type":"City","adminArea4":"","adminArea4Type":"County","adminArea3":"Punjab","adminArea3Type":"State","adminArea1":"PK","adminArea1Type":"Country","postalCode":"46600","geocodeQualityCode":"B1AAA","geocodeQuality":"STREET","dragPoint":false,"sideOfStreet":"N","linkId":"0","unknownInput":"","type":"s","latLng":{"lat":33.56079,"lng":73.070155},"displayLatLng":{"lat":33.56079,"lng":73.070155},"mapUrl":"http://www.mapquestapi.com/staticmap/v5/map?key=t1ahdIgXdckyPViFQ2IdWQF5GHJYYz5t&amp;type=map&amp;size=225,160&amp;locations=33.56079018014056,73.0701545685009marker-sm-50318A-1&amp;scalebar=true&amp;zoom=15&amp;rand=1805349417","nearestIntersection":null,"roadMetadata":null}]}]}</t>
  </si>
  <si>
    <t>{"info":{"statuscode":0,"copyright":{"text":"\u00A9 2022 MapQuest, Inc.","imageUrl":"http://api.mqcdn.com/res/mqlogo.gif","imageAltText":"\u00A9 2022 MapQuest, Inc."},"messages":[]},"options":{"maxResults":1,"thumbMaps":true,"ignoreLatLngInput":false},"results":[{"providedLocation":{"latLng":{"lat":33.56228,"lng":73.07183}},"locations":[{"street":"New Lalazar Road","adminArea6":"","adminArea6Type":"Neighborhood","adminArea5":"Rawalpindi","adminArea5Type":"City","adminArea4":"","adminArea4Type":"County","adminArea3":"Punjab","adminArea3Type":"State","adminArea1":"PK","adminArea1Type":"Country","postalCode":"46600","geocodeQualityCode":"B1AAA","geocodeQuality":"STREET","dragPoint":false,"sideOfStreet":"N","linkId":"0","unknownInput":"","type":"s","latLng":{"lat":33.562203,"lng":73.071869},"displayLatLng":{"lat":33.562203,"lng":73.071869},"mapUrl":"http://www.mapquestapi.com/staticmap/v5/map?key=t1ahdIgXdckyPViFQ2IdWQF5GHJYYz5t&amp;type=map&amp;size=225,160&amp;locations=33.56220252102456,73.0718690833584marker-sm-50318A-1&amp;scalebar=true&amp;zoom=15&amp;rand=2104360675","nearestIntersection":null,"roadMetadata":null}]}]}</t>
  </si>
  <si>
    <t>{"coord":{"lon":73.0742,"lat":33.5645},"weather":[{"id":804,"main":"Clouds","description":"overcast clouds","icon":"04d"}],"base":"stations","main":{"temp":284.79,"feels_like":283.52,"temp_min":284.79,"temp_max":289.3,"pressure":1019,"humidity":58},"visibility":10000,"wind":{"speed":0.89,"deg":221,"gust":1.79},"clouds":{"all":100},"dt":1641984737,"sys":{"type":2,"id":47738,"country":"PK","sunrise":1641953545,"sunset":1641989934},"timezone":18000,"id":1184330,"name":"Ä€rya","cod":200}</t>
  </si>
  <si>
    <t>{"info":{"statuscode":0,"copyright":{"text":"\u00A9 2022 MapQuest, Inc.","imageUrl":"http://api.mqcdn.com/res/mqlogo.gif","imageAltText":"\u00A9 2022 MapQuest, Inc."},"messages":[]},"options":{"maxResults":1,"thumbMaps":true,"ignoreLatLngInput":false},"results":[{"providedLocation":{"latLng":{"lat":33.56445,"lng":73.07422}},"locations":[{"street":"New Lalazar Road","adminArea6":"","adminArea6Type":"Neighborhood","adminArea5":"Rawalpindi","adminArea5Type":"City","adminArea4":"","adminArea4Type":"County","adminArea3":"Punjab","adminArea3Type":"State","adminArea1":"PK","adminArea1Type":"Country","postalCode":"46600","geocodeQualityCode":"B1AAA","geocodeQuality":"STREET","dragPoint":false,"sideOfStreet":"N","linkId":"0","unknownInput":"","type":"s","latLng":{"lat":33.56436,"lng":73.074313},"displayLatLng":{"lat":33.56436,"lng":73.074313},"mapUrl":"http://www.mapquestapi.com/staticmap/v5/map?key=t1ahdIgXdckyPViFQ2IdWQF5GHJYYz5t&amp;type=map&amp;size=225,160&amp;locations=33.56435994756291,73.0743126924108marker-sm-50318A-1&amp;scalebar=true&amp;zoom=15&amp;rand=-1940502398","nearestIntersection":null,"roadMetadata":null}]}]}</t>
  </si>
  <si>
    <t>{"coord":{"lon":73.0875,"lat":33.5603},"weather":[{"id":804,"main":"Clouds","description":"overcast clouds","icon":"04d"}],"base":"stations","main":{"temp":284.89,"feels_like":283.63,"temp_min":284.89,"temp_max":289.4,"pressure":1019,"humidity":58},"visibility":10000,"wind":{"speed":0.89,"deg":221,"gust":1.79},"clouds":{"all":100},"dt":1641984916,"sys":{"type":2,"id":47738,"country":"PK","sunrise":1641953541,"sunset":1641989931},"timezone":18000,"id":1184330,"name":"Ä€rya","cod":200}</t>
  </si>
  <si>
    <t>{"info":{"statuscode":0,"copyright":{"text":"\u00A9 2022 MapQuest, Inc.","imageUrl":"http://api.mqcdn.com/res/mqlogo.gif","imageAltText":"\u00A9 2022 MapQuest, Inc."},"messages":[]},"options":{"maxResults":1,"thumbMaps":true,"ignoreLatLngInput":false},"results":[{"providedLocation":{"latLng":{"lat":33.56032,"lng":73.08754}},"locations":[{"street":"Grand Trunk Road","adminArea6":"","adminArea6Type":"Neighborhood","adminArea5":"Rawalpindi","adminArea5Type":"City","adminArea4":"","adminArea4Type":"County","adminArea3":"Punjab","adminArea3Type":"State","adminArea1":"PK","adminArea1Type":"Country","postalCode":"","geocodeQualityCode":"B1AAA","geocodeQuality":"STREET","dragPoint":false,"sideOfStreet":"N","linkId":"0","unknownInput":"","type":"s","latLng":{"lat":33.560225,"lng":73.087485},"displayLatLng":{"lat":33.560225,"lng":73.087485},"mapUrl":"http://www.mapquestapi.com/staticmap/v5/map?key=t1ahdIgXdckyPViFQ2IdWQF5GHJYYz5t&amp;type=map&amp;size=225,160&amp;locations=33.56022464321583,73.08748466040234marker-sm-50318A-1&amp;scalebar=true&amp;zoom=15&amp;rand=-410554490","nearestIntersection":null,"roadMetadata":null}]}]}</t>
  </si>
  <si>
    <t>{"coord":{"lon":73.0869,"lat":33.5695},"weather":[{"id":804,"main":"Clouds","description":"overcast clouds","icon":"04d"}],"base":"stations","main":{"temp":284.77,"feels_like":283.5,"temp_min":284.77,"temp_max":288.72,"pressure":1019,"humidity":58},"visibility":10000,"wind":{"speed":0.89,"deg":222,"gust":1.79},"clouds":{"all":100},"dt":1641985053,"sys":{"type":2,"id":47738,"country":"PK","sunrise":1641953542,"sunset":1641989930},"timezone":18000,"id":1184330,"name":"Ä€rya","cod":200}</t>
  </si>
  <si>
    <t>{"info":{"statuscode":0,"copyright":{"text":"\u00A9 2022 MapQuest, Inc.","imageUrl":"http://api.mqcdn.com/res/mqlogo.gif","imageAltText":"\u00A9 2022 MapQuest, Inc."},"messages":[]},"options":{"maxResults":1,"thumbMaps":true,"ignoreLatLngInput":false},"results":[{"providedLocation":{"latLng":{"lat":33.56948,"lng":73.08694}},"locations":[{"street":"National Park Road","adminArea6":"","adminArea6Type":"Neighborhood","adminArea5":"Rawalpindi","adminArea5Type":"City","adminArea4":"","adminArea4Type":"County","adminArea3":"Punjab","adminArea3Type":"State","adminArea1":"PK","adminArea1Type":"Country","postalCode":"46600","geocodeQualityCode":"B1AAA","geocodeQuality":"STREET","dragPoint":false,"sideOfStreet":"N","linkId":"0","unknownInput":"","type":"s","latLng":{"lat":33.569398,"lng":73.087046},"displayLatLng":{"lat":33.569398,"lng":73.087046},"mapUrl":"http://www.mapquestapi.com/staticmap/v5/map?key=t1ahdIgXdckyPViFQ2IdWQF5GHJYYz5t&amp;type=map&amp;size=225,160&amp;locations=33.56939826008067,73.08704602686022marker-sm-50318A-1&amp;scalebar=true&amp;zoom=15&amp;rand=-398866533","nearestIntersection":null,"roadMetadata":null}]}]}</t>
  </si>
  <si>
    <t>1642042697378</t>
  </si>
  <si>
    <t>{"coord":{"lon":73.0833,"lat":33.5832},"weather":[{"id":804,"main":"Clouds","description":"overcast clouds","icon":"04d"}],"base":"stations","main":{"temp":284.9,"feels_like":283.65,"temp_min":281.08,"temp_max":284.9,"pressure":1019,"humidity":58},"visibility":10000,"wind":{"speed":0.94,"deg":345,"gust":1.18},"clouds":{"all":86},"dt":1642042697,"sys":{"type":2,"id":47738,"country":"PK","sunrise":1642039937,"sunset":1642076383},"timezone":18000,"id":1166993,"name":"Rawalpindi","cod":200}</t>
  </si>
  <si>
    <t>{"info":{"statuscode":0,"copyright":{"text":"\u00A9 2022 MapQuest, Inc.","imageUrl":"http://api.mqcdn.com/res/mqlogo.gif","imageAltText":"\u00A9 2022 MapQuest, Inc."},"messages":[]},"options":{"maxResults":1,"thumbMaps":true,"ignoreLatLngInput":false},"results":[{"providedLocation":{"latLng":{"lat":33.58323,"lng":73.08329}},"locations":[{"street":"ASKARI -2","adminArea6":"","adminArea6Type":"Neighborhood","adminArea5":"Rawalpindi","adminArea5Type":"City","adminArea4":"","adminArea4Type":"County","adminArea3":"Punjab","adminArea3Type":"State","adminArea1":"PK","adminArea1Type":"Country","postalCode":"46000","geocodeQualityCode":"B1AAA","geocodeQuality":"STREET","dragPoint":false,"sideOfStreet":"N","linkId":"0","unknownInput":"","type":"s","latLng":{"lat":33.583166,"lng":73.083496},"displayLatLng":{"lat":33.583166,"lng":73.083496},"mapUrl":"http://www.mapquestapi.com/staticmap/v5/map?key=t1ahdIgXdckyPViFQ2IdWQF5GHJYYz5t&amp;type=map&amp;size=225,160&amp;locations=33.58316605661752,73.08349556389177marker-sm-50318A-1&amp;scalebar=true&amp;zoom=15&amp;rand=-783713654","nearestIntersection":null,"roadMetadata":null}]}]}</t>
  </si>
  <si>
    <t>1642042697399</t>
  </si>
  <si>
    <t xml:space="preserve">at home waiting for bykea </t>
  </si>
  <si>
    <t>1642042774909</t>
  </si>
  <si>
    <t>1642042774919</t>
  </si>
  <si>
    <t>1642043102858</t>
  </si>
  <si>
    <t>{"info":{"statuscode":0,"copyright":{"text":"\u00A9 2022 MapQuest, Inc.","imageUrl":"http://api.mqcdn.com/res/mqlogo.gif","imageAltText":"\u00A9 2022 MapQuest, Inc."},"messages":[]},"options":{"maxResults":1,"thumbMaps":true,"ignoreLatLngInput":false},"results":[{"providedLocation":{"latLng":{"lat":33.58321,"lng":73.08344}},"locations":[{"street":"ASKARI -2","adminArea6":"","adminArea6Type":"Neighborhood","adminArea5":"Rawalpindi","adminArea5Type":"City","adminArea4":"","adminArea4Type":"County","adminArea3":"Punjab","adminArea3Type":"State","adminArea1":"PK","adminArea1Type":"Country","postalCode":"46000","geocodeQualityCode":"B1AAA","geocodeQuality":"STREET","dragPoint":false,"sideOfStreet":"N","linkId":"0","unknownInput":"","type":"s","latLng":{"lat":33.58319,"lng":73.083503},"displayLatLng":{"lat":33.58319,"lng":73.083503},"mapUrl":"http://www.mapquestapi.com/staticmap/v5/map?key=t1ahdIgXdckyPViFQ2IdWQF5GHJYYz5t&amp;type=map&amp;size=225,160&amp;locations=33.58319036411032,73.0835031250607marker-sm-50318A-1&amp;scalebar=true&amp;zoom=15&amp;rand=-1848388902","nearestIntersection":null,"roadMetadata":null}]}]}</t>
  </si>
  <si>
    <t>1642043102869</t>
  </si>
  <si>
    <t>waiting for bykea</t>
  </si>
  <si>
    <t>1642043196280</t>
  </si>
  <si>
    <t>{"coord":{"lon":73.0834,"lat":33.5832},"weather":[{"id":804,"main":"Clouds","description":"overcast clouds","icon":"04d"}],"base":"stations","main":{"temp":284.9,"feels_like":283.65,"temp_min":281.08,"temp_max":284.9,"pressure":1019,"humidity":58},"visibility":10000,"wind":{"speed":0.94,"deg":345,"gust":1.18},"clouds":{"all":86},"dt":1642043103,"sys":{"type":2,"id":47738,"country":"PK","sunrise":1642039937,"sunset":1642076383},"timezone":18000,"id":1166993,"name":"Rawalpindi","cod":200}</t>
  </si>
  <si>
    <t>{"info":{"statuscode":0,"copyright":{"text":"\u00A9 2022 MapQuest, Inc.","imageUrl":"http://api.mqcdn.com/res/mqlogo.gif","imageAltText":"\u00A9 2022 MapQuest, Inc."},"messages":[]},"options":{"maxResults":1,"thumbMaps":true,"ignoreLatLngInput":false},"results":[{"providedLocation":{"latLng":{"lat":33.58321,"lng":73.08344}},"locations":[{"street":"ASKARI -2","adminArea6":"","adminArea6Type":"Neighborhood","adminArea5":"Rawalpindi","adminArea5Type":"City","adminArea4":"","adminArea4Type":"County","adminArea3":"Punjab","adminArea3Type":"State","adminArea1":"PK","adminArea1Type":"Country","postalCode":"46000","geocodeQualityCode":"B1AAA","geocodeQuality":"STREET","dragPoint":false,"sideOfStreet":"N","linkId":"0","unknownInput":"","type":"s","latLng":{"lat":33.58319,"lng":73.083503},"displayLatLng":{"lat":33.58319,"lng":73.083503},"mapUrl":"http://www.mapquestapi.com/staticmap/v5/map?key=t1ahdIgXdckyPViFQ2IdWQF5GHJYYz5t&amp;type=map&amp;size=225,160&amp;locations=33.58319036411032,73.0835031250607marker-sm-50318A-1&amp;scalebar=true&amp;zoom=15&amp;rand=-134220879","nearestIntersection":null,"roadMetadata":null}]}]}</t>
  </si>
  <si>
    <t>1642043196289</t>
  </si>
  <si>
    <t xml:space="preserve">outside home waiting for bykea </t>
  </si>
  <si>
    <t>1642043596027</t>
  </si>
  <si>
    <t>{"coord":{"lon":73.0834,"lat":33.5832},"weather":[{"id":804,"main":"Clouds","description":"overcast clouds","icon":"04d"}],"base":"stations","main":{"temp":284.9,"feels_like":283.65,"temp_min":281.08,"temp_max":284.9,"pressure":1019,"humidity":58},"visibility":10000,"wind":{"speed":0.94,"deg":345,"gust":1.18},"clouds":{"all":86},"dt":1642043196,"sys":{"type":2,"id":47738,"country":"PK","sunrise":1642039937,"sunset":1642076383},"timezone":18000,"id":1166993,"name":"Rawalpindi","cod":200}</t>
  </si>
  <si>
    <t>{"info":{"statuscode":0,"copyright":{"text":"\u00A9 2022 MapQuest, Inc.","imageUrl":"http://api.mqcdn.com/res/mqlogo.gif","imageAltText":"\u00A9 2022 MapQuest, Inc."},"messages":[]},"options":{"maxResults":1,"thumbMaps":true,"ignoreLatLngInput":false},"results":[{"providedLocation":{"latLng":{"lat":33.58324,"lng":73.0834}},"locations":[{"street":"ASKARI -2","adminArea6":"","adminArea6Type":"Neighborhood","adminArea5":"Rawalpindi","adminArea5Type":"City","adminArea4":"","adminArea4Type":"County","adminArea3":"Punjab","adminArea3Type":"State","adminArea1":"PK","adminArea1Type":"Country","postalCode":"46000","geocodeQualityCode":"B1AAA","geocodeQuality":"STREET","dragPoint":false,"sideOfStreet":"N","linkId":"0","unknownInput":"","type":"s","latLng":{"lat":33.583206,"lng":73.083508},"displayLatLng":{"lat":33.583206,"lng":73.083508},"mapUrl":"http://www.mapquestapi.com/staticmap/v5/map?key=t1ahdIgXdckyPViFQ2IdWQF5GHJYYz5t&amp;type=map&amp;size=225,160&amp;locations=33.583206372591654,73.08350810471173marker-sm-50318A-1&amp;scalebar=true&amp;zoom=15&amp;rand=-1442398710","nearestIntersection":null,"roadMetadata":null}]}]}</t>
  </si>
  <si>
    <t>1642043596038</t>
  </si>
  <si>
    <t>1642043878967</t>
  </si>
  <si>
    <t>{"info":{"statuscode":0,"copyright":{"text":"\u00A9 2022 MapQuest, Inc.","imageUrl":"http://api.mqcdn.com/res/mqlogo.gif","imageAltText":"\u00A9 2022 MapQuest, Inc."},"messages":[]},"options":{"maxResults":1,"thumbMaps":true,"ignoreLatLngInput":false},"results":[{"providedLocation":{"latLng":{"lat":33.58325,"lng":73.08341}},"locations":[{"street":"ASKARI -2","adminArea6":"","adminArea6Type":"Neighborhood","adminArea5":"Rawalpindi","adminArea5Type":"City","adminArea4":"","adminArea4Type":"County","adminArea3":"Punjab","adminArea3Type":"State","adminArea1":"PK","adminArea1Type":"Country","postalCode":"46000","geocodeQualityCode":"B1AAA","geocodeQuality":"STREET","dragPoint":false,"sideOfStreet":"N","linkId":"0","unknownInput":"","type":"s","latLng":{"lat":33.583218,"lng":73.083512},"displayLatLng":{"lat":33.583218,"lng":73.083512},"mapUrl":"http://www.mapquestapi.com/staticmap/v5/map?key=t1ahdIgXdckyPViFQ2IdWQF5GHJYYz5t&amp;type=map&amp;size=225,160&amp;locations=33.583218326554686,73.08351182315091marker-sm-50318A-1&amp;scalebar=true&amp;zoom=15&amp;rand=-1712423128","nearestIntersection":null,"roadMetadata":null}]}]}</t>
  </si>
  <si>
    <t>1642043878982</t>
  </si>
  <si>
    <t>1642043961526</t>
  </si>
  <si>
    <t>{"coord":{"lon":73.0838,"lat":33.5843},"weather":[{"id":804,"main":"Clouds","description":"overcast clouds","icon":"04d"}],"base":"stations","main":{"temp":284.9,"feels_like":283.65,"temp_min":281.08,"temp_max":284.9,"pressure":1019,"humidity":58},"visibility":10000,"wind":{"speed":0.95,"deg":346,"gust":1.18},"clouds":{"all":86},"dt":1642043879,"sys":{"type":2,"id":47738,"country":"PK","sunrise":1642039937,"sunset":1642076383},"timezone":18000,"id":1166993,"name":"Rawalpindi","cod":200}</t>
  </si>
  <si>
    <t>{"info":{"statuscode":0,"copyright":{"text":"\u00A9 2022 MapQuest, Inc.","imageUrl":"http://api.mqcdn.com/res/mqlogo.gif","imageAltText":"\u00A9 2022 MapQuest, Inc."},"messages":[]},"options":{"maxResults":1,"thumbMaps":true,"ignoreLatLngInput":false},"results":[{"providedLocation":{"latLng":{"lat":33.5843,"lng":73.08379}},"locations":[{"street":"ASKARI -2","adminArea6":"","adminArea6Type":"Neighborhood","adminArea5":"Rawalpindi","adminArea5Type":"City","adminArea4":"","adminArea4Type":"County","adminArea3":"Punjab","adminArea3Type":"State","adminArea1":"PK","adminArea1Type":"Country","postalCode":"46000","geocodeQualityCode":"B1AAA","geocodeQuality":"STREET","dragPoint":false,"sideOfStreet":"N","linkId":"0","unknownInput":"","type":"s","latLng":{"lat":33.584283,"lng":73.083843},"displayLatLng":{"lat":33.584283,"lng":73.083843},"mapUrl":"http://www.mapquestapi.com/staticmap/v5/map?key=t1ahdIgXdckyPViFQ2IdWQF5GHJYYz5t&amp;type=map&amp;size=225,160&amp;locations=33.58428346719889,73.08384314931438marker-sm-50318A-1&amp;scalebar=true&amp;zoom=15&amp;rand=124538690","nearestIntersection":null,"roadMetadata":null}]}]}</t>
  </si>
  <si>
    <t>1642043961537</t>
  </si>
  <si>
    <t>1642044033132</t>
  </si>
  <si>
    <t>{"coord":{"lon":73.0819,"lat":33.5885},"weather":[{"id":804,"main":"Clouds","description":"overcast clouds","icon":"04d"}],"base":"stations","main":{"temp":284.88,"feels_like":283.62,"temp_min":281.06,"temp_max":284.88,"pressure":1019,"humidity":58},"visibility":10000,"wind":{"speed":0.95,"deg":347,"gust":1.19},"clouds":{"all":85},"dt":1642043961,"sys":{"type":2,"id":47738,"country":"PK","sunrise":1642039938,"sunset":1642076383},"timezone":18000,"id":1166993,"name":"Rawalpindi","cod":200}</t>
  </si>
  <si>
    <t>{"info":{"statuscode":0,"copyright":{"text":"\u00A9 2022 MapQuest, Inc.","imageUrl":"http://api.mqcdn.com/res/mqlogo.gif","imageAltText":"\u00A9 2022 MapQuest, Inc."},"messages":[]},"options":{"maxResults":1,"thumbMaps":true,"ignoreLatLngInput":false},"results":[{"providedLocation":{"latLng":{"lat":33.58854,"lng":73.08185}},"locations":[{"street":"Ammar Shaheed Road","adminArea6":"","adminArea6Type":"Neighborhood","adminArea5":"Rawalpindi","adminArea5Type":"City","adminArea4":"","adminArea4Type":"County","adminArea3":"Punjab","adminArea3Type":"State","adminArea1":"PK","adminArea1Type":"Country","postalCode":"4600","geocodeQualityCode":"B1AAA","geocodeQuality":"STREET","dragPoint":false,"sideOfStreet":"N","linkId":"0","unknownInput":"","type":"s","latLng":{"lat":33.588668,"lng":73.081957},"displayLatLng":{"lat":33.588668,"lng":73.081957},"mapUrl":"http://www.mapquestapi.com/staticmap/v5/map?key=t1ahdIgXdckyPViFQ2IdWQF5GHJYYz5t&amp;type=map&amp;size=225,160&amp;locations=33.588667657993945,73.08195706669822marker-sm-50318A-1&amp;scalebar=true&amp;zoom=15&amp;rand=495734267","nearestIntersection":null,"roadMetadata":null}]}]}</t>
  </si>
  <si>
    <t>1642044033142</t>
  </si>
  <si>
    <t>1642044347979</t>
  </si>
  <si>
    <t>{"info":{"statuscode":0,"copyright":{"text":"\u00A9 2022 MapQuest, Inc.","imageUrl":"http://api.mqcdn.com/res/mqlogo.gif","imageAltText":"\u00A9 2022 MapQuest, Inc."},"messages":[]},"options":{"maxResults":1,"thumbMaps":true,"ignoreLatLngInput":false},"results":[{"providedLocation":{"latLng":{"lat":33.58906,"lng":73.0767}},"locations":[{"street":"Airport Road","adminArea6":"","adminArea6Type":"Neighborhood","adminArea5":"Rawalpindi","adminArea5Type":"City","adminArea4":"","adminArea4Type":"County","adminArea3":"Punjab","adminArea3Type":"State","adminArea1":"PK","adminArea1Type":"Country","postalCode":"46000","geocodeQualityCode":"B1AAA","geocodeQuality":"STREET","dragPoint":false,"sideOfStreet":"N","linkId":"0","unknownInput":"","type":"s","latLng":{"lat":33.58912,"lng":73.076652},"displayLatLng":{"lat":33.58912,"lng":73.076652},"mapUrl":"http://www.mapquestapi.com/staticmap/v5/map?key=t1ahdIgXdckyPViFQ2IdWQF5GHJYYz5t&amp;type=map&amp;size=225,160&amp;locations=33.58912007495379,73.07665198537656marker-sm-50318A-1&amp;scalebar=true&amp;zoom=15&amp;rand=-372617371","nearestIntersection":null,"roadMetadata":null}]}]}</t>
  </si>
  <si>
    <t>1642044347988</t>
  </si>
  <si>
    <t>1642044500789</t>
  </si>
  <si>
    <t>{"coord":{"lon":73.0662,"lat":33.5696},"weather":[{"id":804,"main":"Clouds","description":"overcast clouds","icon":"04d"}],"base":"stations","main":{"temp":284.72,"feels_like":283.45,"temp_min":281.45,"temp_max":284.72,"pressure":1019,"humidity":58},"visibility":10000,"wind":{"speed":0.94,"deg":337,"gust":1.15},"clouds":{"all":85},"dt":1642044348,"sys":{"type":2,"id":47738,"country":"PK","sunrise":1642039939,"sunset":1642076389},"timezone":18000,"id":1184330,"name":"─Çrya","cod":200}</t>
  </si>
  <si>
    <t>{"info":{"statuscode":0,"copyright":{"text":"\u00A9 2022 MapQuest, Inc.","imageUrl":"http://api.mqcdn.com/res/mqlogo.gif","imageAltText":"\u00A9 2022 MapQuest, Inc."},"messages":[]},"options":{"maxResults":1,"thumbMaps":true,"ignoreLatLngInput":false},"results":[{"providedLocation":{"latLng":{"lat":33.56964,"lng":73.06621}},"locations":[{"street":"Adiala Road","adminArea6":"","adminArea6Type":"Neighborhood","adminArea5":"Rawalpindi","adminArea5Type":"City","adminArea4":"","adminArea4Type":"County","adminArea3":"Punjab","adminArea3Type":"State","adminArea1":"PK","adminArea1Type":"Country","postalCode":"46000","geocodeQualityCode":"B1AAA","geocodeQuality":"STREET","dragPoint":false,"sideOfStreet":"N","linkId":"0","unknownInput":"","type":"s","latLng":{"lat":33.56952,"lng":73.066052},"displayLatLng":{"lat":33.56952,"lng":73.066052},"mapUrl":"http://www.mapquestapi.com/staticmap/v5/map?key=t1ahdIgXdckyPViFQ2IdWQF5GHJYYz5t&amp;type=map&amp;size=225,160&amp;locations=33.569520096942625,73.06605231020353marker-sm-50318A-1&amp;scalebar=true&amp;zoom=15&amp;rand=315426505","nearestIntersection":null,"roadMetadata":null}]}]}</t>
  </si>
  <si>
    <t>1642044500800</t>
  </si>
  <si>
    <t>1642044853905</t>
  </si>
  <si>
    <t>{"coord":{"lon":73.0689,"lat":33.5615},"weather":[{"id":804,"main":"Clouds","description":"overcast clouds","icon":"04d"}],"base":"stations","main":{"temp":284.74,"feels_like":283.47,"temp_min":281.47,"temp_max":284.74,"pressure":1019,"humidity":58},"visibility":10000,"wind":{"speed":0.93,"deg":335,"gust":1.13},"clouds":{"all":86},"dt":1642044500,"sys":{"type":2,"id":47738,"country":"PK","sunrise":1642039937,"sunset":1642076390},"timezone":18000,"id":1184330,"name":"─Çrya","cod":200}</t>
  </si>
  <si>
    <t>{"info":{"statuscode":0,"copyright":{"text":"\u00A9 2022 MapQuest, Inc.","imageUrl":"http://api.mqcdn.com/res/mqlogo.gif","imageAltText":"\u00A9 2022 MapQuest, Inc."},"messages":[]},"options":{"maxResults":1,"thumbMaps":true,"ignoreLatLngInput":false},"results":[{"providedLocation":{"latLng":{"lat":33.56147,"lng":73.06886}},"locations":[{"street":"New Lalazar Road","adminArea6":"","adminArea6Type":"Neighborhood","adminArea5":"Rawalpindi","adminArea5Type":"City","adminArea4":"","adminArea4Type":"County","adminArea3":"Punjab","adminArea3Type":"State","adminArea1":"PK","adminArea1Type":"Country","postalCode":"46600","geocodeQualityCode":"B1AAA","geocodeQuality":"STREET","dragPoint":false,"sideOfStreet":"N","linkId":"0","unknownInput":"","type":"s","latLng":{"lat":33.560457,"lng":73.069615},"displayLatLng":{"lat":33.560457,"lng":73.069615},"mapUrl":"http://www.mapquestapi.com/staticmap/v5/map?key=t1ahdIgXdckyPViFQ2IdWQF5GHJYYz5t&amp;type=map&amp;size=225,160&amp;locations=33.5604574,73.0696148marker-sm-50318A-1&amp;scalebar=true&amp;zoom=15&amp;rand=2143625676","nearestIntersection":null,"roadMetadata":null}]}]}</t>
  </si>
  <si>
    <t>1642044853916</t>
  </si>
  <si>
    <t>in class teaching SPM</t>
  </si>
  <si>
    <t>1642045729862</t>
  </si>
  <si>
    <t>{"info":{"statuscode":0,"copyright":{"text":"\u00A9 2022 MapQuest, Inc.","imageUrl":"http://api.mqcdn.com/res/mqlogo.gif","imageAltText":"\u00A9 2022 MapQuest, Inc."},"messages":[]},"options":{"maxResults":1,"thumbMaps":true,"ignoreLatLngInput":false},"results":[{"providedLocation":{"latLng":{"lat":33.56121,"lng":73.07062}},"locations":[{"street":"New Lalazar Road","adminArea6":"","adminArea6Type":"Neighborhood","adminArea5":"Rawalpindi","adminArea5Type":"City","adminArea4":"","adminArea4Type":"County","adminArea3":"Punjab","adminArea3Type":"State","adminArea1":"PK","adminArea1Type":"Country","postalCode":"46600","geocodeQualityCode":"B1AAA","geocodeQuality":"STREET","dragPoint":false,"sideOfStreet":"N","linkId":"0","unknownInput":"","type":"s","latLng":{"lat":33.56116,"lng":73.070666},"displayLatLng":{"lat":33.56116,"lng":73.070666},"mapUrl":"http://www.mapquestapi.com/staticmap/v5/map?key=t1ahdIgXdckyPViFQ2IdWQF5GHJYYz5t&amp;type=map&amp;size=225,160&amp;locations=33.561159920188445,73.07066589827065marker-sm-50318A-1&amp;scalebar=true&amp;zoom=15&amp;rand=2017556058","nearestIntersection":null,"roadMetadata":null}]}]}</t>
  </si>
  <si>
    <t>1642045729875</t>
  </si>
  <si>
    <t>1642047976554</t>
  </si>
  <si>
    <t>{"coord":{"lon":73.0712,"lat":33.5614},"weather":[{"id":803,"main":"Clouds","description":"broken clouds","icon":"04d"}],"base":"stations","main":{"temp":282.03,"feels_like":282.03,"temp_min":282.03,"temp_max":282.03,"pressure":1019,"humidity":76},"visibility":10000,"wind":{"speed":0.73,"deg":329,"gust":0.99},"clouds":{"all":83},"dt":1642045730,"sys":{"type":2,"id":2007435,"country":"PK","sunrise":1642039937,"sunset":1642076389},"timezone":18000,"id":1184330,"name":"─Çrya","cod":200}</t>
  </si>
  <si>
    <t>{"info":{"statuscode":0,"copyright":{"text":"\u00A9 2022 MapQuest, Inc.","imageUrl":"http://api.mqcdn.com/res/mqlogo.gif","imageAltText":"\u00A9 2022 MapQuest, Inc."},"messages":[]},"options":{"maxResults":1,"thumbMaps":true,"ignoreLatLngInput":false},"results":[{"providedLocation":{"latLng":{"lat":33.56135,"lng":73.07122}},"locations":[{"street":"New Lalazar Road","adminArea6":"","adminArea6Type":"Neighborhood","adminArea5":"Rawalpindi","adminArea5Type":"City","adminArea4":"","adminArea4Type":"County","adminArea3":"Punjab","adminArea3Type":"State","adminArea1":"PK","adminArea1Type":"Country","postalCode":"46600","geocodeQualityCode":"B1AAA","geocodeQuality":"STREET","dragPoint":false,"sideOfStreet":"N","linkId":"0","unknownInput":"","type":"s","latLng":{"lat":33.5615,"lng":73.071026},"displayLatLng":{"lat":33.5615,"lng":73.071026},"mapUrl":"http://www.mapquestapi.com/staticmap/v5/map?key=t1ahdIgXdckyPViFQ2IdWQF5GHJYYz5t&amp;type=map&amp;size=225,160&amp;locations=33.56149959915703,73.07102628962073marker-sm-50318A-1&amp;scalebar=true&amp;zoom=15&amp;rand=705380693","nearestIntersection":null,"roadMetadata":null}]}]}</t>
  </si>
  <si>
    <t>1642047976565</t>
  </si>
  <si>
    <t>1642048703079</t>
  </si>
  <si>
    <t>{"coord":{"lon":73.0713,"lat":33.5613},"weather":[{"id":803,"main":"Clouds","description":"broken clouds","icon":"04d"}],"base":"stations","main":{"temp":283.7,"feels_like":282.51,"temp_min":283.7,"temp_max":283.7,"pressure":1019,"humidity":65},"visibility":10000,"wind":{"speed":0.73,"deg":329,"gust":0.99},"clouds":{"all":83},"dt":1642047976,"sys":{"type":2,"id":2007435,"country":"PK","sunrise":1642039937,"sunset":1642076389},"timezone":18000,"id":1184330,"name":"─Çrya","cod":200}</t>
  </si>
  <si>
    <t>{"info":{"statuscode":0,"copyright":{"text":"\u00A9 2022 MapQuest, Inc.","imageUrl":"http://api.mqcdn.com/res/mqlogo.gif","imageAltText":"\u00A9 2022 MapQuest, Inc."},"messages":[]},"options":{"maxResults":1,"thumbMaps":true,"ignoreLatLngInput":false},"results":[{"providedLocation":{"latLng":{"lat":33.56128,"lng":73.07126}},"locations":[{"street":"New Lalazar Road","adminArea6":"","adminArea6Type":"Neighborhood","adminArea5":"Rawalpindi","adminArea5Type":"City","adminArea4":"","adminArea4Type":"County","adminArea3":"Punjab","adminArea3Type":"State","adminArea1":"PK","adminArea1Type":"Country","postalCode":"46600","geocodeQualityCode":"B1AAA","geocodeQuality":"STREET","dragPoint":false,"sideOfStreet":"N","linkId":"0","unknownInput":"","type":"s","latLng":{"lat":33.561475,"lng":73.071007},"displayLatLng":{"lat":33.561475,"lng":73.071007},"mapUrl":"http://www.mapquestapi.com/staticmap/v5/map?key=t1ahdIgXdckyPViFQ2IdWQF5GHJYYz5t&amp;type=map&amp;size=225,160&amp;locations=33.5614751014151,73.07100737044068marker-sm-50318A-1&amp;scalebar=true&amp;zoom=15&amp;rand=1217624487","nearestIntersection":null,"roadMetadata":null}]}]}</t>
  </si>
  <si>
    <t>1642048703088</t>
  </si>
  <si>
    <t xml:space="preserve">in class teaching SPM </t>
  </si>
  <si>
    <t>1642049027292</t>
  </si>
  <si>
    <t>{"coord":{"lon":73.0711,"lat":33.5613},"weather":[{"id":803,"main":"Clouds","description":"broken clouds","icon":"04d"}],"base":"stations","main":{"temp":283.7,"feels_like":282.48,"temp_min":283.7,"temp_max":283.7,"pressure":1019,"humidity":64},"visibility":10000,"wind":{"speed":0.45,"deg":309,"gust":1.34},"clouds":{"all":83},"dt":1642048703,"sys":{"type":2,"id":2007435,"country":"PK","sunrise":1642039937,"sunset":1642076389},"timezone":18000,"id":1184330,"name":"─Çrya","cod":200}</t>
  </si>
  <si>
    <t>{"info":{"statuscode":0,"copyright":{"text":"\u00A9 2022 MapQuest, Inc.","imageUrl":"http://api.mqcdn.com/res/mqlogo.gif","imageAltText":"\u00A9 2022 MapQuest, Inc."},"messages":[]},"options":{"maxResults":1,"thumbMaps":true,"ignoreLatLngInput":false},"results":[{"providedLocation":{"latLng":{"lat":33.56126,"lng":73.0711}},"locations":[{"street":"New Lalazar Road","adminArea6":"","adminArea6Type":"Neighborhood","adminArea5":"Rawalpindi","adminArea5Type":"City","adminArea4":"","adminArea4Type":"County","adminArea3":"Punjab","adminArea3Type":"State","adminArea1":"PK","adminArea1Type":"Country","postalCode":"46600","geocodeQualityCode":"B1AAA","geocodeQuality":"STREET","dragPoint":false,"sideOfStreet":"N","linkId":"0","unknownInput":"","type":"s","latLng":{"lat":33.561422,"lng":73.070952},"displayLatLng":{"lat":33.561422,"lng":73.070952},"mapUrl":"http://www.mapquestapi.com/staticmap/v5/map?key=t1ahdIgXdckyPViFQ2IdWQF5GHJYYz5t&amp;type=map&amp;size=225,160&amp;locations=33.5614218365505,73.07095167640286marker-sm-50318A-1&amp;scalebar=true&amp;zoom=15&amp;rand=-705911457","nearestIntersection":null,"roadMetadata":null}]}]}</t>
  </si>
  <si>
    <t>1642049027307</t>
  </si>
  <si>
    <t>1642049713572</t>
  </si>
  <si>
    <t>{"info":{"statuscode":0,"copyright":{"text":"\u00A9 2022 MapQuest, Inc.","imageUrl":"http://api.mqcdn.com/res/mqlogo.gif","imageAltText":"\u00A9 2022 MapQuest, Inc."},"messages":[]},"options":{"maxResults":1,"thumbMaps":true,"ignoreLatLngInput":false},"results":[{"providedLocation":{"latLng":{"lat":33.56119,"lng":73.0711}},"locations":[{"street":"New Lalazar Road","adminArea6":"","adminArea6Type":"Neighborhood","adminArea5":"Rawalpindi","adminArea5Type":"City","adminArea4":"","adminArea4Type":"County","adminArea3":"Punjab","adminArea3Type":"State","adminArea1":"PK","adminArea1Type":"Country","postalCode":"46600","geocodeQualityCode":"B1AAA","geocodeQuality":"STREET","dragPoint":false,"sideOfStreet":"N","linkId":"0","unknownInput":"","type":"s","latLng":{"lat":33.56139,"lng":73.070917},"displayLatLng":{"lat":33.56139,"lng":73.070917},"mapUrl":"http://www.mapquestapi.com/staticmap/v5/map?key=t1ahdIgXdckyPViFQ2IdWQF5GHJYYz5t&amp;type=map&amp;size=225,160&amp;locations=33.561389880509175,73.07091680902103marker-sm-50318A-1&amp;scalebar=true&amp;zoom=15&amp;rand=-931181823","nearestIntersection":null,"roadMetadata":null}]}]}</t>
  </si>
  <si>
    <t>1642049713581</t>
  </si>
  <si>
    <t>1642050340947</t>
  </si>
  <si>
    <t>{"coord":{"lon":73.0704,"lat":33.5613},"weather":[{"id":803,"main":"Clouds","description":"broken clouds","icon":"04d"}],"base":"stations","main":{"temp":284.81,"feels_like":283.7,"temp_min":284.81,"temp_max":284.81,"pressure":1020,"humidity":64},"visibility":10000,"wind":{"speed":0.45,"deg":238,"gust":1.79},"clouds":{"all":83},"dt":1642049713,"sys":{"type":2,"id":2007435,"country":"PK","sunrise":1642039937,"sunset":1642076389},"timezone":18000,"id":1184330,"name":"─Çrya","cod":200}</t>
  </si>
  <si>
    <t>{"info":{"statuscode":0,"copyright":{"text":"\u00A9 2022 MapQuest, Inc.","imageUrl":"http://api.mqcdn.com/res/mqlogo.gif","imageAltText":"\u00A9 2022 MapQuest, Inc."},"messages":[]},"options":{"maxResults":1,"thumbMaps":true,"ignoreLatLngInput":false},"results":[{"providedLocation":{"latLng":{"lat":33.56126,"lng":73.07042}},"locations":[{"street":"New Lalazar Road","adminArea6":"","adminArea6Type":"Neighborhood","adminArea5":"Rawalpindi","adminArea5Type":"City","adminArea4":"","adminArea4Type":"County","adminArea3":"Punjab","adminArea3Type":"State","adminArea1":"PK","adminArea1Type":"Country","postalCode":"46600","geocodeQualityCode":"B1AAA","geocodeQuality":"STREET","dragPoint":false,"sideOfStreet":"N","linkId":"0","unknownInput":"","type":"s","latLng":{"lat":33.561075,"lng":73.07057},"displayLatLng":{"lat":33.561075,"lng":73.07057},"mapUrl":"http://www.mapquestapi.com/staticmap/v5/map?key=t1ahdIgXdckyPViFQ2IdWQF5GHJYYz5t&amp;type=map&amp;size=225,160&amp;locations=33.56107471817309,73.0705699440176marker-sm-50318A-1&amp;scalebar=true&amp;zoom=15&amp;rand=-1308280763","nearestIntersection":null,"roadMetadata":null}]}]}</t>
  </si>
  <si>
    <t>1642050340956</t>
  </si>
  <si>
    <t>1642052110553</t>
  </si>
  <si>
    <t>{"coord":{"lon":73.0709,"lat":33.5613},"weather":[{"id":803,"main":"Clouds","description":"broken clouds","icon":"04d"}],"base":"stations","main":{"temp":284.81,"feels_like":283.7,"temp_min":284.81,"temp_max":284.81,"pressure":1020,"humidity":64},"visibility":10000,"wind":{"speed":0.72,"deg":308,"gust":0.87},"clouds":{"all":83},"dt":1642050341,"sys":{"type":2,"id":2007435,"country":"PK","sunrise":1642039937,"sunset":1642076389},"timezone":18000,"id":1184330,"name":"─Çrya","cod":200}</t>
  </si>
  <si>
    <t>{"info":{"statuscode":0,"copyright":{"text":"\u00A9 2022 MapQuest, Inc.","imageUrl":"http://api.mqcdn.com/res/mqlogo.gif","imageAltText":"\u00A9 2022 MapQuest, Inc."},"messages":[]},"options":{"maxResults":1,"thumbMaps":true,"ignoreLatLngInput":false},"results":[{"providedLocation":{"latLng":{"lat":33.56132,"lng":73.07093}},"locations":[{"street":"New Lalazar Road","adminArea6":"","adminArea6Type":"Neighborhood","adminArea5":"Rawalpindi","adminArea5Type":"City","adminArea4":"","adminArea4Type":"County","adminArea3":"Punjab","adminArea3Type":"State","adminArea1":"PK","adminArea1Type":"Country","postalCode":"46600","geocodeQualityCode":"B1AAA","geocodeQuality":"STREET","dragPoint":false,"sideOfStreet":"N","linkId":"0","unknownInput":"","type":"s","latLng":{"lat":33.561365,"lng":73.070889},"displayLatLng":{"lat":33.561365,"lng":73.070889},"mapUrl":"http://www.mapquestapi.com/staticmap/v5/map?key=t1ahdIgXdckyPViFQ2IdWQF5GHJYYz5t&amp;type=map&amp;size=225,160&amp;locations=33.56136454951577,73.07088917025908marker-sm-50318A-1&amp;scalebar=true&amp;zoom=15&amp;rand=1957073617","nearestIntersection":null,"roadMetadata":null}]}]}</t>
  </si>
  <si>
    <t>1642052110562</t>
  </si>
  <si>
    <t>1642052701760</t>
  </si>
  <si>
    <t>{"coord":{"lon":73.0713,"lat":33.5612},"weather":[{"id":804,"main":"Clouds","description":"overcast clouds","icon":"04d"}],"base":"stations","main":{"temp":285.92,"feels_like":284.79,"temp_min":285.92,"temp_max":285.92,"pressure":1019,"humidity":59},"visibility":10000,"wind":{"speed":0.85,"deg":269,"gust":0.66},"clouds":{"all":85},"dt":1642052110,"sys":{"type":2,"id":2007435,"country":"PK","sunrise":1642039937,"sunset":1642076389},"timezone":18000,"id":1184330,"name":"─Çrya","cod":200}</t>
  </si>
  <si>
    <t>{"info":{"statuscode":0,"copyright":{"text":"\u00A9 2022 MapQuest, Inc.","imageUrl":"http://api.mqcdn.com/res/mqlogo.gif","imageAltText":"\u00A9 2022 MapQuest, Inc."},"messages":[]},"options":{"maxResults":1,"thumbMaps":true,"ignoreLatLngInput":false},"results":[{"providedLocation":{"latLng":{"lat":33.56118,"lng":73.07127}},"locations":[{"street":"Fauji Foundation University Rawalpindi Campus","adminArea6":"","adminArea6Type":"Neighborhood","adminArea5":"Rawalpindi","adminArea5Type":"City","adminArea4":"","adminArea4Type":"County","adminArea3":"Punjab","adminArea3Type":"State","adminArea1":"PK","adminArea1Type":"Country","postalCode":"46600","geocodeQualityCode":"P1AAA","geocodeQuality":"POINT","dragPoint":false,"sideOfStreet":"N","linkId":"0","unknownInput":"","type":"s","latLng":{"lat":33.561269,"lng":73.071674},"displayLatLng":{"lat":33.561269,"lng":73.071674},"mapUrl":"http://www.mapquestapi.com/staticmap/v5/map?key=t1ahdIgXdckyPViFQ2IdWQF5GHJYYz5t&amp;type=map&amp;size=225,160&amp;locations=33.56126885,73.07167380156321marker-sm-50318A-1&amp;scalebar=true&amp;zoom=15&amp;rand=1187519647","nearestIntersection":null,"roadMetadata":null}]}]}</t>
  </si>
  <si>
    <t>1642052701769</t>
  </si>
  <si>
    <t>1642054523860</t>
  </si>
  <si>
    <t>{"info":{"statuscode":0,"copyright":{"text":"\u00A9 2022 MapQuest, Inc.","imageUrl":"http://api.mqcdn.com/res/mqlogo.gif","imageAltText":"\u00A9 2022 MapQuest, Inc."},"messages":[]},"options":{"maxResults":1,"thumbMaps":true,"ignoreLatLngInput":false},"results":[{"providedLocation":{"latLng":{"lat":33.56118,"lng":73.07147}},"locations":[{"street":"Fauji Foundation University Rawalpindi Campus","adminArea6":"","adminArea6Type":"Neighborhood","adminArea5":"Rawalpindi","adminArea5Type":"City","adminArea4":"","adminArea4Type":"County","adminArea3":"Punjab","adminArea3Type":"State","adminArea1":"PK","adminArea1Type":"Country","postalCode":"46600","geocodeQualityCode":"P1AAA","geocodeQuality":"POINT","dragPoint":false,"sideOfStreet":"N","linkId":"0","unknownInput":"","type":"s","latLng":{"lat":33.561269,"lng":73.071674},"displayLatLng":{"lat":33.561269,"lng":73.071674},"mapUrl":"http://www.mapquestapi.com/staticmap/v5/map?key=t1ahdIgXdckyPViFQ2IdWQF5GHJYYz5t&amp;type=map&amp;size=225,160&amp;locations=33.56126885,73.07167380156321marker-sm-50318A-1&amp;scalebar=true&amp;zoom=15&amp;rand=349104750","nearestIntersection":null,"roadMetadata":null}]}]}</t>
  </si>
  <si>
    <t>1642054523871</t>
  </si>
  <si>
    <t>1642055639407</t>
  </si>
  <si>
    <t>{"coord":{"lon":73.0707,"lat":33.5611},"weather":[{"id":804,"main":"Clouds","description":"overcast clouds","icon":"04d"}],"base":"stations","main":{"temp":287.58,"feels_like":286.44,"temp_min":287.58,"temp_max":287.58,"pressure":1019,"humidity":52},"visibility":10000,"wind":{"speed":0.45,"deg":142,"gust":1.79},"clouds":{"all":85},"dt":1642054524,"sys":{"type":2,"id":2007435,"country":"PK","sunrise":1642039937,"sunset":1642076389},"timezone":18000,"id":1184330,"name":"─Çrya","cod":200}</t>
  </si>
  <si>
    <t>{"info":{"statuscode":0,"copyright":{"text":"\u00A9 2022 MapQuest, Inc.","imageUrl":"http://api.mqcdn.com/res/mqlogo.gif","imageAltText":"\u00A9 2022 MapQuest, Inc."},"messages":[]},"options":{"maxResults":1,"thumbMaps":true,"ignoreLatLngInput":false},"results":[{"providedLocation":{"latLng":{"lat":33.56107,"lng":73.07067}},"locations":[{"street":"New Lalazar Road","adminArea6":"","adminArea6Type":"Neighborhood","adminArea5":"Rawalpindi","adminArea5Type":"City","adminArea4":"","adminArea4Type":"County","adminArea3":"Punjab","adminArea3Type":"State","adminArea1":"PK","adminArea1Type":"Country","postalCode":"46600","geocodeQualityCode":"B1AAA","geocodeQuality":"STREET","dragPoint":false,"sideOfStreet":"N","linkId":"0","unknownInput":"","type":"s","latLng":{"lat":33.561121,"lng":73.070623},"displayLatLng":{"lat":33.561121,"lng":73.070623},"mapUrl":"http://www.mapquestapi.com/staticmap/v5/map?key=t1ahdIgXdckyPViFQ2IdWQF5GHJYYz5t&amp;type=map&amp;size=225,160&amp;locations=33.56112091337853,73.07062333776318marker-sm-50318A-1&amp;scalebar=true&amp;zoom=15&amp;rand=1640793244","nearestIntersection":null,"roadMetadata":null}]}]}</t>
  </si>
  <si>
    <t>1642055639416</t>
  </si>
  <si>
    <t>in cafe tea break</t>
  </si>
  <si>
    <t>1642055837911</t>
  </si>
  <si>
    <t>{"coord":{"lon":73.0707,"lat":33.5611},"weather":[{"id":804,"main":"Clouds","description":"overcast clouds","icon":"04d"}],"base":"stations","main":{"temp":287.58,"feels_like":286.38,"temp_min":287.58,"temp_max":287.58,"pressure":1019,"humidity":50},"visibility":10000,"wind":{"speed":0.89,"deg":190,"gust":2.24},"clouds":{"all":100},"dt":1642055639,"sys":{"type":2,"id":2007435,"country":"PK","sunrise":1642039937,"sunset":1642076389},"timezone":18000,"id":1184330,"name":"─Çrya","cod":200}</t>
  </si>
  <si>
    <t>{"info":{"statuscode":0,"copyright":{"text":"\u00A9 2022 MapQuest, Inc.","imageUrl":"http://api.mqcdn.com/res/mqlogo.gif","imageAltText":"\u00A9 2022 MapQuest, Inc."},"messages":[]},"options":{"maxResults":1,"thumbMaps":true,"ignoreLatLngInput":false},"results":[{"providedLocation":{"latLng":{"lat":33.56107,"lng":73.07067}},"locations":[{"street":"New Lalazar Road","adminArea6":"","adminArea6Type":"Neighborhood","adminArea5":"Rawalpindi","adminArea5Type":"City","adminArea4":"","adminArea4Type":"County","adminArea3":"Punjab","adminArea3Type":"State","adminArea1":"PK","adminArea1Type":"Country","postalCode":"46600","geocodeQualityCode":"B1AAA","geocodeQuality":"STREET","dragPoint":false,"sideOfStreet":"N","linkId":"0","unknownInput":"","type":"s","latLng":{"lat":33.561121,"lng":73.070623},"displayLatLng":{"lat":33.561121,"lng":73.070623},"mapUrl":"http://www.mapquestapi.com/staticmap/v5/map?key=t1ahdIgXdckyPViFQ2IdWQF5GHJYYz5t&amp;type=map&amp;size=225,160&amp;locations=33.56112091337853,73.07062333776318marker-sm-50318A-1&amp;scalebar=true&amp;zoom=15&amp;rand=2031553117","nearestIntersection":null,"roadMetadata":null}]}]}</t>
  </si>
  <si>
    <t>1642055837920</t>
  </si>
  <si>
    <t>1642056561377</t>
  </si>
  <si>
    <t>{"info":{"statuscode":0,"copyright":{"text":"\u00A9 2022 MapQuest, Inc.","imageUrl":"http://api.mqcdn.com/res/mqlogo.gif","imageAltText":"\u00A9 2022 MapQuest, Inc."},"messages":[]},"options":{"maxResults":1,"thumbMaps":true,"ignoreLatLngInput":false},"results":[{"providedLocation":{"latLng":{"lat":33.56107,"lng":73.07067}},"locations":[{"street":"New Lalazar Road","adminArea6":"","adminArea6Type":"Neighborhood","adminArea5":"Rawalpindi","adminArea5Type":"City","adminArea4":"","adminArea4Type":"County","adminArea3":"Punjab","adminArea3Type":"State","adminArea1":"PK","adminArea1Type":"Country","postalCode":"46600","geocodeQualityCode":"B1AAA","geocodeQuality":"STREET","dragPoint":false,"sideOfStreet":"N","linkId":"0","unknownInput":"","type":"s","latLng":{"lat":33.561121,"lng":73.070623},"displayLatLng":{"lat":33.561121,"lng":73.070623},"mapUrl":"http://www.mapquestapi.com/staticmap/v5/map?key=t1ahdIgXdckyPViFQ2IdWQF5GHJYYz5t&amp;type=map&amp;size=225,160&amp;locations=33.56112091337853,73.07062333776318marker-sm-50318A-1&amp;scalebar=true&amp;zoom=15&amp;rand=1433501999","nearestIntersection":null,"roadMetadata":null}]}]}</t>
  </si>
  <si>
    <t>1642056561387</t>
  </si>
  <si>
    <t xml:space="preserve">in cafe tea break </t>
  </si>
  <si>
    <t>1642057388925</t>
  </si>
  <si>
    <t>{"coord":{"lon":73.0707,"lat":33.5611},"weather":[{"id":804,"main":"Clouds","description":"overcast clouds","icon":"04d"}],"base":"stations","main":{"temp":287.58,"feels_like":286.36,"temp_min":287.58,"temp_max":287.58,"pressure":1019,"humidity":49},"visibility":10000,"wind":{"speed":0.89,"deg":192,"gust":2.68},"clouds":{"all":100},"dt":1642056562,"sys":{"type":2,"id":2007435,"country":"PK","sunrise":1642039937,"sunset":1642076389},"timezone":18000,"id":1184330,"name":"─Çrya","cod":200}</t>
  </si>
  <si>
    <t>{"info":{"statuscode":0,"copyright":{"text":"\u00A9 2022 MapQuest, Inc.","imageUrl":"http://api.mqcdn.com/res/mqlogo.gif","imageAltText":"\u00A9 2022 MapQuest, Inc."},"messages":[]},"options":{"maxResults":1,"thumbMaps":true,"ignoreLatLngInput":false},"results":[{"providedLocation":{"latLng":{"lat":33.56107,"lng":73.07067}},"locations":[{"street":"New Lalazar Road","adminArea6":"","adminArea6Type":"Neighborhood","adminArea5":"Rawalpindi","adminArea5Type":"City","adminArea4":"","adminArea4Type":"County","adminArea3":"Punjab","adminArea3Type":"State","adminArea1":"PK","adminArea1Type":"Country","postalCode":"46600","geocodeQualityCode":"B1AAA","geocodeQuality":"STREET","dragPoint":false,"sideOfStreet":"N","linkId":"0","unknownInput":"","type":"s","latLng":{"lat":33.561121,"lng":73.070623},"displayLatLng":{"lat":33.561121,"lng":73.070623},"mapUrl":"http://www.mapquestapi.com/staticmap/v5/map?key=t1ahdIgXdckyPViFQ2IdWQF5GHJYYz5t&amp;type=map&amp;size=225,160&amp;locations=33.56112091337853,73.07062333776318marker-sm-50318A-1&amp;scalebar=true&amp;zoom=15&amp;rand=1611143031","nearestIntersection":null,"roadMetadata":null}]}]}</t>
  </si>
  <si>
    <t>1642057388943</t>
  </si>
  <si>
    <t>1642057691777</t>
  </si>
  <si>
    <t>{"coord":{"lon":73.0707,"lat":33.5611},"weather":[{"id":804,"main":"Clouds","description":"overcast clouds","icon":"04d"}],"base":"stations","main":{"temp":288.14,"feels_like":286.9,"temp_min":288.14,"temp_max":288.14,"pressure":1019,"humidity":46},"visibility":10000,"wind":{"speed":1.34,"deg":194,"gust":2.68},"clouds":{"all":100},"dt":1642057389,"sys":{"type":2,"id":2007435,"country":"PK","sunrise":1642039937,"sunset":1642076389},"timezone":18000,"id":1184330,"name":"─Çrya","cod":200}</t>
  </si>
  <si>
    <t>{"info":{"statuscode":0,"copyright":{"text":"\u00A9 2022 MapQuest, Inc.","imageUrl":"http://api.mqcdn.com/res/mqlogo.gif","imageAltText":"\u00A9 2022 MapQuest, Inc."},"messages":[]},"options":{"maxResults":1,"thumbMaps":true,"ignoreLatLngInput":false},"results":[{"providedLocation":{"latLng":{"lat":33.56107,"lng":73.07067}},"locations":[{"street":"New Lalazar Road","adminArea6":"","adminArea6Type":"Neighborhood","adminArea5":"Rawalpindi","adminArea5Type":"City","adminArea4":"","adminArea4Type":"County","adminArea3":"Punjab","adminArea3Type":"State","adminArea1":"PK","adminArea1Type":"Country","postalCode":"46600","geocodeQualityCode":"B1AAA","geocodeQuality":"STREET","dragPoint":false,"sideOfStreet":"N","linkId":"0","unknownInput":"","type":"s","latLng":{"lat":33.561121,"lng":73.070623},"displayLatLng":{"lat":33.561121,"lng":73.070623},"mapUrl":"http://www.mapquestapi.com/staticmap/v5/map?key=t1ahdIgXdckyPViFQ2IdWQF5GHJYYz5t&amp;type=map&amp;size=225,160&amp;locations=33.56112091337853,73.07062333776318marker-sm-50318A-1&amp;scalebar=true&amp;zoom=15&amp;rand=354287664","nearestIntersection":null,"roadMetadata":null}]}]}</t>
  </si>
  <si>
    <t>1642057691789</t>
  </si>
  <si>
    <t>1642058718485</t>
  </si>
  <si>
    <t>{"coord":{"lon":73.0707,"lat":33.5611},"weather":[{"id":804,"main":"Clouds","description":"overcast clouds","icon":"04d"}],"base":"stations","main":{"temp":288.14,"feels_like":286.9,"temp_min":288.14,"temp_max":288.14,"pressure":1019,"humidity":46},"visibility":10000,"wind":{"speed":0.89,"deg":217,"gust":2.24},"clouds":{"all":100},"dt":1642057691,"sys":{"type":2,"id":2007435,"country":"PK","sunrise":1642039937,"sunset":1642076389},"timezone":18000,"id":1184330,"name":"─Çrya","cod":200}</t>
  </si>
  <si>
    <t>{"info":{"statuscode":0,"copyright":{"text":"\u00A9 2022 MapQuest, Inc.","imageUrl":"http://api.mqcdn.com/res/mqlogo.gif","imageAltText":"\u00A9 2022 MapQuest, Inc."},"messages":[]},"options":{"maxResults":1,"thumbMaps":true,"ignoreLatLngInput":false},"results":[{"providedLocation":{"latLng":{"lat":33.56107,"lng":73.07067}},"locations":[{"street":"New Lalazar Road","adminArea6":"","adminArea6Type":"Neighborhood","adminArea5":"Rawalpindi","adminArea5Type":"City","adminArea4":"","adminArea4Type":"County","adminArea3":"Punjab","adminArea3Type":"State","adminArea1":"PK","adminArea1Type":"Country","postalCode":"46600","geocodeQualityCode":"B1AAA","geocodeQuality":"STREET","dragPoint":false,"sideOfStreet":"N","linkId":"0","unknownInput":"","type":"s","latLng":{"lat":33.561121,"lng":73.070623},"displayLatLng":{"lat":33.561121,"lng":73.070623},"mapUrl":"http://www.mapquestapi.com/staticmap/v5/map?key=t1ahdIgXdckyPViFQ2IdWQF5GHJYYz5t&amp;type=map&amp;size=225,160&amp;locations=33.56112091337853,73.07062333776318marker-sm-50318A-1&amp;scalebar=true&amp;zoom=15&amp;rand=1046297854","nearestIntersection":null,"roadMetadata":null}]}]}</t>
  </si>
  <si>
    <t>1642058718495</t>
  </si>
  <si>
    <t>1642059171252</t>
  </si>
  <si>
    <t>{"coord":{"lon":73.0707,"lat":33.5611},"weather":[{"id":804,"main":"Clouds","description":"overcast clouds","icon":"04d"}],"base":"stations","main":{"temp":288.7,"feels_like":287.49,"temp_min":288.7,"temp_max":288.7,"pressure":1019,"humidity":45},"visibility":10000,"wind":{"speed":1.34,"deg":200,"gust":2.68},"clouds":{"all":100},"dt":1642058718,"sys":{"type":2,"id":2007435,"country":"PK","sunrise":1642039937,"sunset":1642076389},"timezone":18000,"id":1184330,"name":"─Çrya","cod":200}</t>
  </si>
  <si>
    <t>{"info":{"statuscode":0,"copyright":{"text":"\u00A9 2022 MapQuest, Inc.","imageUrl":"http://api.mqcdn.com/res/mqlogo.gif","imageAltText":"\u00A9 2022 MapQuest, Inc."},"messages":[]},"options":{"maxResults":1,"thumbMaps":true,"ignoreLatLngInput":false},"results":[{"providedLocation":{"latLng":{"lat":33.56107,"lng":73.07067}},"locations":[{"street":"New Lalazar Road","adminArea6":"","adminArea6Type":"Neighborhood","adminArea5":"Rawalpindi","adminArea5Type":"City","adminArea4":"","adminArea4Type":"County","adminArea3":"Punjab","adminArea3Type":"State","adminArea1":"PK","adminArea1Type":"Country","postalCode":"46600","geocodeQualityCode":"B1AAA","geocodeQuality":"STREET","dragPoint":false,"sideOfStreet":"N","linkId":"0","unknownInput":"","type":"s","latLng":{"lat":33.561121,"lng":73.070623},"displayLatLng":{"lat":33.561121,"lng":73.070623},"mapUrl":"http://www.mapquestapi.com/staticmap/v5/map?key=t1ahdIgXdckyPViFQ2IdWQF5GHJYYz5t&amp;type=map&amp;size=225,160&amp;locations=33.56112091337853,73.07062333776318marker-sm-50318A-1&amp;scalebar=true&amp;zoom=15&amp;rand=-1675755402","nearestIntersection":null,"roadMetadata":null}]}]}</t>
  </si>
  <si>
    <t>1642059171263</t>
  </si>
  <si>
    <t>in office discussing project</t>
  </si>
  <si>
    <t>1642059216761</t>
  </si>
  <si>
    <t>{"info":{"statuscode":0,"copyright":{"text":"\u00A9 2022 MapQuest, Inc.","imageUrl":"http://api.mqcdn.com/res/mqlogo.gif","imageAltText":"\u00A9 2022 MapQuest, Inc."},"messages":[]},"options":{"maxResults":1,"thumbMaps":true,"ignoreLatLngInput":false},"results":[{"providedLocation":{"latLng":{"lat":33.56107,"lng":73.07067}},"locations":[{"street":"New Lalazar Road","adminArea6":"","adminArea6Type":"Neighborhood","adminArea5":"Rawalpindi","adminArea5Type":"City","adminArea4":"","adminArea4Type":"County","adminArea3":"Punjab","adminArea3Type":"State","adminArea1":"PK","adminArea1Type":"Country","postalCode":"46600","geocodeQualityCode":"B1AAA","geocodeQuality":"STREET","dragPoint":false,"sideOfStreet":"N","linkId":"0","unknownInput":"","type":"s","latLng":{"lat":33.561121,"lng":73.070623},"displayLatLng":{"lat":33.561121,"lng":73.070623},"mapUrl":"http://www.mapquestapi.com/staticmap/v5/map?key=t1ahdIgXdckyPViFQ2IdWQF5GHJYYz5t&amp;type=map&amp;size=225,160&amp;locations=33.56112091337853,73.07062333776318marker-sm-50318A-1&amp;scalebar=true&amp;zoom=15&amp;rand=220963612","nearestIntersection":null,"roadMetadata":null}]}]}</t>
  </si>
  <si>
    <t>1642059216769</t>
  </si>
  <si>
    <t>1642060946175</t>
  </si>
  <si>
    <t>{"info":{"statuscode":0,"copyright":{"text":"\u00A9 2022 MapQuest, Inc.","imageUrl":"http://api.mqcdn.com/res/mqlogo.gif","imageAltText":"\u00A9 2022 MapQuest, Inc."},"messages":[]},"options":{"maxResults":1,"thumbMaps":true,"ignoreLatLngInput":false},"results":[{"providedLocation":{"latLng":{"lat":33.56107,"lng":73.07067}},"locations":[{"street":"New Lalazar Road","adminArea6":"","adminArea6Type":"Neighborhood","adminArea5":"Rawalpindi","adminArea5Type":"City","adminArea4":"","adminArea4Type":"County","adminArea3":"Punjab","adminArea3Type":"State","adminArea1":"PK","adminArea1Type":"Country","postalCode":"46600","geocodeQualityCode":"B1AAA","geocodeQuality":"STREET","dragPoint":false,"sideOfStreet":"N","linkId":"0","unknownInput":"","type":"s","latLng":{"lat":33.561121,"lng":73.070623},"displayLatLng":{"lat":33.561121,"lng":73.070623},"mapUrl":"http://www.mapquestapi.com/staticmap/v5/map?key=t1ahdIgXdckyPViFQ2IdWQF5GHJYYz5t&amp;type=map&amp;size=225,160&amp;locations=33.56112091337853,73.07062333776318marker-sm-50318A-1&amp;scalebar=true&amp;zoom=15&amp;rand=-2016641697","nearestIntersection":null,"roadMetadata":null}]}]}</t>
  </si>
  <si>
    <t>1642060946189</t>
  </si>
  <si>
    <t>1642062999140</t>
  </si>
  <si>
    <t>{"coord":{"lon":73.0707,"lat":33.5611},"weather":[{"id":804,"main":"Clouds","description":"overcast clouds","icon":"04d"}],"base":"stations","main":{"temp":288.7,"feels_like":287.51,"temp_min":288.7,"temp_max":288.7,"pressure":1018,"humidity":46},"visibility":10000,"wind":{"speed":1.79,"deg":205,"gust":3.58},"clouds":{"all":100},"dt":1642060946,"sys":{"type":2,"id":2007435,"country":"PK","sunrise":1642039937,"sunset":1642076389},"timezone":18000,"id":1184330,"name":"─Çrya","cod":200}</t>
  </si>
  <si>
    <t>{"info":{"statuscode":0,"copyright":{"text":"\u00A9 2022 MapQuest, Inc.","imageUrl":"http://api.mqcdn.com/res/mqlogo.gif","imageAltText":"\u00A9 2022 MapQuest, Inc."},"messages":[]},"options":{"maxResults":1,"thumbMaps":true,"ignoreLatLngInput":false},"results":[{"providedLocation":{"latLng":{"lat":33.56107,"lng":73.07067}},"locations":[{"street":"New Lalazar Road","adminArea6":"","adminArea6Type":"Neighborhood","adminArea5":"Rawalpindi","adminArea5Type":"City","adminArea4":"","adminArea4Type":"County","adminArea3":"Punjab","adminArea3Type":"State","adminArea1":"PK","adminArea1Type":"Country","postalCode":"46600","geocodeQualityCode":"B1AAA","geocodeQuality":"STREET","dragPoint":false,"sideOfStreet":"N","linkId":"0","unknownInput":"","type":"s","latLng":{"lat":33.561121,"lng":73.070623},"displayLatLng":{"lat":33.561121,"lng":73.070623},"mapUrl":"http://www.mapquestapi.com/staticmap/v5/map?key=t1ahdIgXdckyPViFQ2IdWQF5GHJYYz5t&amp;type=map&amp;size=225,160&amp;locations=33.56112091337853,73.07062333776318marker-sm-50318A-1&amp;scalebar=true&amp;zoom=15&amp;rand=573987720","nearestIntersection":null,"roadMetadata":null}]}]}</t>
  </si>
  <si>
    <t>1642062999148</t>
  </si>
  <si>
    <t>1642063686279</t>
  </si>
  <si>
    <t>{"coord":{"lon":73.0717,"lat":33.5612},"weather":[{"id":804,"main":"Clouds","description":"overcast clouds","icon":"04d"}],"base":"stations","main":{"temp":289.25,"feels_like":288.04,"temp_min":289.25,"temp_max":289.25,"pressure":1018,"humidity":43},"visibility":10000,"wind":{"speed":1.79,"deg":229,"gust":3.58},"clouds":{"all":100},"dt":1642062999,"sys":{"type":2,"id":2007435,"country":"PK","sunrise":1642039937,"sunset":1642076389},"timezone":18000,"id":1184330,"name":"─Çrya","cod":200}</t>
  </si>
  <si>
    <t>{"info":{"statuscode":0,"copyright":{"text":"\u00A9 2022 MapQuest, Inc.","imageUrl":"http://api.mqcdn.com/res/mqlogo.gif","imageAltText":"\u00A9 2022 MapQuest, Inc."},"messages":[]},"options":{"maxResults":1,"thumbMaps":true,"ignoreLatLngInput":false},"results":[{"providedLocation":{"latLng":{"lat":33.5612,"lng":73.07171}},"locations":[{"street":"Fauji Foundation University Rawalpindi Campus","adminArea6":"","adminArea6Type":"Neighborhood","adminArea5":"Rawalpindi","adminArea5Type":"City","adminArea4":"","adminArea4Type":"County","adminArea3":"Punjab","adminArea3Type":"State","adminArea1":"PK","adminArea1Type":"Country","postalCode":"46600","geocodeQualityCode":"P1AAA","geocodeQuality":"POINT","dragPoint":false,"sideOfStreet":"N","linkId":"0","unknownInput":"","type":"s","latLng":{"lat":33.561269,"lng":73.071674},"displayLatLng":{"lat":33.561269,"lng":73.071674},"mapUrl":"http://www.mapquestapi.com/staticmap/v5/map?key=t1ahdIgXdckyPViFQ2IdWQF5GHJYYz5t&amp;type=map&amp;size=225,160&amp;locations=33.56126885,73.07167380156321marker-sm-50318A-1&amp;scalebar=true&amp;zoom=15&amp;rand=1668471453","nearestIntersection":null,"roadMetadata":null}]}]}</t>
  </si>
  <si>
    <t>1642063686288</t>
  </si>
  <si>
    <t>going for dept group photo</t>
  </si>
  <si>
    <t>1642063834754</t>
  </si>
  <si>
    <t>{"coord":{"lon":73.0709,"lat":33.5612},"weather":[{"id":804,"main":"Clouds","description":"overcast clouds","icon":"04d"}],"base":"stations","main":{"temp":289.25,"feels_like":288.01,"temp_min":289.25,"temp_max":289.25,"pressure":1018,"humidity":42},"visibility":10000,"wind":{"speed":1.34,"deg":196,"gust":3.58},"clouds":{"all":100},"dt":1642063686,"sys":{"type":2,"id":2007435,"country":"PK","sunrise":1642039937,"sunset":1642076389},"timezone":18000,"id":1184330,"name":"─Çrya","cod":200}</t>
  </si>
  <si>
    <t>{"info":{"statuscode":0,"copyright":{"text":"\u00A9 2022 MapQuest, Inc.","imageUrl":"http://api.mqcdn.com/res/mqlogo.gif","imageAltText":"\u00A9 2022 MapQuest, Inc."},"messages":[]},"options":{"maxResults":1,"thumbMaps":true,"ignoreLatLngInput":false},"results":[{"providedLocation":{"latLng":{"lat":33.56115,"lng":73.07092}},"locations":[{"street":"New Lalazar Road","adminArea6":"","adminArea6Type":"Neighborhood","adminArea5":"Rawalpindi","adminArea5Type":"City","adminArea4":"","adminArea4Type":"County","adminArea3":"Punjab","adminArea3Type":"State","adminArea1":"PK","adminArea1Type":"Country","postalCode":"46600","geocodeQualityCode":"B1AAA","geocodeQuality":"STREET","dragPoint":false,"sideOfStreet":"N","linkId":"0","unknownInput":"","type":"s","latLng":{"lat":33.561282,"lng":73.070799},"displayLatLng":{"lat":33.561282,"lng":73.070799},"mapUrl":"http://www.mapquestapi.com/staticmap/v5/map?key=t1ahdIgXdckyPViFQ2IdWQF5GHJYYz5t&amp;type=map&amp;size=225,160&amp;locations=33.561281960932284,73.07079905748053marker-sm-50318A-1&amp;scalebar=true&amp;zoom=15&amp;rand=-1002074249","nearestIntersection":null,"roadMetadata":null}]}]}</t>
  </si>
  <si>
    <t>1642063834765</t>
  </si>
  <si>
    <t>going for depth group photo</t>
  </si>
  <si>
    <t>1642064301662</t>
  </si>
  <si>
    <t>{"info":{"statuscode":0,"copyright":{"text":"\u00A9 2022 MapQuest, Inc.","imageUrl":"http://api.mqcdn.com/res/mqlogo.gif","imageAltText":"\u00A9 2022 MapQuest, Inc."},"messages":[]},"options":{"maxResults":1,"thumbMaps":true,"ignoreLatLngInput":false},"results":[{"providedLocation":{"latLng":{"lat":33.56128,"lng":73.07134}},"locations":[{"street":"Fauji Foundation University Rawalpindi Campus","adminArea6":"","adminArea6Type":"Neighborhood","adminArea5":"Rawalpindi","adminArea5Type":"City","adminArea4":"","adminArea4Type":"County","adminArea3":"Punjab","adminArea3Type":"State","adminArea1":"PK","adminArea1Type":"Country","postalCode":"46600","geocodeQualityCode":"P1AAA","geocodeQuality":"POINT","dragPoint":false,"sideOfStreet":"N","linkId":"0","unknownInput":"","type":"s","latLng":{"lat":33.561269,"lng":73.071674},"displayLatLng":{"lat":33.561269,"lng":73.071674},"mapUrl":"http://www.mapquestapi.com/staticmap/v5/map?key=t1ahdIgXdckyPViFQ2IdWQF5GHJYYz5t&amp;type=map&amp;size=225,160&amp;locations=33.56126885,73.07167380156321marker-sm-50318A-1&amp;scalebar=true&amp;zoom=15&amp;rand=2005674747","nearestIntersection":null,"roadMetadata":null}]}]}</t>
  </si>
  <si>
    <t>1642064301678</t>
  </si>
  <si>
    <t>gathered for group photo</t>
  </si>
  <si>
    <t>1642064561787</t>
  </si>
  <si>
    <t>{"coord":{"lon":73.0718,"lat":33.5614},"weather":[{"id":804,"main":"Clouds","description":"overcast clouds","icon":"04d"}],"base":"stations","main":{"temp":289.81,"feels_like":288.6,"temp_min":289.81,"temp_max":289.81,"pressure":1018,"humidity":41},"visibility":10000,"wind":{"speed":0.89,"deg":284,"gust":2.68},"clouds":{"all":100},"dt":1642064301,"sys":{"type":2,"id":2007435,"country":"PK","sunrise":1642039937,"sunset":1642076389},"timezone":18000,"id":1184330,"name":"─Çrya","cod":200}</t>
  </si>
  <si>
    <t>{"info":{"statuscode":0,"copyright":{"text":"\u00A9 2022 MapQuest, Inc.","imageUrl":"http://api.mqcdn.com/res/mqlogo.gif","imageAltText":"\u00A9 2022 MapQuest, Inc."},"messages":[]},"options":{"maxResults":1,"thumbMaps":true,"ignoreLatLngInput":false},"results":[{"providedLocation":{"latLng":{"lat":33.56141,"lng":73.07176}},"locations":[{"street":"Fauji Foundation University Rawalpindi Campus","adminArea6":"","adminArea6Type":"Neighborhood","adminArea5":"Rawalpindi","adminArea5Type":"City","adminArea4":"","adminArea4Type":"County","adminArea3":"Punjab","adminArea3Type":"State","adminArea1":"PK","adminArea1Type":"Country","postalCode":"46600","geocodeQualityCode":"P1AAA","geocodeQuality":"POINT","dragPoint":false,"sideOfStreet":"N","linkId":"0","unknownInput":"","type":"s","latLng":{"lat":33.561269,"lng":73.071674},"displayLatLng":{"lat":33.561269,"lng":73.071674},"mapUrl":"http://www.mapquestapi.com/staticmap/v5/map?key=t1ahdIgXdckyPViFQ2IdWQF5GHJYYz5t&amp;type=map&amp;size=225,160&amp;locations=33.56126885,73.07167380156321marker-sm-50318A-1&amp;scalebar=true&amp;zoom=15&amp;rand=1812243170","nearestIntersection":null,"roadMetadata":null}]}]}</t>
  </si>
  <si>
    <t>1642064561796</t>
  </si>
  <si>
    <t>gathered for dept group photo</t>
  </si>
  <si>
    <t>1642064996233</t>
  </si>
  <si>
    <t>{"info":{"statuscode":0,"copyright":{"text":"\u00A9 2022 MapQuest, Inc.","imageUrl":"http://api.mqcdn.com/res/mqlogo.gif","imageAltText":"\u00A9 2022 MapQuest, Inc."},"messages":[]},"options":{"maxResults":1,"thumbMaps":true,"ignoreLatLngInput":false},"results":[{"providedLocation":{"latLng":{"lat":33.56154,"lng":73.07161}},"locations":[{"street":"Fauji Foundation University Rawalpindi Campus","adminArea6":"","adminArea6Type":"Neighborhood","adminArea5":"Rawalpindi","adminArea5Type":"City","adminArea4":"","adminArea4Type":"County","adminArea3":"Punjab","adminArea3Type":"State","adminArea1":"PK","adminArea1Type":"Country","postalCode":"46600","geocodeQualityCode":"P1AAA","geocodeQuality":"POINT","dragPoint":false,"sideOfStreet":"N","linkId":"0","unknownInput":"","type":"s","latLng":{"lat":33.561269,"lng":73.071674},"displayLatLng":{"lat":33.561269,"lng":73.071674},"mapUrl":"http://www.mapquestapi.com/staticmap/v5/map?key=t1ahdIgXdckyPViFQ2IdWQF5GHJYYz5t&amp;type=map&amp;size=225,160&amp;locations=33.56126885,73.07167380156321marker-sm-50318A-1&amp;scalebar=true&amp;zoom=15&amp;rand=527173129","nearestIntersection":null,"roadMetadata":null}]}]}</t>
  </si>
  <si>
    <t>1642064996242</t>
  </si>
  <si>
    <t>1642065086785</t>
  </si>
  <si>
    <t>{"coord":{"lon":73.0716,"lat":33.5615},"weather":[{"id":804,"main":"Clouds","description":"overcast clouds","icon":"04d"}],"base":"stations","main":{"temp":289.81,"feels_like":288.6,"temp_min":289.81,"temp_max":289.81,"pressure":1017,"humidity":41},"visibility":10000,"wind":{"speed":0.89,"deg":255,"gust":2.24},"clouds":{"all":100},"dt":1642064996,"sys":{"type":2,"id":2007435,"country":"PK","sunrise":1642039937,"sunset":1642076389},"timezone":18000,"id":1184330,"name":"─Çrya","cod":200}</t>
  </si>
  <si>
    <t>{"info":{"statuscode":0,"copyright":{"text":"\u00A9 2022 MapQuest, Inc.","imageUrl":"http://api.mqcdn.com/res/mqlogo.gif","imageAltText":"\u00A9 2022 MapQuest, Inc."},"messages":[]},"options":{"maxResults":1,"thumbMaps":true,"ignoreLatLngInput":false},"results":[{"providedLocation":{"latLng":{"lat":33.5615,"lng":73.07163}},"locations":[{"street":"Fauji Foundation University Rawalpindi Campus","adminArea6":"","adminArea6Type":"Neighborhood","adminArea5":"Rawalpindi","adminArea5Type":"City","adminArea4":"","adminArea4Type":"County","adminArea3":"Punjab","adminArea3Type":"State","adminArea1":"PK","adminArea1Type":"Country","postalCode":"46600","geocodeQualityCode":"P1AAA","geocodeQuality":"POINT","dragPoint":false,"sideOfStreet":"N","linkId":"0","unknownInput":"","type":"s","latLng":{"lat":33.561269,"lng":73.071674},"displayLatLng":{"lat":33.561269,"lng":73.071674},"mapUrl":"http://www.mapquestapi.com/staticmap/v5/map?key=t1ahdIgXdckyPViFQ2IdWQF5GHJYYz5t&amp;type=map&amp;size=225,160&amp;locations=33.56126885,73.07167380156321marker-sm-50318A-1&amp;scalebar=true&amp;zoom=15&amp;rand=-131074033","nearestIntersection":null,"roadMetadata":null}]}]}</t>
  </si>
  <si>
    <t>1642065086795</t>
  </si>
  <si>
    <t xml:space="preserve">having lunch </t>
  </si>
  <si>
    <t>1642065494636</t>
  </si>
  <si>
    <t>{"info":{"statuscode":0,"copyright":{"text":"\u00A9 2022 MapQuest, Inc.","imageUrl":"http://api.mqcdn.com/res/mqlogo.gif","imageAltText":"\u00A9 2022 MapQuest, Inc."},"messages":[]},"options":{"maxResults":1,"thumbMaps":true,"ignoreLatLngInput":false},"results":[{"providedLocation":{"latLng":{"lat":33.5615,"lng":73.07163}},"locations":[{"street":"Fauji Foundation University Rawalpindi Campus","adminArea6":"","adminArea6Type":"Neighborhood","adminArea5":"Rawalpindi","adminArea5Type":"City","adminArea4":"","adminArea4Type":"County","adminArea3":"Punjab","adminArea3Type":"State","adminArea1":"PK","adminArea1Type":"Country","postalCode":"46600","geocodeQualityCode":"P1AAA","geocodeQuality":"POINT","dragPoint":false,"sideOfStreet":"N","linkId":"0","unknownInput":"","type":"s","latLng":{"lat":33.561269,"lng":73.071674},"displayLatLng":{"lat":33.561269,"lng":73.071674},"mapUrl":"http://www.mapquestapi.com/staticmap/v5/map?key=t1ahdIgXdckyPViFQ2IdWQF5GHJYYz5t&amp;type=map&amp;size=225,160&amp;locations=33.56126885,73.07167380156321marker-sm-50318A-1&amp;scalebar=true&amp;zoom=15&amp;rand=-914742586","nearestIntersection":null,"roadMetadata":null}]}]}</t>
  </si>
  <si>
    <t>1642065494646</t>
  </si>
  <si>
    <t>1642066077143</t>
  </si>
  <si>
    <t>{"info":{"statuscode":0,"copyright":{"text":"\u00A9 2022 MapQuest, Inc.","imageUrl":"http://api.mqcdn.com/res/mqlogo.gif","imageAltText":"\u00A9 2022 MapQuest, Inc."},"messages":[]},"options":{"maxResults":1,"thumbMaps":true,"ignoreLatLngInput":false},"results":[{"providedLocation":{"latLng":{"lat":33.56106,"lng":73.07112}},"locations":[{"street":"New Lalazar Road","adminArea6":"","adminArea6Type":"Neighborhood","adminArea5":"Rawalpindi","adminArea5Type":"City","adminArea4":"","adminArea4Type":"County","adminArea3":"Punjab","adminArea3Type":"State","adminArea1":"PK","adminArea1Type":"Country","postalCode":"46600","geocodeQualityCode":"B1AAA","geocodeQuality":"STREET","dragPoint":false,"sideOfStreet":"N","linkId":"0","unknownInput":"","type":"s","latLng":{"lat":33.56134,"lng":73.070863},"displayLatLng":{"lat":33.56134,"lng":73.070863},"mapUrl":"http://www.mapquestapi.com/staticmap/v5/map?key=t1ahdIgXdckyPViFQ2IdWQF5GHJYYz5t&amp;type=map&amp;size=225,160&amp;locations=33.56134049568437,73.07086292501438marker-sm-50318A-1&amp;scalebar=true&amp;zoom=15&amp;rand=274709031","nearestIntersection":null,"roadMetadata":null}]}]}</t>
  </si>
  <si>
    <t>1642066077153</t>
  </si>
  <si>
    <t>1642066364389</t>
  </si>
  <si>
    <t>{"coord":{"lon":73.0711,"lat":33.5611},"weather":[{"id":804,"main":"Clouds","description":"overcast clouds","icon":"04d"}],"base":"stations","main":{"temp":290.36,"feels_like":289.21,"temp_min":290.36,"temp_max":290.36,"pressure":1017,"humidity":41},"visibility":10000,"wind":{"speed":0.89,"deg":212,"gust":2.68},"clouds":{"all":100},"dt":1642066077,"sys":{"type":2,"id":2007435,"country":"PK","sunrise":1642039937,"sunset":1642076389},"timezone":18000,"id":1184330,"name":"─Çrya","cod":200}</t>
  </si>
  <si>
    <t>{"info":{"statuscode":0,"copyright":{"text":"\u00A9 2022 MapQuest, Inc.","imageUrl":"http://api.mqcdn.com/res/mqlogo.gif","imageAltText":"\u00A9 2022 MapQuest, Inc."},"messages":[]},"options":{"maxResults":1,"thumbMaps":true,"ignoreLatLngInput":false},"results":[{"providedLocation":{"latLng":{"lat":33.56106,"lng":73.07112}},"locations":[{"street":"New Lalazar Road","adminArea6":"","adminArea6Type":"Neighborhood","adminArea5":"Rawalpindi","adminArea5Type":"City","adminArea4":"","adminArea4Type":"County","adminArea3":"Punjab","adminArea3Type":"State","adminArea1":"PK","adminArea1Type":"Country","postalCode":"46600","geocodeQualityCode":"B1AAA","geocodeQuality":"STREET","dragPoint":false,"sideOfStreet":"N","linkId":"0","unknownInput":"","type":"s","latLng":{"lat":33.56134,"lng":73.070863},"displayLatLng":{"lat":33.56134,"lng":73.070863},"mapUrl":"http://www.mapquestapi.com/staticmap/v5/map?key=t1ahdIgXdckyPViFQ2IdWQF5GHJYYz5t&amp;type=map&amp;size=225,160&amp;locations=33.56134049568437,73.07086292501438marker-sm-50318A-1&amp;scalebar=true&amp;zoom=15&amp;rand=-1420726529","nearestIntersection":null,"roadMetadata":null}]}]}</t>
  </si>
  <si>
    <t>1642066364399</t>
  </si>
  <si>
    <t>1642068470927</t>
  </si>
  <si>
    <t>charging</t>
  </si>
  <si>
    <t>ac</t>
  </si>
  <si>
    <t>{"info":{"statuscode":0,"copyright":{"text":"\u00A9 2022 MapQuest, Inc.","imageUrl":"http://api.mqcdn.com/res/mqlogo.gif","imageAltText":"\u00A9 2022 MapQuest, Inc."},"messages":[]},"options":{"maxResults":1,"thumbMaps":true,"ignoreLatLngInput":false},"results":[{"providedLocation":{"latLng":{"lat":33.56106,"lng":73.07112}},"locations":[{"street":"New Lalazar Road","adminArea6":"","adminArea6Type":"Neighborhood","adminArea5":"Rawalpindi","adminArea5Type":"City","adminArea4":"","adminArea4Type":"County","adminArea3":"Punjab","adminArea3Type":"State","adminArea1":"PK","adminArea1Type":"Country","postalCode":"46600","geocodeQualityCode":"B1AAA","geocodeQuality":"STREET","dragPoint":false,"sideOfStreet":"N","linkId":"0","unknownInput":"","type":"s","latLng":{"lat":33.56134,"lng":73.070863},"displayLatLng":{"lat":33.56134,"lng":73.070863},"mapUrl":"http://www.mapquestapi.com/staticmap/v5/map?key=t1ahdIgXdckyPViFQ2IdWQF5GHJYYz5t&amp;type=map&amp;size=225,160&amp;locations=33.56134049568437,73.07086292501438marker-sm-50318A-1&amp;scalebar=true&amp;zoom=15&amp;rand=-1822309695","nearestIntersection":null,"roadMetadata":null}]}]}</t>
  </si>
  <si>
    <t>1642068470939</t>
  </si>
  <si>
    <t>1642070729373</t>
  </si>
  <si>
    <t>{"coord":{"lon":73.0719,"lat":33.5615},"weather":[{"id":804,"main":"Clouds","description":"overcast clouds","icon":"04d"}],"base":"stations","main":{"temp":290.36,"feels_like":289.13,"temp_min":290.36,"temp_max":290.36,"pressure":1017,"humidity":38},"visibility":10000,"wind":{"speed":0.89,"deg":251,"gust":2.68},"clouds":{"all":100},"dt":1642068471,"sys":{"type":2,"id":2007435,"country":"PK","sunrise":1642039937,"sunset":1642076389},"timezone":18000,"id":1184330,"name":"─Çrya","cod":200}</t>
  </si>
  <si>
    <t>{"info":{"statuscode":0,"copyright":{"text":"\u00A9 2022 MapQuest, Inc.","imageUrl":"http://api.mqcdn.com/res/mqlogo.gif","imageAltText":"\u00A9 2022 MapQuest, Inc."},"messages":[]},"options":{"maxResults":1,"thumbMaps":true,"ignoreLatLngInput":false},"results":[{"providedLocation":{"latLng":{"lat":33.56146,"lng":73.07186}},"locations":[{"street":"Fauji Foundation University Rawalpindi Campus","adminArea6":"","adminArea6Type":"Neighborhood","adminArea5":"Rawalpindi","adminArea5Type":"City","adminArea4":"","adminArea4Type":"County","adminArea3":"Punjab","adminArea3Type":"State","adminArea1":"PK","adminArea1Type":"Country","postalCode":"46600","geocodeQualityCode":"P1AAA","geocodeQuality":"POINT","dragPoint":false,"sideOfStreet":"N","linkId":"0","unknownInput":"","type":"s","latLng":{"lat":33.561269,"lng":73.071674},"displayLatLng":{"lat":33.561269,"lng":73.071674},"mapUrl":"http://www.mapquestapi.com/staticmap/v5/map?key=t1ahdIgXdckyPViFQ2IdWQF5GHJYYz5t&amp;type=map&amp;size=225,160&amp;locations=33.56126885,73.07167380156321marker-sm-50318A-1&amp;scalebar=true&amp;zoom=15&amp;rand=1131823139","nearestIntersection":null,"roadMetadata":null}]}]}</t>
  </si>
  <si>
    <t>1642070729388</t>
  </si>
  <si>
    <t>1642071255633</t>
  </si>
  <si>
    <t>{"coord":{"lon":73.0708,"lat":33.5614},"weather":[{"id":804,"main":"Clouds","description":"overcast clouds","icon":"04d"}],"base":"stations","main":{"temp":290.36,"feels_like":289.1,"temp_min":290.36,"temp_max":290.36,"pressure":1017,"humidity":37},"visibility":10000,"wind":{"speed":1.34,"deg":202,"gust":2.68},"clouds":{"all":98},"dt":1642070729,"sys":{"type":2,"id":2007435,"country":"PK","sunrise":1642039937,"sunset":1642076389},"timezone":18000,"id":1184330,"name":"─Çrya","cod":200}</t>
  </si>
  <si>
    <t>{"info":{"statuscode":0,"copyright":{"text":"\u00A9 2022 MapQuest, Inc.","imageUrl":"http://api.mqcdn.com/res/mqlogo.gif","imageAltText":"\u00A9 2022 MapQuest, Inc."},"messages":[]},"options":{"maxResults":1,"thumbMaps":true,"ignoreLatLngInput":false},"results":[{"providedLocation":{"latLng":{"lat":33.56135,"lng":73.07079}},"locations":[{"street":"New Lalazar Road","adminArea6":"","adminArea6Type":"Neighborhood","adminArea5":"Rawalpindi","adminArea5Type":"City","adminArea4":"","adminArea4Type":"County","adminArea3":"Punjab","adminArea3Type":"State","adminArea1":"PK","adminArea1Type":"Country","postalCode":"46600","geocodeQualityCode":"B1AAA","geocodeQuality":"STREET","dragPoint":false,"sideOfStreet":"N","linkId":"0","unknownInput":"","type":"s","latLng":{"lat":33.561309,"lng":73.070828},"displayLatLng":{"lat":33.561309,"lng":73.070828},"mapUrl":"http://www.mapquestapi.com/staticmap/v5/map?key=t1ahdIgXdckyPViFQ2IdWQF5GHJYYz5t&amp;type=map&amp;size=225,160&amp;locations=33.561308510198394,73.07082802550536marker-sm-50318A-1&amp;scalebar=true&amp;zoom=15&amp;rand=126308631","nearestIntersection":null,"roadMetadata":null}]}]}</t>
  </si>
  <si>
    <t>1642071255641</t>
  </si>
  <si>
    <t>1642071300741</t>
  </si>
  <si>
    <t>{"info":{"statuscode":0,"copyright":{"text":"\u00A9 2022 MapQuest, Inc.","imageUrl":"http://api.mqcdn.com/res/mqlogo.gif","imageAltText":"\u00A9 2022 MapQuest, Inc."},"messages":[]},"options":{"maxResults":1,"thumbMaps":true,"ignoreLatLngInput":false},"results":[{"providedLocation":{"latLng":{"lat":33.5611,"lng":73.07112}},"locations":[{"street":"New Lalazar Road","adminArea6":"","adminArea6Type":"Neighborhood","adminArea5":"Rawalpindi","adminArea5Type":"City","adminArea4":"","adminArea4Type":"County","adminArea3":"Punjab","adminArea3Type":"State","adminArea1":"PK","adminArea1Type":"Country","postalCode":"46600","geocodeQualityCode":"B1AAA","geocodeQuality":"STREET","dragPoint":false,"sideOfStreet":"N","linkId":"0","unknownInput":"","type":"s","latLng":{"lat":33.561359,"lng":73.070883},"displayLatLng":{"lat":33.561359,"lng":73.070883},"mapUrl":"http://www.mapquestapi.com/staticmap/v5/map?key=t1ahdIgXdckyPViFQ2IdWQF5GHJYYz5t&amp;type=map&amp;size=225,160&amp;locations=33.56135875627942,73.07088284923258marker-sm-50318A-1&amp;scalebar=true&amp;zoom=15&amp;rand=884630421","nearestIntersection":null,"roadMetadata":null}]}]}</t>
  </si>
  <si>
    <t>1642071300748</t>
  </si>
  <si>
    <t>1642071676423</t>
  </si>
  <si>
    <t>{"info":{"statuscode":0,"copyright":{"text":"\u00A9 2022 MapQuest, Inc.","imageUrl":"http://api.mqcdn.com/res/mqlogo.gif","imageAltText":"\u00A9 2022 MapQuest, Inc."},"messages":[]},"options":{"maxResults":1,"thumbMaps":true,"ignoreLatLngInput":false},"results":[{"providedLocation":{"latLng":{"lat":33.56123,"lng":73.07098}},"locations":[{"street":"New Lalazar Road","adminArea6":"","adminArea6Type":"Neighborhood","adminArea5":"Rawalpindi","adminArea5Type":"City","adminArea4":"","adminArea4Type":"County","adminArea3":"Punjab","adminArea3Type":"State","adminArea1":"PK","adminArea1Type":"Country","postalCode":"46600","geocodeQualityCode":"B1AAA","geocodeQuality":"STREET","dragPoint":false,"sideOfStreet":"N","linkId":"0","unknownInput":"","type":"s","latLng":{"lat":33.561348,"lng":73.070872},"displayLatLng":{"lat":33.561348,"lng":73.070872},"mapUrl":"http://www.mapquestapi.com/staticmap/v5/map?key=t1ahdIgXdckyPViFQ2IdWQF5GHJYYz5t&amp;type=map&amp;size=225,160&amp;locations=33.56134836844966,73.07087151502435marker-sm-50318A-1&amp;scalebar=true&amp;zoom=15&amp;rand=-1393165907","nearestIntersection":null,"roadMetadata":null}]}]}</t>
  </si>
  <si>
    <t>1642071676433</t>
  </si>
  <si>
    <t>in office packing up to go home</t>
  </si>
  <si>
    <t>1642071784372</t>
  </si>
  <si>
    <t>{"coord":{"lon":73.0716,"lat":33.5608},"weather":[{"id":804,"main":"Clouds","description":"overcast clouds","icon":"04d"}],"base":"stations","main":{"temp":290.36,"feels_like":289.13,"temp_min":290.36,"temp_max":290.36,"pressure":1017,"humidity":38},"visibility":10000,"wind":{"speed":0.89,"deg":225,"gust":2.24},"clouds":{"all":98},"dt":1642071676,"sys":{"type":2,"id":2007435,"country":"PK","sunrise":1642039937,"sunset":1642076389},"timezone":18000,"id":1184330,"name":"─Çrya","cod":200}</t>
  </si>
  <si>
    <t>{"info":{"statuscode":0,"copyright":{"text":"\u00A9 2022 MapQuest, Inc.","imageUrl":"http://api.mqcdn.com/res/mqlogo.gif","imageAltText":"\u00A9 2022 MapQuest, Inc."},"messages":[]},"options":{"maxResults":1,"thumbMaps":true,"ignoreLatLngInput":false},"results":[{"providedLocation":{"latLng":{"lat":33.56082,"lng":73.07155}},"locations":[{"street":"Fauji Foundation University Rawalpindi Campus","adminArea6":"","adminArea6Type":"Neighborhood","adminArea5":"Rawalpindi","adminArea5Type":"City","adminArea4":"","adminArea4Type":"County","adminArea3":"Punjab","adminArea3Type":"State","adminArea1":"PK","adminArea1Type":"Country","postalCode":"46600","geocodeQualityCode":"P1AAA","geocodeQuality":"POINT","dragPoint":false,"sideOfStreet":"N","linkId":"0","unknownInput":"","type":"s","latLng":{"lat":33.561269,"lng":73.071674},"displayLatLng":{"lat":33.561269,"lng":73.071674},"mapUrl":"http://www.mapquestapi.com/staticmap/v5/map?key=t1ahdIgXdckyPViFQ2IdWQF5GHJYYz5t&amp;type=map&amp;size=225,160&amp;locations=33.56126885,73.07167380156321marker-sm-50318A-1&amp;scalebar=true&amp;zoom=15&amp;rand=482260766","nearestIntersection":null,"roadMetadata":null}]}]}</t>
  </si>
  <si>
    <t>1642071784383</t>
  </si>
  <si>
    <t>1642072349318</t>
  </si>
  <si>
    <t>{"info":{"statuscode":0,"copyright":{"text":"\u00A9 2022 MapQuest, Inc.","imageUrl":"http://api.mqcdn.com/res/mqlogo.gif","imageAltText":"\u00A9 2022 MapQuest, Inc."},"messages":[]},"options":{"maxResults":1,"thumbMaps":true,"ignoreLatLngInput":false},"results":[{"providedLocation":{"latLng":{"lat":33.56082,"lng":73.07155}},"locations":[{"street":"Fauji Foundation University Rawalpindi Campus","adminArea6":"","adminArea6Type":"Neighborhood","adminArea5":"Rawalpindi","adminArea5Type":"City","adminArea4":"","adminArea4Type":"County","adminArea3":"Punjab","adminArea3Type":"State","adminArea1":"PK","adminArea1Type":"Country","postalCode":"46600","geocodeQualityCode":"P1AAA","geocodeQuality":"POINT","dragPoint":false,"sideOfStreet":"N","linkId":"0","unknownInput":"","type":"s","latLng":{"lat":33.561269,"lng":73.071674},"displayLatLng":{"lat":33.561269,"lng":73.071674},"mapUrl":"http://www.mapquestapi.com/staticmap/v5/map?key=t1ahdIgXdckyPViFQ2IdWQF5GHJYYz5t&amp;type=map&amp;size=225,160&amp;locations=33.56126885,73.07167380156321marker-sm-50318A-1&amp;scalebar=true&amp;zoom=15&amp;rand=1863317354","nearestIntersection":null,"roadMetadata":null}]}]}</t>
  </si>
  <si>
    <t>1642072349329</t>
  </si>
  <si>
    <t>going home with sherjeel</t>
  </si>
  <si>
    <t>1642072607804</t>
  </si>
  <si>
    <t>{"coord":{"lon":73.071,"lat":33.5617},"weather":[{"id":804,"main":"Clouds","description":"overcast clouds","icon":"04d"}],"base":"stations","main":{"temp":289.81,"feels_like":288.52,"temp_min":289.81,"temp_max":289.81,"pressure":1017,"humidity":38},"visibility":10000,"wind":{"speed":0.89,"deg":219,"gust":2.24},"clouds":{"all":98},"dt":1642072349,"sys":{"type":2,"id":2007435,"country":"PK","sunrise":1642039937,"sunset":1642076389},"timezone":18000,"id":1184330,"name":"─Çrya","cod":200}</t>
  </si>
  <si>
    <t>{"info":{"statuscode":0,"copyright":{"text":"\u00A9 2022 MapQuest, Inc.","imageUrl":"http://api.mqcdn.com/res/mqlogo.gif","imageAltText":"\u00A9 2022 MapQuest, Inc."},"messages":[]},"options":{"maxResults":1,"thumbMaps":true,"ignoreLatLngInput":false},"results":[{"providedLocation":{"latLng":{"lat":33.5617,"lng":73.07103}},"locations":[{"street":"New Lalazar Road","adminArea6":"","adminArea6Type":"Neighborhood","adminArea5":"Rawalpindi","adminArea5Type":"City","adminArea4":"","adminArea4Type":"County","adminArea3":"Punjab","adminArea3Type":"State","adminArea1":"PK","adminArea1Type":"Country","postalCode":"46600","geocodeQualityCode":"B1AAA","geocodeQuality":"STREET","dragPoint":false,"sideOfStreet":"N","linkId":"0","unknownInput":"","type":"s","latLng":{"lat":33.561627,"lng":73.071125},"displayLatLng":{"lat":33.561627,"lng":73.071125},"mapUrl":"http://www.mapquestapi.com/staticmap/v5/map?key=t1ahdIgXdckyPViFQ2IdWQF5GHJYYz5t&amp;type=map&amp;size=225,160&amp;locations=33.561626925455805,73.0711246215069marker-sm-50318A-1&amp;scalebar=true&amp;zoom=15&amp;rand=431626429","nearestIntersection":null,"roadMetadata":null}]}]}</t>
  </si>
  <si>
    <t>1642072607815</t>
  </si>
  <si>
    <t xml:space="preserve">going home with sherjeel </t>
  </si>
  <si>
    <t>1642072997327</t>
  </si>
  <si>
    <t>{"coord":{"lon":73.0836,"lat":33.5634},"weather":[{"id":804,"main":"Clouds","description":"overcast clouds","icon":"04d"}],"base":"stations","main":{"temp":289.92,"feels_like":288.67,"temp_min":289.92,"temp_max":289.92,"pressure":1017,"humidity":39},"visibility":10000,"wind":{"speed":0.89,"deg":238,"gust":1.79},"clouds":{"all":98},"dt":1642072607,"sys":{"type":2,"id":2007435,"country":"PK","sunrise":1642039934,"sunset":1642076386},"timezone":18000,"id":1184330,"name":"─Çrya","cod":200}</t>
  </si>
  <si>
    <t>{"info":{"statuscode":0,"copyright":{"text":"\u00A9 2022 MapQuest, Inc.","imageUrl":"http://api.mqcdn.com/res/mqlogo.gif","imageAltText":"\u00A9 2022 MapQuest, Inc."},"messages":[]},"options":{"maxResults":1,"thumbMaps":true,"ignoreLatLngInput":false},"results":[{"providedLocation":{"latLng":{"lat":33.56336,"lng":73.08364}},"locations":[{"street":"Grand Trunk Road","adminArea6":"","adminArea6Type":"Neighborhood","adminArea5":"Rawalpindi","adminArea5Type":"City","adminArea4":"","adminArea4Type":"County","adminArea3":"Punjab","adminArea3Type":"State","adminArea1":"PK","adminArea1Type":"Country","postalCode":"46000","geocodeQualityCode":"B1AAA","geocodeQuality":"STREET","dragPoint":false,"sideOfStreet":"N","linkId":"0","unknownInput":"","type":"s","latLng":{"lat":33.563336,"lng":73.083631},"displayLatLng":{"lat":33.563336,"lng":73.083631},"mapUrl":"http://www.mapquestapi.com/staticmap/v5/map?key=t1ahdIgXdckyPViFQ2IdWQF5GHJYYz5t&amp;type=map&amp;size=225,160&amp;locations=33.56333601795271,73.08363068635192marker-sm-50318A-1&amp;scalebar=true&amp;zoom=15&amp;rand=1551686536","nearestIntersection":null,"roadMetadata":null}]}]}</t>
  </si>
  <si>
    <t>1642072997382</t>
  </si>
  <si>
    <t>1642073161783</t>
  </si>
  <si>
    <t>{"coord":{"lon":73.0871,"lat":33.5696},"weather":[{"id":804,"main":"Clouds","description":"overcast clouds","icon":"04d"}],"base":"stations","main":{"temp":289.83,"feels_like":288.6,"temp_min":289.83,"temp_max":289.83,"pressure":1017,"humidity":40},"visibility":10000,"wind":{"speed":0.89,"deg":244,"gust":1.79},"clouds":{"all":98},"dt":1642072997,"sys":{"type":2,"id":2007435,"country":"PK","sunrise":1642039934,"sunset":1642076384},"timezone":18000,"id":1184330,"name":"─Çrya","cod":200}</t>
  </si>
  <si>
    <t>{"info":{"statuscode":0,"copyright":{"text":"\u00A9 2022 MapQuest, Inc.","imageUrl":"http://api.mqcdn.com/res/mqlogo.gif","imageAltText":"\u00A9 2022 MapQuest, Inc."},"messages":[]},"options":{"maxResults":1,"thumbMaps":true,"ignoreLatLngInput":false},"results":[{"providedLocation":{"latLng":{"lat":33.56956,"lng":73.08708}},"locations":[{"street":"National Park Road","adminArea6":"","adminArea6Type":"Neighborhood","adminArea5":"Rawalpindi","adminArea5Type":"City","adminArea4":"","adminArea4Type":"County","adminArea3":"Punjab","adminArea3Type":"State","adminArea1":"PK","adminArea1Type":"Country","postalCode":"46600","geocodeQualityCode":"B1AAA","geocodeQuality":"STREET","dragPoint":false,"sideOfStreet":"N","linkId":"0","unknownInput":"","type":"s","latLng":{"lat":33.569569,"lng":73.087067},"displayLatLng":{"lat":33.569569,"lng":73.087067},"mapUrl":"http://www.mapquestapi.com/staticmap/v5/map?key=t1ahdIgXdckyPViFQ2IdWQF5GHJYYz5t&amp;type=map&amp;size=225,160&amp;locations=33.569568624622434,73.0870672450795marker-sm-50318A-1&amp;scalebar=true&amp;zoom=15&amp;rand=702243954","nearestIntersection":null,"roadMetadata":null}]}]}</t>
  </si>
  <si>
    <t>1642073161794</t>
  </si>
  <si>
    <t xml:space="preserve">at home relaxing </t>
  </si>
  <si>
    <t>1642073682025</t>
  </si>
  <si>
    <t>{"coord":{"lon":73.084,"lat":33.585},"weather":[{"id":804,"main":"Clouds","description":"overcast clouds","icon":"04d"}],"base":"stations","main":{"temp":289.97,"feels_like":288.75,"temp_min":289.97,"temp_max":289.97,"pressure":1017,"humidity":40},"visibility":10000,"wind":{"speed":0.89,"deg":244,"gust":1.79},"clouds":{"all":99},"dt":1642073161,"sys":{"type":2,"id":2007435,"country":"PK","sunrise":1642039937,"sunset":1642076383},"timezone":18000,"id":1184330,"name":"─Çrya","cod":200}</t>
  </si>
  <si>
    <t>{"info":{"statuscode":0,"copyright":{"text":"\u00A9 2022 MapQuest, Inc.","imageUrl":"http://api.mqcdn.com/res/mqlogo.gif","imageAltText":"\u00A9 2022 MapQuest, Inc."},"messages":[]},"options":{"maxResults":1,"thumbMaps":true,"ignoreLatLngInput":false},"results":[{"providedLocation":{"latLng":{"lat":33.58504,"lng":73.08396}},"locations":[{"street":"ASKARI -2","adminArea6":"","adminArea6Type":"Neighborhood","adminArea5":"Rawalpindi","adminArea5Type":"City","adminArea4":"","adminArea4Type":"County","adminArea3":"Punjab","adminArea3Type":"State","adminArea1":"PK","adminArea1Type":"Country","postalCode":"46000","geocodeQualityCode":"B1AAA","geocodeQuality":"STREET","dragPoint":false,"sideOfStreet":"N","linkId":"0","unknownInput":"","type":"s","latLng":{"lat":33.585001,"lng":73.084074},"displayLatLng":{"lat":33.585001,"lng":73.084074},"mapUrl":"http://www.mapquestapi.com/staticmap/v5/map?key=t1ahdIgXdckyPViFQ2IdWQF5GHJYYz5t&amp;type=map&amp;size=225,160&amp;locations=33.58500142360495,73.08407381604687marker-sm-50318A-1&amp;scalebar=true&amp;zoom=15&amp;rand=482960871","nearestIntersection":null,"roadMetadata":null}]}]}</t>
  </si>
  <si>
    <t>1642073682036</t>
  </si>
  <si>
    <t>1642476861078</t>
  </si>
  <si>
    <t>{"coord":{"lon":73.0711,"lat":33.5611},"weather":[{"id":800,"main":"Clear","description":"clear sky","icon":"01d"}],"base":"stations","main":{"temp":279.81,"feels_like":277.9,"temp_min":279.81,"temp_max":279.81,"pressure":1020,"humidity":90},"visibility":10000,"wind":{"speed":2.65,"deg":317,"gust":5.32},"clouds":{"all":7},"dt":1642476056,"sys":{"type":2,"id":2007435,"country":"PK","sunrise":1642471869,"sunset":1642508668},"timezone":18000,"id":1184330,"name":"Ä€rya","cod":200}</t>
  </si>
  <si>
    <t>{"info":{"statuscode":0,"copyright":{"text":"\u00A9 2022 MapQuest, Inc.","imageUrl":"http://api.mqcdn.com/res/mqlogo.gif","imageAltText":"\u00A9 2022 MapQuest, Inc."},"messages":[]},"options":{"maxResults":1,"thumbMaps":true,"ignoreLatLngInput":false},"results":[{"providedLocation":{"latLng":{"lat":33.56113,"lng":73.07108}},"locations":[{"street":"New Lalazar Road","adminArea6":"","adminArea6Type":"Neighborhood","adminArea5":"Rawalpindi","adminArea5Type":"City","adminArea4":"","adminArea4Type":"County","adminArea3":"Punjab","adminArea3Type":"State","adminArea1":"PK","adminArea1Type":"Country","postalCode":"46600","geocodeQualityCode":"B1AAA","geocodeQuality":"STREET","dragPoint":false,"sideOfStreet":"N","linkId":"0","unknownInput":"","type":"s","latLng":{"lat":33.561353,"lng":73.070876},"displayLatLng":{"lat":33.561353,"lng":73.070876},"mapUrl":"http://www.mapquestapi.com/staticmap/v5/map?key=t1ahdIgXdckyPViFQ2IdWQF5GHJYYz5t&amp;type=map&amp;size=225,160&amp;locations=33.56135252750751,73.07087605299127marker-sm-50318A-1&amp;scalebar=true&amp;zoom=15&amp;rand=-57493184","nearestIntersection":null,"roadMetadata":null}]}]}</t>
  </si>
  <si>
    <t>1642476861087</t>
  </si>
  <si>
    <t xml:space="preserve">in office tea time </t>
  </si>
  <si>
    <t>1642477133849</t>
  </si>
  <si>
    <t>{"coord":{"lon":73.0713,"lat":33.5611},"weather":[{"id":800,"main":"Clear","description":"clear sky","icon":"01d"}],"base":"stations","main":{"temp":284.91,"feels_like":283.79,"temp_min":284.91,"temp_max":284.91,"pressure":1020,"humidity":63,"sea_level":1020,"grnd_level":959},"visibility":10000,"wind":{"speed":3.24,"deg":313,"gust":5.43},"clouds":{"all":6},"dt":1642476860,"sys":{"country":"PK","sunrise":1642471869,"sunset":1642508668},"timezone":18000,"id":1184330,"name":"Ä€rya","cod":200}</t>
  </si>
  <si>
    <t>{"info":{"statuscode":0,"copyright":{"text":"\u00A9 2022 MapQuest, Inc.","imageUrl":"http://api.mqcdn.com/res/mqlogo.gif","imageAltText":"\u00A9 2022 MapQuest, Inc."},"messages":[]},"options":{"maxResults":1,"thumbMaps":true,"ignoreLatLngInput":false},"results":[{"providedLocation":{"latLng":{"lat":33.56105,"lng":73.07128}},"locations":[{"street":"Fauji Foundation University Rawalpindi Campus","adminArea6":"","adminArea6Type":"Neighborhood","adminArea5":"Rawalpindi","adminArea5Type":"City","adminArea4":"","adminArea4Type":"County","adminArea3":"Punjab","adminArea3Type":"State","adminArea1":"PK","adminArea1Type":"Country","postalCode":"46600","geocodeQualityCode":"P1AAA","geocodeQuality":"POINT","dragPoint":false,"sideOfStreet":"N","linkId":"0","unknownInput":"","type":"s","latLng":{"lat":33.561269,"lng":73.071674},"displayLatLng":{"lat":33.561269,"lng":73.071674},"mapUrl":"http://www.mapquestapi.com/staticmap/v5/map?key=t1ahdIgXdckyPViFQ2IdWQF5GHJYYz5t&amp;type=map&amp;size=225,160&amp;locations=33.56126885,73.07167380156321marker-sm-50318A-1&amp;scalebar=true&amp;zoom=15&amp;rand=-736448197","nearestIntersection":null,"roadMetadata":null}]}]}</t>
  </si>
  <si>
    <t>1642477133858</t>
  </si>
  <si>
    <t>1642477838473</t>
  </si>
  <si>
    <t>{"info":{"statuscode":0,"copyright":{"text":"\u00A9 2022 MapQuest, Inc.","imageUrl":"http://api.mqcdn.com/res/mqlogo.gif","imageAltText":"\u00A9 2022 MapQuest, Inc."},"messages":[]},"options":{"maxResults":1,"thumbMaps":true,"ignoreLatLngInput":false},"results":[{"providedLocation":{"latLng":{"lat":33.56132,"lng":73.07111}},"locations":[{"street":"New Lalazar Road","adminArea6":"","adminArea6Type":"Neighborhood","adminArea5":"Rawalpindi","adminArea5Type":"City","adminArea4":"","adminArea4Type":"County","adminArea3":"Punjab","adminArea3Type":"State","adminArea1":"PK","adminArea1Type":"Country","postalCode":"46600","geocodeQualityCode":"B1AAA","geocodeQuality":"STREET","dragPoint":false,"sideOfStreet":"N","linkId":"0","unknownInput":"","type":"s","latLng":{"lat":33.561454,"lng":73.070987},"displayLatLng":{"lat":33.561454,"lng":73.070987},"mapUrl":"http://www.mapquestapi.com/staticmap/v5/map?key=t1ahdIgXdckyPViFQ2IdWQF5GHJYYz5t&amp;type=map&amp;size=225,160&amp;locations=33.561454208497615,73.07098699758137marker-sm-50318A-1&amp;scalebar=true&amp;zoom=15&amp;rand=-1267266889","nearestIntersection":null,"roadMetadata":null}]}]}</t>
  </si>
  <si>
    <t>1642477838482</t>
  </si>
  <si>
    <t>1642478885783</t>
  </si>
  <si>
    <t>{"coord":{"lon":73.0711,"lat":33.5613},"weather":[{"id":800,"main":"Clear","description":"clear sky","icon":"01d"}],"base":"stations","main":{"temp":284.91,"feels_like":283.79,"temp_min":284.91,"temp_max":284.91,"pressure":1020,"humidity":63,"sea_level":1020,"grnd_level":959},"visibility":10000,"wind":{"speed":3.24,"deg":313,"gust":5.43},"clouds":{"all":6},"dt":1642477837,"sys":{"country":"PK","sunrise":1642471869,"sunset":1642508668},"timezone":18000,"id":1184330,"name":"Ä€rya","cod":200}</t>
  </si>
  <si>
    <t>{"info":{"statuscode":0,"copyright":{"text":"\u00A9 2022 MapQuest, Inc.","imageUrl":"http://api.mqcdn.com/res/mqlogo.gif","imageAltText":"\u00A9 2022 MapQuest, Inc."},"messages":[]},"options":{"maxResults":1,"thumbMaps":true,"ignoreLatLngInput":false},"results":[{"providedLocation":{"latLng":{"lat":33.56132,"lng":73.07111}},"locations":[{"street":"New Lalazar Road","adminArea6":"","adminArea6Type":"Neighborhood","adminArea5":"Rawalpindi","adminArea5Type":"City","adminArea4":"","adminArea4Type":"County","adminArea3":"Punjab","adminArea3Type":"State","adminArea1":"PK","adminArea1Type":"Country","postalCode":"46600","geocodeQualityCode":"B1AAA","geocodeQuality":"STREET","dragPoint":false,"sideOfStreet":"N","linkId":"0","unknownInput":"","type":"s","latLng":{"lat":33.561454,"lng":73.070987},"displayLatLng":{"lat":33.561454,"lng":73.070987},"mapUrl":"http://www.mapquestapi.com/staticmap/v5/map?key=t1ahdIgXdckyPViFQ2IdWQF5GHJYYz5t&amp;type=map&amp;size=225,160&amp;locations=33.561454208497615,73.07098699758137marker-sm-50318A-1&amp;scalebar=true&amp;zoom=15&amp;rand=-345521478","nearestIntersection":null,"roadMetadata":null}]}]}</t>
  </si>
  <si>
    <t>1642478885792</t>
  </si>
  <si>
    <t>1642479071429</t>
  </si>
  <si>
    <t>{"coord":{"lon":73.0706,"lat":33.5613},"weather":[{"id":800,"main":"Clear","description":"clear sky","icon":"01d"}],"base":"stations","main":{"temp":284.91,"feels_like":283.79,"temp_min":284.91,"temp_max":284.91,"pressure":1020,"humidity":63,"sea_level":1020,"grnd_level":959},"visibility":10000,"wind":{"speed":3.24,"deg":313,"gust":5.44},"clouds":{"all":6},"dt":1642478885,"sys":{"country":"PK","sunrise":1642471870,"sunset":1642508668},"timezone":18000,"id":1184330,"name":"Ä€rya","cod":200}</t>
  </si>
  <si>
    <t>{"info":{"statuscode":0,"copyright":{"text":"\u00A9 2022 MapQuest, Inc.","imageUrl":"http://api.mqcdn.com/res/mqlogo.gif","imageAltText":"\u00A9 2022 MapQuest, Inc."},"messages":[]},"options":{"maxResults":1,"thumbMaps":true,"ignoreLatLngInput":false},"results":[{"providedLocation":{"latLng":{"lat":33.56129,"lng":73.07055}},"locations":[{"street":"New Lalazar Road","adminArea6":"","adminArea6Type":"Neighborhood","adminArea5":"Rawalpindi","adminArea5Type":"City","adminArea4":"","adminArea4Type":"County","adminArea3":"Punjab","adminArea3Type":"State","adminArea1":"PK","adminArea1Type":"Country","postalCode":"46600","geocodeQualityCode":"B1AAA","geocodeQuality":"STREET","dragPoint":false,"sideOfStreet":"N","linkId":"0","unknownInput":"","type":"s","latLng":{"lat":33.561162,"lng":73.070668},"displayLatLng":{"lat":33.561162,"lng":73.070668},"mapUrl":"http://www.mapquestapi.com/staticmap/v5/map?key=t1ahdIgXdckyPViFQ2IdWQF5GHJYYz5t&amp;type=map&amp;size=225,160&amp;locations=33.5611615739967,73.07066770274834marker-sm-50318A-1&amp;scalebar=true&amp;zoom=15&amp;rand=2113031063","nearestIntersection":null,"roadMetadata":null}]}]}</t>
  </si>
  <si>
    <t>1642479071441</t>
  </si>
  <si>
    <t>1642481273228</t>
  </si>
  <si>
    <t>{"info":{"statuscode":0,"copyright":{"text":"\u00A9 2022 MapQuest, Inc.","imageUrl":"http://api.mqcdn.com/res/mqlogo.gif","imageAltText":"\u00A9 2022 MapQuest, Inc."},"messages":[]},"options":{"maxResults":1,"thumbMaps":true,"ignoreLatLngInput":false},"results":[{"providedLocation":{"latLng":{"lat":33.56129,"lng":73.07055}},"locations":[{"street":"New Lalazar Road","adminArea6":"","adminArea6Type":"Neighborhood","adminArea5":"Rawalpindi","adminArea5Type":"City","adminArea4":"","adminArea4Type":"County","adminArea3":"Punjab","adminArea3Type":"State","adminArea1":"PK","adminArea1Type":"Country","postalCode":"46600","geocodeQualityCode":"B1AAA","geocodeQuality":"STREET","dragPoint":false,"sideOfStreet":"N","linkId":"0","unknownInput":"","type":"s","latLng":{"lat":33.561162,"lng":73.070668},"displayLatLng":{"lat":33.561162,"lng":73.070668},"mapUrl":"http://www.mapquestapi.com/staticmap/v5/map?key=t1ahdIgXdckyPViFQ2IdWQF5GHJYYz5t&amp;type=map&amp;size=225,160&amp;locations=33.5611615739967,73.07066770274834marker-sm-50318A-1&amp;scalebar=true&amp;zoom=15&amp;rand=629743471","nearestIntersection":null,"roadMetadata":null}]}]}</t>
  </si>
  <si>
    <t>1642481273242</t>
  </si>
  <si>
    <t>1642481848371</t>
  </si>
  <si>
    <t>{"coord":{"lon":73.0706,"lat":33.5613},"weather":[{"id":800,"main":"Clear","description":"clear sky","icon":"01d"}],"base":"stations","main":{"temp":287.01,"feels_like":285.91,"temp_min":287.01,"temp_max":287.01,"pressure":1019,"humidity":56,"sea_level":1019,"grnd_level":959},"visibility":10000,"wind":{"speed":4.07,"deg":310,"gust":5.33},"clouds":{"all":6},"dt":1642481272,"sys":{"country":"PK","sunrise":1642471870,"sunset":1642508668},"timezone":18000,"id":1184330,"name":"Ä€rya","cod":200}</t>
  </si>
  <si>
    <t>{"info":{"statuscode":0,"copyright":{"text":"\u00A9 2022 MapQuest, Inc.","imageUrl":"http://api.mqcdn.com/res/mqlogo.gif","imageAltText":"\u00A9 2022 MapQuest, Inc."},"messages":[]},"options":{"maxResults":1,"thumbMaps":true,"ignoreLatLngInput":false},"results":[{"providedLocation":{"latLng":{"lat":33.56129,"lng":73.07055}},"locations":[{"street":"New Lalazar Road","adminArea6":"","adminArea6Type":"Neighborhood","adminArea5":"Rawalpindi","adminArea5Type":"City","adminArea4":"","adminArea4Type":"County","adminArea3":"Punjab","adminArea3Type":"State","adminArea1":"PK","adminArea1Type":"Country","postalCode":"46600","geocodeQualityCode":"B1AAA","geocodeQuality":"STREET","dragPoint":false,"sideOfStreet":"N","linkId":"0","unknownInput":"","type":"s","latLng":{"lat":33.561162,"lng":73.070668},"displayLatLng":{"lat":33.561162,"lng":73.070668},"mapUrl":"http://www.mapquestapi.com/staticmap/v5/map?key=t1ahdIgXdckyPViFQ2IdWQF5GHJYYz5t&amp;type=map&amp;size=225,160&amp;locations=33.5611615739967,73.07066770274834marker-sm-50318A-1&amp;scalebar=true&amp;zoom=15&amp;rand=-828067329","nearestIntersection":null,"roadMetadata":null}]}]}</t>
  </si>
  <si>
    <t>1642481848382</t>
  </si>
  <si>
    <t xml:space="preserve">in class evaluating SPM presentations </t>
  </si>
  <si>
    <t>1642482282880</t>
  </si>
  <si>
    <t>{"info":{"statuscode":0,"copyright":{"text":"\u00A9 2022 MapQuest, Inc.","imageUrl":"http://api.mqcdn.com/res/mqlogo.gif","imageAltText":"\u00A9 2022 MapQuest, Inc."},"messages":[]},"options":{"maxResults":1,"thumbMaps":true,"ignoreLatLngInput":false},"results":[{"providedLocation":{"latLng":{"lat":33.56125,"lng":73.07128}},"locations":[{"street":"Fauji Foundation University Rawalpindi Campus","adminArea6":"","adminArea6Type":"Neighborhood","adminArea5":"Rawalpindi","adminArea5Type":"City","adminArea4":"","adminArea4Type":"County","adminArea3":"Punjab","adminArea3Type":"State","adminArea1":"PK","adminArea1Type":"Country","postalCode":"46600","geocodeQualityCode":"P1AAA","geocodeQuality":"POINT","dragPoint":false,"sideOfStreet":"N","linkId":"0","unknownInput":"","type":"s","latLng":{"lat":33.561269,"lng":73.071674},"displayLatLng":{"lat":33.561269,"lng":73.071674},"mapUrl":"http://www.mapquestapi.com/staticmap/v5/map?key=t1ahdIgXdckyPViFQ2IdWQF5GHJYYz5t&amp;type=map&amp;size=225,160&amp;locations=33.56126885,73.07167380156321marker-sm-50318A-1&amp;scalebar=true&amp;zoom=15&amp;rand=-155868488","nearestIntersection":null,"roadMetadata":null}]}]}</t>
  </si>
  <si>
    <t>1642482282892</t>
  </si>
  <si>
    <t>in class evaluating SPM presentations</t>
  </si>
  <si>
    <t>1642482725621</t>
  </si>
  <si>
    <t>{"coord":{"lon":73.0709,"lat":33.5613},"weather":[{"id":800,"main":"Clear","description":"clear sky","icon":"01d"}],"base":"stations","main":{"temp":287.01,"feels_like":285.91,"temp_min":287.01,"temp_max":287.01,"pressure":1019,"humidity":56,"sea_level":1019,"grnd_level":959},"visibility":10000,"wind":{"speed":4.07,"deg":310,"gust":5.32},"clouds":{"all":6},"dt":1642482282,"sys":{"country":"PK","sunrise":1642471870,"sunset":1642508668},"timezone":18000,"id":1184330,"name":"Ä€rya","cod":200}</t>
  </si>
  <si>
    <t>{"info":{"statuscode":0,"copyright":{"text":"\u00A9 2022 MapQuest, Inc.","imageUrl":"http://api.mqcdn.com/res/mqlogo.gif","imageAltText":"\u00A9 2022 MapQuest, Inc."},"messages":[]},"options":{"maxResults":1,"thumbMaps":true,"ignoreLatLngInput":false},"results":[{"providedLocation":{"latLng":{"lat":33.56127,"lng":73.07094}},"locations":[{"street":"New Lalazar Road","adminArea6":"","adminArea6Type":"Neighborhood","adminArea5":"Rawalpindi","adminArea5Type":"City","adminArea4":"","adminArea4Type":"County","adminArea3":"Punjab","adminArea3Type":"State","adminArea1":"PK","adminArea1Type":"Country","postalCode":"46600","geocodeQualityCode":"B1AAA","geocodeQuality":"STREET","dragPoint":false,"sideOfStreet":"N","linkId":"0","unknownInput":"","type":"s","latLng":{"lat":33.561347,"lng":73.07087},"displayLatLng":{"lat":33.561347,"lng":73.07087},"mapUrl":"http://www.mapquestapi.com/staticmap/v5/map?key=t1ahdIgXdckyPViFQ2IdWQF5GHJYYz5t&amp;type=map&amp;size=225,160&amp;locations=33.561346704826505,73.07086969983757marker-sm-50318A-1&amp;scalebar=true&amp;zoom=15&amp;rand=1385300727","nearestIntersection":null,"roadMetadata":null}]}]}</t>
  </si>
  <si>
    <t>1642482725631</t>
  </si>
  <si>
    <t>1642494694928</t>
  </si>
  <si>
    <t>{"info":{"statuscode":0,"copyright":{"text":"\u00A9 2022 MapQuest, Inc.","imageUrl":"http://api.mqcdn.com/res/mqlogo.gif","imageAltText":"\u00A9 2022 MapQuest, Inc."},"messages":[]},"options":{"maxResults":1,"thumbMaps":true,"ignoreLatLngInput":false},"results":[{"providedLocation":{"latLng":{"lat":33.56127,"lng":73.07094}},"locations":[{"street":"New Lalazar Road","adminArea6":"","adminArea6Type":"Neighborhood","adminArea5":"Rawalpindi","adminArea5Type":"City","adminArea4":"","adminArea4Type":"County","adminArea3":"Punjab","adminArea3Type":"State","adminArea1":"PK","adminArea1Type":"Country","postalCode":"46600","geocodeQualityCode":"B1AAA","geocodeQuality":"STREET","dragPoint":false,"sideOfStreet":"N","linkId":"0","unknownInput":"","type":"s","latLng":{"lat":33.561347,"lng":73.07087},"displayLatLng":{"lat":33.561347,"lng":73.07087},"mapUrl":"http://www.mapquestapi.com/staticmap/v5/map?key=t1ahdIgXdckyPViFQ2IdWQF5GHJYYz5t&amp;type=map&amp;size=225,160&amp;locations=33.561346704826505,73.07086969983757marker-sm-50318A-1&amp;scalebar=true&amp;zoom=15&amp;rand=1305818046","nearestIntersection":null,"roadMetadata":null}]}]}</t>
  </si>
  <si>
    <t>1642494694941</t>
  </si>
  <si>
    <t>1642499355554</t>
  </si>
  <si>
    <t>{"coord":{"lon":73.0709,"lat":33.5613},"weather":[{"id":800,"main":"Clear","description":"clear sky","icon":"01d"}],"base":"stations","main":{"temp":290.92,"feels_like":290.27,"temp_min":290.92,"temp_max":290.92,"pressure":1018,"humidity":58},"visibility":10000,"wind":{"speed":1.79,"deg":236,"gust":4.92},"clouds":{"all":0},"dt":1642494694,"sys":{"type":2,"id":2007435,"country":"PK","sunrise":1642471870,"sunset":1642508668},"timezone":18000,"id":1184330,"name":"Ä€rya","cod":200}</t>
  </si>
  <si>
    <t>{"info":{"statuscode":0,"copyright":{"text":"\u00A9 2022 MapQuest, Inc.","imageUrl":"http://api.mqcdn.com/res/mqlogo.gif","imageAltText":"\u00A9 2022 MapQuest, Inc."},"messages":[]},"options":{"maxResults":1,"thumbMaps":true,"ignoreLatLngInput":false},"results":[{"providedLocation":{"latLng":{"lat":33.56127,"lng":73.07094}},"locations":[{"street":"New Lalazar Road","adminArea6":"","adminArea6Type":"Neighborhood","adminArea5":"Rawalpindi","adminArea5Type":"City","adminArea4":"","adminArea4Type":"County","adminArea3":"Punjab","adminArea3Type":"State","adminArea1":"PK","adminArea1Type":"Country","postalCode":"46600","geocodeQualityCode":"B1AAA","geocodeQuality":"STREET","dragPoint":false,"sideOfStreet":"N","linkId":"0","unknownInput":"","type":"s","latLng":{"lat":33.561347,"lng":73.07087},"displayLatLng":{"lat":33.561347,"lng":73.07087},"mapUrl":"http://www.mapquestapi.com/staticmap/v5/map?key=t1ahdIgXdckyPViFQ2IdWQF5GHJYYz5t&amp;type=map&amp;size=225,160&amp;locations=33.561346704826505,73.07086969983757marker-sm-50318A-1&amp;scalebar=true&amp;zoom=15&amp;rand=1029271682","nearestIntersection":null,"roadMetadata":null}]}]}</t>
  </si>
  <si>
    <t>1642499355567</t>
  </si>
  <si>
    <t>1642499580190</t>
  </si>
  <si>
    <t>{"coord":{"lon":73.0709,"lat":33.5613},"weather":[{"id":800,"main":"Clear","description":"clear sky","icon":"01d"}],"base":"stations","main":{"temp":290.36,"feels_like":289.6,"temp_min":290.36,"temp_max":290.36,"pressure":1017,"humidity":56},"visibility":10000,"wind":{"speed":2.68,"deg":260,"gust":7.15},"clouds":{"all":0},"dt":1642499354,"sys":{"type":2,"id":2007435,"country":"PK","sunrise":1642471870,"sunset":1642508668},"timezone":18000,"id":1184330,"name":"Ä€rya","cod":200}</t>
  </si>
  <si>
    <t>{"info":{"statuscode":0,"copyright":{"text":"\u00A9 2022 MapQuest, Inc.","imageUrl":"http://api.mqcdn.com/res/mqlogo.gif","imageAltText":"\u00A9 2022 MapQuest, Inc."},"messages":[]},"options":{"maxResults":1,"thumbMaps":true,"ignoreLatLngInput":false},"results":[{"providedLocation":{"latLng":{"lat":33.56127,"lng":73.07094}},"locations":[{"street":"New Lalazar Road","adminArea6":"","adminArea6Type":"Neighborhood","adminArea5":"Rawalpindi","adminArea5Type":"City","adminArea4":"","adminArea4Type":"County","adminArea3":"Punjab","adminArea3Type":"State","adminArea1":"PK","adminArea1Type":"Country","postalCode":"46600","geocodeQualityCode":"B1AAA","geocodeQuality":"STREET","dragPoint":false,"sideOfStreet":"N","linkId":"0","unknownInput":"","type":"s","latLng":{"lat":33.561347,"lng":73.07087},"displayLatLng":{"lat":33.561347,"lng":73.07087},"mapUrl":"http://www.mapquestapi.com/staticmap/v5/map?key=t1ahdIgXdckyPViFQ2IdWQF5GHJYYz5t&amp;type=map&amp;size=225,160&amp;locations=33.561346704826505,73.07086969983757marker-sm-50318A-1&amp;scalebar=true&amp;zoom=15&amp;rand=-611240297","nearestIntersection":null,"roadMetadata":null}]}]}</t>
  </si>
  <si>
    <t>1642499580202</t>
  </si>
  <si>
    <t>1642501396286</t>
  </si>
  <si>
    <t>{"info":{"statuscode":0,"copyright":{"text":"\u00A9 2022 MapQuest, Inc.","imageUrl":"http://api.mqcdn.com/res/mqlogo.gif","imageAltText":"\u00A9 2022 MapQuest, Inc."},"messages":[]},"options":{"maxResults":1,"thumbMaps":true,"ignoreLatLngInput":false},"results":[{"providedLocation":{"latLng":{"lat":33.56127,"lng":73.07094}},"locations":[{"street":"New Lalazar Road","adminArea6":"","adminArea6Type":"Neighborhood","adminArea5":"Rawalpindi","adminArea5Type":"City","adminArea4":"","adminArea4Type":"County","adminArea3":"Punjab","adminArea3Type":"State","adminArea1":"PK","adminArea1Type":"Country","postalCode":"46600","geocodeQualityCode":"B1AAA","geocodeQuality":"STREET","dragPoint":false,"sideOfStreet":"N","linkId":"0","unknownInput":"","type":"s","latLng":{"lat":33.561347,"lng":73.07087},"displayLatLng":{"lat":33.561347,"lng":73.07087},"mapUrl":"http://www.mapquestapi.com/staticmap/v5/map?key=t1ahdIgXdckyPViFQ2IdWQF5GHJYYz5t&amp;type=map&amp;size=225,160&amp;locations=33.561346704826505,73.07086969983757marker-sm-50318A-1&amp;scalebar=true&amp;zoom=15&amp;rand=-17214659","nearestIntersection":null,"roadMetadata":null}]}]}</t>
  </si>
  <si>
    <t>1642501396299</t>
  </si>
  <si>
    <t>1642502548443</t>
  </si>
  <si>
    <t>{"coord":{"lon":73.0709,"lat":33.5613},"weather":[{"id":800,"main":"Clear","description":"clear sky","icon":"01d"}],"base":"stations","main":{"temp":290.36,"feels_like":289.57,"temp_min":290.36,"temp_max":290.36,"pressure":1017,"humidity":55},"visibility":10000,"wind":{"speed":2.68,"deg":309,"gust":5.36},"clouds":{"all":0},"dt":1642501395,"sys":{"type":2,"id":2007435,"country":"PK","sunrise":1642471870,"sunset":1642508668},"timezone":18000,"id":1184330,"name":"Ä€rya","cod":200}</t>
  </si>
  <si>
    <t>{"info":{"statuscode":0,"copyright":{"text":"\u00A9 2022 MapQuest, Inc.","imageUrl":"http://api.mqcdn.com/res/mqlogo.gif","imageAltText":"\u00A9 2022 MapQuest, Inc."},"messages":[]},"options":{"maxResults":1,"thumbMaps":true,"ignoreLatLngInput":false},"results":[{"providedLocation":{"latLng":{"lat":33.56127,"lng":73.07094}},"locations":[{"street":"New Lalazar Road","adminArea6":"","adminArea6Type":"Neighborhood","adminArea5":"Rawalpindi","adminArea5Type":"City","adminArea4":"","adminArea4Type":"County","adminArea3":"Punjab","adminArea3Type":"State","adminArea1":"PK","adminArea1Type":"Country","postalCode":"46600","geocodeQualityCode":"B1AAA","geocodeQuality":"STREET","dragPoint":false,"sideOfStreet":"N","linkId":"0","unknownInput":"","type":"s","latLng":{"lat":33.561347,"lng":73.07087},"displayLatLng":{"lat":33.561347,"lng":73.07087},"mapUrl":"http://www.mapquestapi.com/staticmap/v5/map?key=t1ahdIgXdckyPViFQ2IdWQF5GHJYYz5t&amp;type=map&amp;size=225,160&amp;locations=33.561346704826505,73.07086969983757marker-sm-50318A-1&amp;scalebar=true&amp;zoom=15&amp;rand=814083099","nearestIntersection":null,"roadMetadata":null}]}]}</t>
  </si>
  <si>
    <t>1642502548454</t>
  </si>
  <si>
    <t>1642505378627</t>
  </si>
  <si>
    <t>{"coord":{"lon":73.0723,"lat":33.561},"weather":[{"id":800,"main":"Clear","description":"clear sky","icon":"01d"}],"base":"stations","main":{"temp":290.92,"feels_like":290.16,"temp_min":290.92,"temp_max":290.92,"pressure":1017,"humidity":54},"visibility":10000,"wind":{"speed":1.79,"deg":252,"gust":5.81},"clouds":{"all":1},"dt":1642502547,"sys":{"type":2,"id":2007435,"country":"PK","sunrise":1642471869,"sunset":1642508667},"timezone":18000,"id":1184330,"name":"Ä€rya","cod":200}</t>
  </si>
  <si>
    <t>{"info":{"statuscode":0,"copyright":{"text":"\u00A9 2022 MapQuest, Inc.","imageUrl":"http://api.mqcdn.com/res/mqlogo.gif","imageAltText":"\u00A9 2022 MapQuest, Inc."},"messages":[]},"options":{"maxResults":1,"thumbMaps":true,"ignoreLatLngInput":false},"results":[{"providedLocation":{"latLng":{"lat":33.56101,"lng":73.07227}},"locations":[{"street":"Rose Lane 6","adminArea6":"","adminArea6Type":"Neighborhood","adminArea5":"Rawalpindi","adminArea5Type":"City","adminArea4":"","adminArea4Type":"County","adminArea3":"Punjab","adminArea3Type":"State","adminArea1":"PK","adminArea1Type":"Country","postalCode":"46600","geocodeQualityCode":"B1AAA","geocodeQuality":"STREET","dragPoint":false,"sideOfStreet":"N","linkId":"0","unknownInput":"","type":"s","latLng":{"lat":33.561256,"lng":73.072701},"displayLatLng":{"lat":33.561256,"lng":73.072701},"mapUrl":"http://www.mapquestapi.com/staticmap/v5/map?key=t1ahdIgXdckyPViFQ2IdWQF5GHJYYz5t&amp;type=map&amp;size=225,160&amp;locations=33.561256210942304,73.0727014082508marker-sm-50318A-1&amp;scalebar=true&amp;zoom=15&amp;rand=-378413460","nearestIntersection":null,"roadMetadata":null}]}]}</t>
  </si>
  <si>
    <t>1642505378643</t>
  </si>
  <si>
    <t>1642505839369</t>
  </si>
  <si>
    <t>{"coord":{"lon":73.0708,"lat":33.5613},"weather":[{"id":800,"main":"Clear","description":"clear sky","icon":"01d"}],"base":"stations","main":{"temp":289.81,"feels_like":288.97,"temp_min":289.81,"temp_max":289.81,"pressure":1016,"humidity":55},"visibility":10000,"wind":{"speed":2.24,"deg":325,"gust":4.92},"clouds":{"all":1},"dt":1642505378,"sys":{"type":2,"id":2007435,"country":"PK","sunrise":1642471870,"sunset":1642508668},"timezone":18000,"id":1184330,"name":"Ä€rya","cod":200}</t>
  </si>
  <si>
    <t>{"info":{"statuscode":0,"copyright":{"text":"\u00A9 2022 MapQuest, Inc.","imageUrl":"http://api.mqcdn.com/res/mqlogo.gif","imageAltText":"\u00A9 2022 MapQuest, Inc."},"messages":[]},"options":{"maxResults":1,"thumbMaps":true,"ignoreLatLngInput":false},"results":[{"providedLocation":{"latLng":{"lat":33.56129,"lng":73.07079}},"locations":[{"street":"New Lalazar Road","adminArea6":"","adminArea6Type":"Neighborhood","adminArea5":"Rawalpindi","adminArea5Type":"City","adminArea4":"","adminArea4Type":"County","adminArea3":"Punjab","adminArea3Type":"State","adminArea1":"PK","adminArea1Type":"Country","postalCode":"46600","geocodeQualityCode":"B1AAA","geocodeQuality":"STREET","dragPoint":false,"sideOfStreet":"N","linkId":"0","unknownInput":"","type":"s","latLng":{"lat":33.561281,"lng":73.070798},"displayLatLng":{"lat":33.561281,"lng":73.070798},"mapUrl":"http://www.mapquestapi.com/staticmap/v5/map?key=t1ahdIgXdckyPViFQ2IdWQF5GHJYYz5t&amp;type=map&amp;size=225,160&amp;locations=33.56128111930583,73.07079813917808marker-sm-50318A-1&amp;scalebar=true&amp;zoom=15&amp;rand=836988905","nearestIntersection":null,"roadMetadata":null}]}]}</t>
  </si>
  <si>
    <t>1642505839379</t>
  </si>
  <si>
    <t xml:space="preserve">on way home with sherjeel </t>
  </si>
  <si>
    <t>1642506872520</t>
  </si>
  <si>
    <t>{"info":{"statuscode":0,"copyright":{"text":"\u00A9 2022 MapQuest, Inc.","imageUrl":"http://api.mqcdn.com/res/mqlogo.gif","imageAltText":"\u00A9 2022 MapQuest, Inc."},"messages":[]},"options":{"maxResults":1,"thumbMaps":true,"ignoreLatLngInput":false},"results":[{"providedLocation":{"latLng":{"lat":33.56087,"lng":73.07116}},"locations":[{"street":"New Lalazar Road","adminArea6":"","adminArea6Type":"Neighborhood","adminArea5":"Rawalpindi","adminArea5Type":"City","adminArea4":"","adminArea4Type":"County","adminArea3":"Punjab","adminArea3Type":"State","adminArea1":"PK","adminArea1Type":"Country","postalCode":"46600","geocodeQualityCode":"B1AAA","geocodeQuality":"STREET","dragPoint":false,"sideOfStreet":"N","linkId":"0","unknownInput":"","type":"s","latLng":{"lat":33.561274,"lng":73.07079},"displayLatLng":{"lat":33.561274,"lng":73.07079},"mapUrl":"http://www.mapquestapi.com/staticmap/v5/map?key=t1ahdIgXdckyPViFQ2IdWQF5GHJYYz5t&amp;type=map&amp;size=225,160&amp;locations=33.56127368207611,73.07079002438296marker-sm-50318A-1&amp;scalebar=true&amp;zoom=15&amp;rand=2014123624","nearestIntersection":null,"roadMetadata":null}]}]}</t>
  </si>
  <si>
    <t>1642506872531</t>
  </si>
  <si>
    <t>1642507560683</t>
  </si>
  <si>
    <t>{"coord":{"lon":73.0833,"lat":33.5834},"weather":[{"id":800,"main":"Clear","description":"clear sky","icon":"01d"}],"base":"stations","main":{"temp":289.97,"feels_like":289.2,"temp_min":289.97,"temp_max":289.97,"pressure":1016,"humidity":57},"visibility":10000,"wind":{"speed":1.79,"deg":269,"gust":5.81},"clouds":{"all":2},"dt":1642506871,"sys":{"type":2,"id":2007435,"country":"PK","sunrise":1642471869,"sunset":1642508662},"timezone":18000,"id":1166993,"name":"Rawalpindi","cod":200}</t>
  </si>
  <si>
    <t>{"info":{"statuscode":0,"copyright":{"text":"\u00A9 2022 MapQuest, Inc.","imageUrl":"http://api.mqcdn.com/res/mqlogo.gif","imageAltText":"\u00A9 2022 MapQuest, Inc."},"messages":[]},"options":{"maxResults":1,"thumbMaps":true,"ignoreLatLngInput":false},"results":[{"providedLocation":{"latLng":{"lat":33.58336,"lng":73.08331}},"locations":[{"street":"ASKARI -2","adminArea6":"","adminArea6Type":"Neighborhood","adminArea5":"Rawalpindi","adminArea5Type":"City","adminArea4":"","adminArea4Type":"County","adminArea3":"Punjab","adminArea3Type":"State","adminArea1":"PK","adminArea1Type":"Country","postalCode":"46000","geocodeQualityCode":"B1AAA","geocodeQuality":"STREET","dragPoint":false,"sideOfStreet":"N","linkId":"0","unknownInput":"","type":"s","latLng":{"lat":33.58329,"lng":73.083534},"displayLatLng":{"lat":33.58329,"lng":73.083534},"mapUrl":"http://www.mapquestapi.com/staticmap/v5/map?key=t1ahdIgXdckyPViFQ2IdWQF5GHJYYz5t&amp;type=map&amp;size=225,160&amp;locations=33.583290259924745,73.08353419898236marker-sm-50318A-1&amp;scalebar=true&amp;zoom=15&amp;rand=-739308191","nearestIntersection":null,"roadMetadata":null}]}]}</t>
  </si>
  <si>
    <t>1642507560692</t>
  </si>
  <si>
    <t>1642508814626</t>
  </si>
  <si>
    <t>{"coord":{"lon":73.0833,"lat":33.5832},"weather":[{"id":800,"main":"Clear","description":"clear sky","icon":"01d"}],"base":"stations","main":{"temp":289.41,"feels_like":288.61,"temp_min":289.41,"temp_max":289.41,"pressure":1016,"humidity":58},"visibility":10000,"wind":{"speed":2.24,"deg":254,"gust":6.71},"clouds":{"all":2},"dt":1642507560,"sys":{"type":2,"id":2007435,"country":"PK","sunrise":1642471869,"sunset":1642508662},"timezone":18000,"id":1166993,"name":"Rawalpindi","cod":200}</t>
  </si>
  <si>
    <t>{"info":{"statuscode":0,"copyright":{"text":"\u00A9 2022 MapQuest, Inc.","imageUrl":"http://api.mqcdn.com/res/mqlogo.gif","imageAltText":"\u00A9 2022 MapQuest, Inc."},"messages":[]},"options":{"maxResults":1,"thumbMaps":true,"ignoreLatLngInput":false},"results":[{"providedLocation":{"latLng":{"lat":33.58322,"lng":73.08327}},"locations":[{"street":"ASKARI -2","adminArea6":"","adminArea6Type":"Neighborhood","adminArea5":"Rawalpindi","adminArea5Type":"City","adminArea4":"","adminArea4Type":"County","adminArea3":"Punjab","adminArea3Type":"State","adminArea1":"PK","adminArea1Type":"Country","postalCode":"46000","geocodeQualityCode":"B1AAA","geocodeQuality":"STREET","dragPoint":false,"sideOfStreet":"N","linkId":"0","unknownInput":"","type":"s","latLng":{"lat":33.583151,"lng":73.083491},"displayLatLng":{"lat":33.583151,"lng":73.083491},"mapUrl":"http://www.mapquestapi.com/staticmap/v5/map?key=t1ahdIgXdckyPViFQ2IdWQF5GHJYYz5t&amp;type=map&amp;size=225,160&amp;locations=33.58315126645337,73.08349096321452marker-sm-50318A-1&amp;scalebar=true&amp;zoom=15&amp;rand=299531029","nearestIntersection":null,"roadMetadata":null}]}]}</t>
  </si>
  <si>
    <t>1642508814641</t>
  </si>
  <si>
    <t>1642561329120</t>
  </si>
  <si>
    <t>{"info":{"statuscode":0,"copyright":{"text":"\u00A9 2022 MapQuest, Inc.","imageUrl":"http://api.mqcdn.com/res/mqlogo.gif","imageAltText":"\u00A9 2022 MapQuest, Inc."},"messages":[]},"options":{"maxResults":1,"thumbMaps":true,"ignoreLatLngInput":false},"results":[{"providedLocation":{"latLng":{"lat":33.5834,"lng":73.0835}},"locations":[{"street":"ASKARI -2","adminArea6":"","adminArea6Type":"Neighborhood","adminArea5":"Rawalpindi","adminArea5Type":"City","adminArea4":"","adminArea4Type":"County","adminArea3":"Punjab","adminArea3Type":"State","adminArea1":"PK","adminArea1Type":"Country","postalCode":"46000","geocodeQualityCode":"B1AAA","geocodeQuality":"STREET","dragPoint":false,"sideOfStreet":"N","linkId":"0","unknownInput":"","type":"s","latLng":{"lat":33.583381,"lng":73.083562},"displayLatLng":{"lat":33.583381,"lng":73.083562},"mapUrl":"http://www.mapquestapi.com/staticmap/v5/map?key=t1ahdIgXdckyPViFQ2IdWQF5GHJYYz5t&amp;type=map&amp;size=225,160&amp;locations=33.583380618793534,73.08356230631026marker-sm-50318A-1&amp;scalebar=true&amp;zoom=15&amp;rand=-621889422","nearestIntersection":null,"roadMetadata":null}]}]}</t>
  </si>
  <si>
    <t>1642561329135</t>
  </si>
  <si>
    <t xml:space="preserve">going to work with sherjeel </t>
  </si>
  <si>
    <t>1642561413352</t>
  </si>
  <si>
    <t>{"coord":{"lon":73.0835,"lat":33.5834},"weather":[{"id":500,"main":"Rain","description":"light rain","icon":"10d"}],"base":"stations","main":{"temp":283.3,"feels_like":282.62,"temp_min":283.3,"temp_max":283.3,"pressure":1017,"humidity":86},"visibility":10000,"wind":{"speed":1.77,"deg":310,"gust":1.9},"rain":{"1h":0.15},"clouds":{"all":100},"dt":1642561328,"sys":{"type":2,"id":2007435,"country":"PK","sunrise":1642558251,"sunset":1642595119},"timezone":18000,"id":1166993,"name":"Rawalpindi","cod":200}</t>
  </si>
  <si>
    <t>1642561413364</t>
  </si>
  <si>
    <t>1642561542762</t>
  </si>
  <si>
    <t>{"coord":{"lon":73.0844,"lat":33.5859},"weather":[{"id":804,"main":"Clouds","description":"overcast clouds","icon":"04d"}],"base":"stations","main":{"temp":283.28,"feels_like":282.59,"temp_min":283.28,"temp_max":283.28,"pressure":1017,"humidity":86},"visibility":10000,"wind":{"speed":1.77,"deg":311,"gust":1.9},"clouds":{"all":100},"dt":1642561412,"sys":{"type":2,"id":2007435,"country":"PK","sunrise":1642558251,"sunset":1642595119},"timezone":18000,"id":1184330,"name":"Ä€rya","cod":200}</t>
  </si>
  <si>
    <t>{"info":{"statuscode":0,"copyright":{"text":"\u00A9 2022 MapQuest, Inc.","imageUrl":"http://api.mqcdn.com/res/mqlogo.gif","imageAltText":"\u00A9 2022 MapQuest, Inc."},"messages":[]},"options":{"maxResults":1,"thumbMaps":true,"ignoreLatLngInput":false},"results":[{"providedLocation":{"latLng":{"lat":33.58595,"lng":73.08439}},"locations":[{"street":"ASKARI -2","adminArea6":"","adminArea6Type":"Neighborhood","adminArea5":"Rawalpindi","adminArea5Type":"City","adminArea4":"","adminArea4Type":"County","adminArea3":"Punjab","adminArea3Type":"State","adminArea1":"PK","adminArea1Type":"Country","postalCode":"46000","geocodeQualityCode":"B1AAA","geocodeQuality":"STREET","dragPoint":false,"sideOfStreet":"N","linkId":"0","unknownInput":"","type":"s","latLng":{"lat":33.585948,"lng":73.084395},"displayLatLng":{"lat":33.585948,"lng":73.084395},"mapUrl":"http://www.mapquestapi.com/staticmap/v5/map?key=t1ahdIgXdckyPViFQ2IdWQF5GHJYYz5t&amp;type=map&amp;size=225,160&amp;locations=33.585948381724116,73.08439477457169marker-sm-50318A-1&amp;scalebar=true&amp;zoom=15&amp;rand=842809621","nearestIntersection":null,"roadMetadata":null}]}]}</t>
  </si>
  <si>
    <t>1642561542774</t>
  </si>
  <si>
    <t>1642561800129</t>
  </si>
  <si>
    <t>{"info":{"statuscode":0,"copyright":{"text":"\u00A9 2022 MapQuest, Inc.","imageUrl":"http://api.mqcdn.com/res/mqlogo.gif","imageAltText":"\u00A9 2022 MapQuest, Inc."},"messages":[]},"options":{"maxResults":1,"thumbMaps":true,"ignoreLatLngInput":false},"results":[{"providedLocation":{"latLng":{"lat":33.58927,"lng":73.07687}},"locations":[{"street":"Airport Road","adminArea6":"","adminArea6Type":"Neighborhood","adminArea5":"Rawalpindi","adminArea5Type":"City","adminArea4":"","adminArea4Type":"County","adminArea3":"Punjab","adminArea3Type":"State","adminArea1":"PK","adminArea1Type":"Country","postalCode":"46000","geocodeQualityCode":"B1AAA","geocodeQuality":"STREET","dragPoint":false,"sideOfStreet":"N","linkId":"0","unknownInput":"","type":"s","latLng":{"lat":33.589387,"lng":73.076779},"displayLatLng":{"lat":33.589387,"lng":73.076779},"mapUrl":"http://www.mapquestapi.com/staticmap/v5/map?key=t1ahdIgXdckyPViFQ2IdWQF5GHJYYz5t&amp;type=map&amp;size=225,160&amp;locations=33.58938671600707,73.0767791862084marker-sm-50318A-1&amp;scalebar=true&amp;zoom=15&amp;rand=-1431450133","nearestIntersection":null,"roadMetadata":null}]}]}</t>
  </si>
  <si>
    <t>1642561800141</t>
  </si>
  <si>
    <t>1642562091201</t>
  </si>
  <si>
    <t>{"coord":{"lon":73.0751,"lat":33.5719},"weather":[{"id":500,"main":"Rain","description":"light rain","icon":"10d"}],"base":"stations","main":{"temp":283.15,"feels_like":283.15,"temp_min":283.15,"temp_max":283.15,"pressure":1017,"humidity":86},"visibility":10000,"wind":{"speed":0.45,"deg":28,"gust":1.34},"rain":{"1h":0.75},"clouds":{"all":100},"dt":1642561799,"sys":{"type":2,"id":2007435,"country":"PK","sunrise":1642558251,"sunset":1642595123},"timezone":18000,"id":1184330,"name":"Ä€rya","cod":200}</t>
  </si>
  <si>
    <t>{"info":{"statuscode":0,"copyright":{"text":"\u00A9 2022 MapQuest, Inc.","imageUrl":"http://api.mqcdn.com/res/mqlogo.gif","imageAltText":"\u00A9 2022 MapQuest, Inc."},"messages":[]},"options":{"maxResults":1,"thumbMaps":true,"ignoreLatLngInput":false},"results":[{"providedLocation":{"latLng":{"lat":33.57185,"lng":73.0751}},"locations":[{"street":"Grand Trunk Road","adminArea6":"","adminArea6Type":"Neighborhood","adminArea5":"Rawalpindi","adminArea5Type":"City","adminArea4":"","adminArea4Type":"County","adminArea3":"Punjab","adminArea3Type":"State","adminArea1":"PK","adminArea1Type":"Country","postalCode":"46000","geocodeQualityCode":"B1AAA","geocodeQuality":"STREET","dragPoint":false,"sideOfStreet":"N","linkId":"0","unknownInput":"","type":"s","latLng":{"lat":33.571869,"lng":73.075158},"displayLatLng":{"lat":33.571869,"lng":73.075158},"mapUrl":"http://www.mapquestapi.com/staticmap/v5/map?key=t1ahdIgXdckyPViFQ2IdWQF5GHJYYz5t&amp;type=map&amp;size=225,160&amp;locations=33.571868581126125,73.0751581132091marker-sm-50318A-1&amp;scalebar=true&amp;zoom=15&amp;rand=388430505","nearestIntersection":null,"roadMetadata":null}]}]}</t>
  </si>
  <si>
    <t>1642562091213</t>
  </si>
  <si>
    <t>1642563049723</t>
  </si>
  <si>
    <t>{"info":{"statuscode":0,"copyright":{"text":"\u00A9 2022 MapQuest, Inc.","imageUrl":"http://api.mqcdn.com/res/mqlogo.gif","imageAltText":"\u00A9 2022 MapQuest, Inc."},"messages":[]},"options":{"maxResults":1,"thumbMaps":true,"ignoreLatLngInput":false},"results":[{"providedLocation":{"latLng":{"lat":33.5659,"lng":73.07787}},"locations":[{"street":"Grand Trunk Road","adminArea6":"","adminArea6Type":"Neighborhood","adminArea5":"Rawalpindi","adminArea5Type":"City","adminArea4":"","adminArea4Type":"County","adminArea3":"Punjab","adminArea3Type":"State","adminArea1":"PK","adminArea1Type":"Country","postalCode":"46000","geocodeQualityCode":"B1AAA","geocodeQuality":"STREET","dragPoint":false,"sideOfStreet":"N","linkId":"0","unknownInput":"","type":"s","latLng":{"lat":33.56596,"lng":73.077913},"displayLatLng":{"lat":33.56596,"lng":73.077913},"mapUrl":"http://www.mapquestapi.com/staticmap/v5/map?key=t1ahdIgXdckyPViFQ2IdWQF5GHJYYz5t&amp;type=map&amp;size=225,160&amp;locations=33.56595965989093,73.07791291531687marker-sm-50318A-1&amp;scalebar=true&amp;zoom=15&amp;rand=344832889","nearestIntersection":null,"roadMetadata":null}]}]}</t>
  </si>
  <si>
    <t>1642563049756</t>
  </si>
  <si>
    <t xml:space="preserve">at work tea time </t>
  </si>
  <si>
    <t>1642563376153</t>
  </si>
  <si>
    <t>{"coord":{"lon":73.0779,"lat":33.5659},"weather":[{"id":804,"main":"Clouds","description":"overcast clouds","icon":"04d"}],"base":"stations","main":{"temp":283.77,"feels_like":283.13,"temp_min":283.77,"temp_max":283.77,"pressure":1018,"humidity":86},"visibility":10000,"wind":{"speed":1.34,"deg":317,"gust":4.47},"clouds":{"all":100},"dt":1642563048,"sys":{"type":2,"id":2007435,"country":"PK","sunrise":1642558250,"sunset":1642595123},"timezone":18000,"id":1184330,"name":"Ä€rya","cod":200}</t>
  </si>
  <si>
    <t>{"info":{"statuscode":0,"copyright":{"text":"\u00A9 2022 MapQuest, Inc.","imageUrl":"http://api.mqcdn.com/res/mqlogo.gif","imageAltText":"\u00A9 2022 MapQuest, Inc."},"messages":[]},"options":{"maxResults":1,"thumbMaps":true,"ignoreLatLngInput":false},"results":[{"providedLocation":{"latLng":{"lat":33.5659,"lng":73.07787}},"locations":[{"street":"Grand Trunk Road","adminArea6":"","adminArea6Type":"Neighborhood","adminArea5":"Rawalpindi","adminArea5Type":"City","adminArea4":"","adminArea4Type":"County","adminArea3":"Punjab","adminArea3Type":"State","adminArea1":"PK","adminArea1Type":"Country","postalCode":"46000","geocodeQualityCode":"B1AAA","geocodeQuality":"STREET","dragPoint":false,"sideOfStreet":"N","linkId":"0","unknownInput":"","type":"s","latLng":{"lat":33.56596,"lng":73.077913},"displayLatLng":{"lat":33.56596,"lng":73.077913},"mapUrl":"http://www.mapquestapi.com/staticmap/v5/map?key=t1ahdIgXdckyPViFQ2IdWQF5GHJYYz5t&amp;type=map&amp;size=225,160&amp;locations=33.56595965989093,73.07791291531687marker-sm-50318A-1&amp;scalebar=true&amp;zoom=15&amp;rand=-4989586","nearestIntersection":null,"roadMetadata":null}]}]}</t>
  </si>
  <si>
    <t>1642563376163</t>
  </si>
  <si>
    <t>1642564047238</t>
  </si>
  <si>
    <t>{"info":{"statuscode":0,"copyright":{"text":"\u00A9 2022 MapQuest, Inc.","imageUrl":"http://api.mqcdn.com/res/mqlogo.gif","imageAltText":"\u00A9 2022 MapQuest, Inc."},"messages":[]},"options":{"maxResults":1,"thumbMaps":true,"ignoreLatLngInput":false},"results":[{"providedLocation":{"latLng":{"lat":33.5659,"lng":73.07787}},"locations":[{"street":"Grand Trunk Road","adminArea6":"","adminArea6Type":"Neighborhood","adminArea5":"Rawalpindi","adminArea5Type":"City","adminArea4":"","adminArea4Type":"County","adminArea3":"Punjab","adminArea3Type":"State","adminArea1":"PK","adminArea1Type":"Country","postalCode":"46000","geocodeQualityCode":"B1AAA","geocodeQuality":"STREET","dragPoint":false,"sideOfStreet":"N","linkId":"0","unknownInput":"","type":"s","latLng":{"lat":33.56596,"lng":73.077913},"displayLatLng":{"lat":33.56596,"lng":73.077913},"mapUrl":"http://www.mapquestapi.com/staticmap/v5/map?key=t1ahdIgXdckyPViFQ2IdWQF5GHJYYz5t&amp;type=map&amp;size=225,160&amp;locations=33.56595965989093,73.07791291531687marker-sm-50318A-1&amp;scalebar=true&amp;zoom=15&amp;rand=-1337311471","nearestIntersection":null,"roadMetadata":null}]}]}</t>
  </si>
  <si>
    <t>1642564047248</t>
  </si>
  <si>
    <t>in office grading assignments</t>
  </si>
  <si>
    <t>1642564349598</t>
  </si>
  <si>
    <t>{"coord":{"lon":73.0779,"lat":33.5659},"weather":[{"id":804,"main":"Clouds","description":"overcast clouds","icon":"04d"}],"base":"stations","main":{"temp":283.77,"feels_like":283.11,"temp_min":283.77,"temp_max":283.77,"pressure":1018,"humidity":85},"visibility":10000,"wind":{"speed":1.34,"deg":316,"gust":4.47},"clouds":{"all":100},"dt":1642564046,"sys":{"type":2,"id":2007435,"country":"PK","sunrise":1642558250,"sunset":1642595123},"timezone":18000,"id":1184330,"name":"Ä€rya","cod":200}</t>
  </si>
  <si>
    <t>{"info":{"statuscode":0,"copyright":{"text":"\u00A9 2022 MapQuest, Inc.","imageUrl":"http://api.mqcdn.com/res/mqlogo.gif","imageAltText":"\u00A9 2022 MapQuest, Inc."},"messages":[]},"options":{"maxResults":1,"thumbMaps":true,"ignoreLatLngInput":false},"results":[{"providedLocation":{"latLng":{"lat":33.5659,"lng":73.07787}},"locations":[{"street":"Grand Trunk Road","adminArea6":"","adminArea6Type":"Neighborhood","adminArea5":"Rawalpindi","adminArea5Type":"City","adminArea4":"","adminArea4Type":"County","adminArea3":"Punjab","adminArea3Type":"State","adminArea1":"PK","adminArea1Type":"Country","postalCode":"46000","geocodeQualityCode":"B1AAA","geocodeQuality":"STREET","dragPoint":false,"sideOfStreet":"N","linkId":"0","unknownInput":"","type":"s","latLng":{"lat":33.56596,"lng":73.077913},"displayLatLng":{"lat":33.56596,"lng":73.077913},"mapUrl":"http://www.mapquestapi.com/staticmap/v5/map?key=t1ahdIgXdckyPViFQ2IdWQF5GHJYYz5t&amp;type=map&amp;size=225,160&amp;locations=33.56595965989093,73.07791291531687marker-sm-50318A-1&amp;scalebar=true&amp;zoom=15&amp;rand=-1614096831","nearestIntersection":null,"roadMetadata":null}]}]}</t>
  </si>
  <si>
    <t>1642564349608</t>
  </si>
  <si>
    <t xml:space="preserve">in office grading assignment </t>
  </si>
  <si>
    <t>1642564702074</t>
  </si>
  <si>
    <t>{"info":{"statuscode":0,"copyright":{"text":"\u00A9 2022 MapQuest, Inc.","imageUrl":"http://api.mqcdn.com/res/mqlogo.gif","imageAltText":"\u00A9 2022 MapQuest, Inc."},"messages":[]},"options":{"maxResults":1,"thumbMaps":true,"ignoreLatLngInput":false},"results":[{"providedLocation":{"latLng":{"lat":33.5659,"lng":73.07787}},"locations":[{"street":"Grand Trunk Road","adminArea6":"","adminArea6Type":"Neighborhood","adminArea5":"Rawalpindi","adminArea5Type":"City","adminArea4":"","adminArea4Type":"County","adminArea3":"Punjab","adminArea3Type":"State","adminArea1":"PK","adminArea1Type":"Country","postalCode":"46000","geocodeQualityCode":"B1AAA","geocodeQuality":"STREET","dragPoint":false,"sideOfStreet":"N","linkId":"0","unknownInput":"","type":"s","latLng":{"lat":33.56596,"lng":73.077913},"displayLatLng":{"lat":33.56596,"lng":73.077913},"mapUrl":"http://www.mapquestapi.com/staticmap/v5/map?key=t1ahdIgXdckyPViFQ2IdWQF5GHJYYz5t&amp;type=map&amp;size=225,160&amp;locations=33.56595965989093,73.07791291531687marker-sm-50318A-1&amp;scalebar=true&amp;zoom=15&amp;rand=1051602133","nearestIntersection":null,"roadMetadata":null}]}]}</t>
  </si>
  <si>
    <t>1642564702088</t>
  </si>
  <si>
    <t>1642565462510</t>
  </si>
  <si>
    <t>{"coord":{"lon":73.0779,"lat":33.5659},"weather":[{"id":804,"main":"Clouds","description":"overcast clouds","icon":"04d"}],"base":"stations","main":{"temp":283.77,"feels_like":283.11,"temp_min":283.77,"temp_max":283.77,"pressure":1018,"humidity":85},"visibility":10000,"wind":{"speed":0.45,"deg":264,"gust":4.02},"clouds":{"all":100},"dt":1642564701,"sys":{"type":2,"id":2007435,"country":"PK","sunrise":1642558250,"sunset":1642595123},"timezone":18000,"id":1184330,"name":"Ä€rya","cod":200}</t>
  </si>
  <si>
    <t>{"info":{"statuscode":0,"copyright":{"text":"\u00A9 2022 MapQuest, Inc.","imageUrl":"http://api.mqcdn.com/res/mqlogo.gif","imageAltText":"\u00A9 2022 MapQuest, Inc."},"messages":[]},"options":{"maxResults":1,"thumbMaps":true,"ignoreLatLngInput":false},"results":[{"providedLocation":{"latLng":{"lat":33.5659,"lng":73.07787}},"locations":[{"street":"Grand Trunk Road","adminArea6":"","adminArea6Type":"Neighborhood","adminArea5":"Rawalpindi","adminArea5Type":"City","adminArea4":"","adminArea4Type":"County","adminArea3":"Punjab","adminArea3Type":"State","adminArea1":"PK","adminArea1Type":"Country","postalCode":"46000","geocodeQualityCode":"B1AAA","geocodeQuality":"STREET","dragPoint":false,"sideOfStreet":"N","linkId":"0","unknownInput":"","type":"s","latLng":{"lat":33.56596,"lng":73.077913},"displayLatLng":{"lat":33.56596,"lng":73.077913},"mapUrl":"http://www.mapquestapi.com/staticmap/v5/map?key=t1ahdIgXdckyPViFQ2IdWQF5GHJYYz5t&amp;type=map&amp;size=225,160&amp;locations=33.56595965989093,73.07791291531687marker-sm-50318A-1&amp;scalebar=true&amp;zoom=15&amp;rand=-472894723","nearestIntersection":null,"roadMetadata":null}]}]}</t>
  </si>
  <si>
    <t>1642565462521</t>
  </si>
  <si>
    <t>1642565973214</t>
  </si>
  <si>
    <t>{"coord":{"lon":73.0779,"lat":33.5659},"weather":[{"id":804,"main":"Clouds","description":"overcast clouds","icon":"04d"}],"base":"stations","main":{"temp":283.77,"feels_like":283.11,"temp_min":283.77,"temp_max":283.77,"pressure":1018,"humidity":85},"visibility":10000,"wind":{"speed":0.45,"deg":312,"gust":3.58},"clouds":{"all":100},"dt":1642565461,"sys":{"type":2,"id":2007435,"country":"PK","sunrise":1642558250,"sunset":1642595123},"timezone":18000,"id":1184330,"name":"Ä€rya","cod":200}</t>
  </si>
  <si>
    <t>{"info":{"statuscode":0,"copyright":{"text":"\u00A9 2022 MapQuest, Inc.","imageUrl":"http://api.mqcdn.com/res/mqlogo.gif","imageAltText":"\u00A9 2022 MapQuest, Inc."},"messages":[]},"options":{"maxResults":1,"thumbMaps":true,"ignoreLatLngInput":false},"results":[{"providedLocation":{"latLng":{"lat":33.5659,"lng":73.07787}},"locations":[{"street":"Grand Trunk Road","adminArea6":"","adminArea6Type":"Neighborhood","adminArea5":"Rawalpindi","adminArea5Type":"City","adminArea4":"","adminArea4Type":"County","adminArea3":"Punjab","adminArea3Type":"State","adminArea1":"PK","adminArea1Type":"Country","postalCode":"46000","geocodeQualityCode":"B1AAA","geocodeQuality":"STREET","dragPoint":false,"sideOfStreet":"N","linkId":"0","unknownInput":"","type":"s","latLng":{"lat":33.56596,"lng":73.077913},"displayLatLng":{"lat":33.56596,"lng":73.077913},"mapUrl":"http://www.mapquestapi.com/staticmap/v5/map?key=t1ahdIgXdckyPViFQ2IdWQF5GHJYYz5t&amp;type=map&amp;size=225,160&amp;locations=33.56595965989093,73.07791291531687marker-sm-50318A-1&amp;scalebar=true&amp;zoom=15&amp;rand=-1047473804","nearestIntersection":null,"roadMetadata":null}]}]}</t>
  </si>
  <si>
    <t>1642565973225</t>
  </si>
  <si>
    <t>1642566303766</t>
  </si>
  <si>
    <t>{"info":{"statuscode":0,"copyright":{"text":"\u00A9 2022 MapQuest, Inc.","imageUrl":"http://api.mqcdn.com/res/mqlogo.gif","imageAltText":"\u00A9 2022 MapQuest, Inc."},"messages":[]},"options":{"maxResults":1,"thumbMaps":true,"ignoreLatLngInput":false},"results":[{"providedLocation":{"latLng":{"lat":33.5659,"lng":73.07787}},"locations":[{"street":"Grand Trunk Road","adminArea6":"","adminArea6Type":"Neighborhood","adminArea5":"Rawalpindi","adminArea5Type":"City","adminArea4":"","adminArea4Type":"County","adminArea3":"Punjab","adminArea3Type":"State","adminArea1":"PK","adminArea1Type":"Country","postalCode":"46000","geocodeQualityCode":"B1AAA","geocodeQuality":"STREET","dragPoint":false,"sideOfStreet":"N","linkId":"0","unknownInput":"","type":"s","latLng":{"lat":33.56596,"lng":73.077913},"displayLatLng":{"lat":33.56596,"lng":73.077913},"mapUrl":"http://www.mapquestapi.com/staticmap/v5/map?key=t1ahdIgXdckyPViFQ2IdWQF5GHJYYz5t&amp;type=map&amp;size=225,160&amp;locations=33.56595965989093,73.07791291531687marker-sm-50318A-1&amp;scalebar=true&amp;zoom=15&amp;rand=1467538273","nearestIntersection":null,"roadMetadata":null}]}]}</t>
  </si>
  <si>
    <t>1642566303777</t>
  </si>
  <si>
    <t xml:space="preserve">in office relaxing </t>
  </si>
  <si>
    <t>1642566663352</t>
  </si>
  <si>
    <t>{"coord":{"lon":73.0779,"lat":33.5659},"weather":[{"id":804,"main":"Clouds","description":"overcast clouds","icon":"04d"}],"base":"stations","main":{"temp":284.32,"feels_like":283.71,"temp_min":284.32,"temp_max":284.32,"pressure":1018,"humidity":85},"visibility":10000,"wind":{"speed":0.45,"deg":53,"gust":1.79},"clouds":{"all":100},"dt":1642566303,"sys":{"type":2,"id":2007435,"country":"PK","sunrise":1642558250,"sunset":1642595123},"timezone":18000,"id":1184330,"name":"Ä€rya","cod":200}</t>
  </si>
  <si>
    <t>{"info":{"statuscode":0,"copyright":{"text":"\u00A9 2022 MapQuest, Inc.","imageUrl":"http://api.mqcdn.com/res/mqlogo.gif","imageAltText":"\u00A9 2022 MapQuest, Inc."},"messages":[]},"options":{"maxResults":1,"thumbMaps":true,"ignoreLatLngInput":false},"results":[{"providedLocation":{"latLng":{"lat":33.5659,"lng":73.07787}},"locations":[{"street":"Grand Trunk Road","adminArea6":"","adminArea6Type":"Neighborhood","adminArea5":"Rawalpindi","adminArea5Type":"City","adminArea4":"","adminArea4Type":"County","adminArea3":"Punjab","adminArea3Type":"State","adminArea1":"PK","adminArea1Type":"Country","postalCode":"46000","geocodeQualityCode":"B1AAA","geocodeQuality":"STREET","dragPoint":false,"sideOfStreet":"N","linkId":"0","unknownInput":"","type":"s","latLng":{"lat":33.56596,"lng":73.077913},"displayLatLng":{"lat":33.56596,"lng":73.077913},"mapUrl":"http://www.mapquestapi.com/staticmap/v5/map?key=t1ahdIgXdckyPViFQ2IdWQF5GHJYYz5t&amp;type=map&amp;size=225,160&amp;locations=33.56595965989093,73.07791291531687marker-sm-50318A-1&amp;scalebar=true&amp;zoom=15&amp;rand=1722802860","nearestIntersection":null,"roadMetadata":null}]}]}</t>
  </si>
  <si>
    <t>1642566663360</t>
  </si>
  <si>
    <t>1642567112070</t>
  </si>
  <si>
    <t>{"info":{"statuscode":0,"copyright":{"text":"\u00A9 2022 MapQuest, Inc.","imageUrl":"http://api.mqcdn.com/res/mqlogo.gif","imageAltText":"\u00A9 2022 MapQuest, Inc."},"messages":[]},"options":{"maxResults":1,"thumbMaps":true,"ignoreLatLngInput":false},"results":[{"providedLocation":{"latLng":{"lat":33.5659,"lng":73.07787}},"locations":[{"street":"Grand Trunk Road","adminArea6":"","adminArea6Type":"Neighborhood","adminArea5":"Rawalpindi","adminArea5Type":"City","adminArea4":"","adminArea4Type":"County","adminArea3":"Punjab","adminArea3Type":"State","adminArea1":"PK","adminArea1Type":"Country","postalCode":"46000","geocodeQualityCode":"B1AAA","geocodeQuality":"STREET","dragPoint":false,"sideOfStreet":"N","linkId":"0","unknownInput":"","type":"s","latLng":{"lat":33.56596,"lng":73.077913},"displayLatLng":{"lat":33.56596,"lng":73.077913},"mapUrl":"http://www.mapquestapi.com/staticmap/v5/map?key=t1ahdIgXdckyPViFQ2IdWQF5GHJYYz5t&amp;type=map&amp;size=225,160&amp;locations=33.56595965989093,73.07791291531687marker-sm-50318A-1&amp;scalebar=true&amp;zoom=15&amp;rand=2106833830","nearestIntersection":null,"roadMetadata":null}]}]}</t>
  </si>
  <si>
    <t>1642567112083</t>
  </si>
  <si>
    <t>1642567487812</t>
  </si>
  <si>
    <t>{"coord":{"lon":73.0779,"lat":33.5659},"weather":[{"id":804,"main":"Clouds","description":"overcast clouds","icon":"04d"}],"base":"stations","main":{"temp":284.32,"feels_like":283.71,"temp_min":284.32,"temp_max":284.32,"pressure":1019,"humidity":85},"visibility":10000,"wind":{"speed":0.89,"deg":81,"gust":2.68},"clouds":{"all":99},"dt":1642567111,"sys":{"type":2,"id":2007435,"country":"PK","sunrise":1642558250,"sunset":1642595123},"timezone":18000,"id":1184330,"name":"Ä€rya","cod":200}</t>
  </si>
  <si>
    <t>{"info":{"statuscode":0,"copyright":{"text":"\u00A9 2022 MapQuest, Inc.","imageUrl":"http://api.mqcdn.com/res/mqlogo.gif","imageAltText":"\u00A9 2022 MapQuest, Inc."},"messages":[]},"options":{"maxResults":1,"thumbMaps":true,"ignoreLatLngInput":false},"results":[{"providedLocation":{"latLng":{"lat":33.5659,"lng":73.07787}},"locations":[{"street":"Grand Trunk Road","adminArea6":"","adminArea6Type":"Neighborhood","adminArea5":"Rawalpindi","adminArea5Type":"City","adminArea4":"","adminArea4Type":"County","adminArea3":"Punjab","adminArea3Type":"State","adminArea1":"PK","adminArea1Type":"Country","postalCode":"46000","geocodeQualityCode":"B1AAA","geocodeQuality":"STREET","dragPoint":false,"sideOfStreet":"N","linkId":"0","unknownInput":"","type":"s","latLng":{"lat":33.56596,"lng":73.077913},"displayLatLng":{"lat":33.56596,"lng":73.077913},"mapUrl":"http://www.mapquestapi.com/staticmap/v5/map?key=t1ahdIgXdckyPViFQ2IdWQF5GHJYYz5t&amp;type=map&amp;size=225,160&amp;locations=33.56595965989093,73.07791291531687marker-sm-50318A-1&amp;scalebar=true&amp;zoom=15&amp;rand=325935571","nearestIntersection":null,"roadMetadata":null}]}]}</t>
  </si>
  <si>
    <t>1642567487822</t>
  </si>
  <si>
    <t>1642568173728</t>
  </si>
  <si>
    <t>{"info":{"statuscode":0,"copyright":{"text":"\u00A9 2022 MapQuest, Inc.","imageUrl":"http://api.mqcdn.com/res/mqlogo.gif","imageAltText":"\u00A9 2022 MapQuest, Inc."},"messages":[]},"options":{"maxResults":1,"thumbMaps":true,"ignoreLatLngInput":false},"results":[{"providedLocation":{"latLng":{"lat":33.5659,"lng":73.07787}},"locations":[{"street":"Grand Trunk Road","adminArea6":"","adminArea6Type":"Neighborhood","adminArea5":"Rawalpindi","adminArea5Type":"City","adminArea4":"","adminArea4Type":"County","adminArea3":"Punjab","adminArea3Type":"State","adminArea1":"PK","adminArea1Type":"Country","postalCode":"46000","geocodeQualityCode":"B1AAA","geocodeQuality":"STREET","dragPoint":false,"sideOfStreet":"N","linkId":"0","unknownInput":"","type":"s","latLng":{"lat":33.56596,"lng":73.077913},"displayLatLng":{"lat":33.56596,"lng":73.077913},"mapUrl":"http://www.mapquestapi.com/staticmap/v5/map?key=t1ahdIgXdckyPViFQ2IdWQF5GHJYYz5t&amp;type=map&amp;size=225,160&amp;locations=33.56595965989093,73.07791291531687marker-sm-50318A-1&amp;scalebar=true&amp;zoom=15&amp;rand=920202986","nearestIntersection":null,"roadMetadata":null}]}]}</t>
  </si>
  <si>
    <t>1642568173738</t>
  </si>
  <si>
    <t>in office relaxing</t>
  </si>
  <si>
    <t>1642568822441</t>
  </si>
  <si>
    <t>{"coord":{"lon":73.0779,"lat":33.5659},"weather":[{"id":804,"main":"Clouds","description":"overcast clouds","icon":"04d"}],"base":"stations","main":{"temp":284.32,"feels_like":283.74,"temp_min":284.32,"temp_max":284.32,"pressure":1019,"humidity":86},"visibility":10000,"wind":{"speed":0.45,"deg":85,"gust":1.79},"clouds":{"all":99},"dt":1642568173,"sys":{"type":2,"id":2007435,"country":"PK","sunrise":1642558250,"sunset":1642595123},"timezone":18000,"id":1184330,"name":"Ä€rya","cod":200}</t>
  </si>
  <si>
    <t>{"info":{"statuscode":0,"copyright":{"text":"\u00A9 2022 MapQuest, Inc.","imageUrl":"http://api.mqcdn.com/res/mqlogo.gif","imageAltText":"\u00A9 2022 MapQuest, Inc."},"messages":[]},"options":{"maxResults":1,"thumbMaps":true,"ignoreLatLngInput":false},"results":[{"providedLocation":{"latLng":{"lat":33.5659,"lng":73.07787}},"locations":[{"street":"Grand Trunk Road","adminArea6":"","adminArea6Type":"Neighborhood","adminArea5":"Rawalpindi","adminArea5Type":"City","adminArea4":"","adminArea4Type":"County","adminArea3":"Punjab","adminArea3Type":"State","adminArea1":"PK","adminArea1Type":"Country","postalCode":"46000","geocodeQualityCode":"B1AAA","geocodeQuality":"STREET","dragPoint":false,"sideOfStreet":"N","linkId":"0","unknownInput":"","type":"s","latLng":{"lat":33.56596,"lng":73.077913},"displayLatLng":{"lat":33.56596,"lng":73.077913},"mapUrl":"http://www.mapquestapi.com/staticmap/v5/map?key=t1ahdIgXdckyPViFQ2IdWQF5GHJYYz5t&amp;type=map&amp;size=225,160&amp;locations=33.56595965989093,73.07791291531687marker-sm-50318A-1&amp;scalebar=true&amp;zoom=15&amp;rand=629830732","nearestIntersection":null,"roadMetadata":null}]}]}</t>
  </si>
  <si>
    <t>1642568822452</t>
  </si>
  <si>
    <t>1642569312617</t>
  </si>
  <si>
    <t>{"coord":{"lon":73.0779,"lat":33.5659},"weather":[{"id":804,"main":"Clouds","description":"overcast clouds","icon":"04d"}],"base":"stations","main":{"temp":284.32,"feels_like":283.74,"temp_min":284.32,"temp_max":284.32,"pressure":1018,"humidity":86},"visibility":10000,"wind":{"speed":0.89,"deg":63,"gust":2.68},"clouds":{"all":99},"dt":1642568821,"sys":{"type":2,"id":2007435,"country":"PK","sunrise":1642558250,"sunset":1642595123},"timezone":18000,"id":1184330,"name":"Ä€rya","cod":200}</t>
  </si>
  <si>
    <t>{"info":{"statuscode":0,"copyright":{"text":"\u00A9 2022 MapQuest, Inc.","imageUrl":"http://api.mqcdn.com/res/mqlogo.gif","imageAltText":"\u00A9 2022 MapQuest, Inc."},"messages":[]},"options":{"maxResults":1,"thumbMaps":true,"ignoreLatLngInput":false},"results":[{"providedLocation":{"latLng":{"lat":33.5659,"lng":73.07787}},"locations":[{"street":"Grand Trunk Road","adminArea6":"","adminArea6Type":"Neighborhood","adminArea5":"Rawalpindi","adminArea5Type":"City","adminArea4":"","adminArea4Type":"County","adminArea3":"Punjab","adminArea3Type":"State","adminArea1":"PK","adminArea1Type":"Country","postalCode":"46000","geocodeQualityCode":"B1AAA","geocodeQuality":"STREET","dragPoint":false,"sideOfStreet":"N","linkId":"0","unknownInput":"","type":"s","latLng":{"lat":33.56596,"lng":73.077913},"displayLatLng":{"lat":33.56596,"lng":73.077913},"mapUrl":"http://www.mapquestapi.com/staticmap/v5/map?key=t1ahdIgXdckyPViFQ2IdWQF5GHJYYz5t&amp;type=map&amp;size=225,160&amp;locations=33.56595965989093,73.07791291531687marker-sm-50318A-1&amp;scalebar=true&amp;zoom=15&amp;rand=497035796","nearestIntersection":null,"roadMetadata":null}]}]}</t>
  </si>
  <si>
    <t>1642569312627</t>
  </si>
  <si>
    <t>1642569532374</t>
  </si>
  <si>
    <t>{"info":{"statuscode":0,"copyright":{"text":"\u00A9 2022 MapQuest, Inc.","imageUrl":"http://api.mqcdn.com/res/mqlogo.gif","imageAltText":"\u00A9 2022 MapQuest, Inc."},"messages":[]},"options":{"maxResults":1,"thumbMaps":true,"ignoreLatLngInput":false},"results":[{"providedLocation":{"latLng":{"lat":33.5659,"lng":73.07787}},"locations":[{"street":"Grand Trunk Road","adminArea6":"","adminArea6Type":"Neighborhood","adminArea5":"Rawalpindi","adminArea5Type":"City","adminArea4":"","adminArea4Type":"County","adminArea3":"Punjab","adminArea3Type":"State","adminArea1":"PK","adminArea1Type":"Country","postalCode":"46000","geocodeQualityCode":"B1AAA","geocodeQuality":"STREET","dragPoint":false,"sideOfStreet":"N","linkId":"0","unknownInput":"","type":"s","latLng":{"lat":33.56596,"lng":73.077913},"displayLatLng":{"lat":33.56596,"lng":73.077913},"mapUrl":"http://www.mapquestapi.com/staticmap/v5/map?key=t1ahdIgXdckyPViFQ2IdWQF5GHJYYz5t&amp;type=map&amp;size=225,160&amp;locations=33.56595965989093,73.07791291531687marker-sm-50318A-1&amp;scalebar=true&amp;zoom=15&amp;rand=1594760714","nearestIntersection":null,"roadMetadata":null}]}]}</t>
  </si>
  <si>
    <t>1642569532384</t>
  </si>
  <si>
    <t>1642570203036</t>
  </si>
  <si>
    <t>{"coord":{"lon":73.0779,"lat":33.5659},"weather":[{"id":804,"main":"Clouds","description":"overcast clouds","icon":"04d"}],"base":"stations","main":{"temp":284.32,"feels_like":283.74,"temp_min":284.32,"temp_max":284.32,"pressure":1019,"humidity":86},"visibility":10000,"wind":{"speed":0.45,"deg":39,"gust":1.79},"clouds":{"all":99},"dt":1642569531,"sys":{"type":2,"id":2007435,"country":"PK","sunrise":1642558250,"sunset":1642595123},"timezone":18000,"id":1184330,"name":"Ä€rya","cod":200}</t>
  </si>
  <si>
    <t>{"info":{"statuscode":0,"copyright":{"text":"\u00A9 2022 MapQuest, Inc.","imageUrl":"http://api.mqcdn.com/res/mqlogo.gif","imageAltText":"\u00A9 2022 MapQuest, Inc."},"messages":[]},"options":{"maxResults":1,"thumbMaps":true,"ignoreLatLngInput":false},"results":[{"providedLocation":{"latLng":{"lat":33.5659,"lng":73.07787}},"locations":[{"street":"Grand Trunk Road","adminArea6":"","adminArea6Type":"Neighborhood","adminArea5":"Rawalpindi","adminArea5Type":"City","adminArea4":"","adminArea4Type":"County","adminArea3":"Punjab","adminArea3Type":"State","adminArea1":"PK","adminArea1Type":"Country","postalCode":"46000","geocodeQualityCode":"B1AAA","geocodeQuality":"STREET","dragPoint":false,"sideOfStreet":"N","linkId":"0","unknownInput":"","type":"s","latLng":{"lat":33.56596,"lng":73.077913},"displayLatLng":{"lat":33.56596,"lng":73.077913},"mapUrl":"http://www.mapquestapi.com/staticmap/v5/map?key=t1ahdIgXdckyPViFQ2IdWQF5GHJYYz5t&amp;type=map&amp;size=225,160&amp;locations=33.56595965989093,73.07791291531687marker-sm-50318A-1&amp;scalebar=true&amp;zoom=15&amp;rand=1382825711","nearestIntersection":null,"roadMetadata":null}]}]}</t>
  </si>
  <si>
    <t>1642570203045</t>
  </si>
  <si>
    <t>1642570610209</t>
  </si>
  <si>
    <t>{"coord":{"lon":73.0779,"lat":33.5659},"weather":[{"id":804,"main":"Clouds","description":"overcast clouds","icon":"04d"}],"base":"stations","main":{"temp":284.32,"feels_like":283.74,"temp_min":284.32,"temp_max":284.32,"pressure":1018,"humidity":86},"visibility":10000,"wind":{"speed":2.21,"deg":326,"gust":3},"clouds":{"all":99},"dt":1642570225,"sys":{"type":2,"id":2007435,"country":"PK","sunrise":1642558250,"sunset":1642595123},"timezone":18000,"id":1184330,"name":"Ä€rya","cod":200}</t>
  </si>
  <si>
    <t>{"info":{"statuscode":0,"copyright":{"text":"\u00A9 2022 MapQuest, Inc.","imageUrl":"http://api.mqcdn.com/res/mqlogo.gif","imageAltText":"\u00A9 2022 MapQuest, Inc."},"messages":[]},"options":{"maxResults":1,"thumbMaps":true,"ignoreLatLngInput":false},"results":[{"providedLocation":{"latLng":{"lat":33.5659,"lng":73.07787}},"locations":[{"street":"Grand Trunk Road","adminArea6":"","adminArea6Type":"Neighborhood","adminArea5":"Rawalpindi","adminArea5Type":"City","adminArea4":"","adminArea4Type":"County","adminArea3":"Punjab","adminArea3Type":"State","adminArea1":"PK","adminArea1Type":"Country","postalCode":"46000","geocodeQualityCode":"B1AAA","geocodeQuality":"STREET","dragPoint":false,"sideOfStreet":"N","linkId":"0","unknownInput":"","type":"s","latLng":{"lat":33.56596,"lng":73.077913},"displayLatLng":{"lat":33.56596,"lng":73.077913},"mapUrl":"http://www.mapquestapi.com/staticmap/v5/map?key=t1ahdIgXdckyPViFQ2IdWQF5GHJYYz5t&amp;type=map&amp;size=225,160&amp;locations=33.56595965989093,73.07791291531687marker-sm-50318A-1&amp;scalebar=true&amp;zoom=15&amp;rand=1121082426","nearestIntersection":null,"roadMetadata":null}]}]}</t>
  </si>
  <si>
    <t>1642570610221</t>
  </si>
  <si>
    <t>1642571509047</t>
  </si>
  <si>
    <t>{"info":{"statuscode":0,"copyright":{"text":"\u00A9 2022 MapQuest, Inc.","imageUrl":"http://api.mqcdn.com/res/mqlogo.gif","imageAltText":"\u00A9 2022 MapQuest, Inc."},"messages":[]},"options":{"maxResults":1,"thumbMaps":true,"ignoreLatLngInput":false},"results":[{"providedLocation":{"latLng":{"lat":33.5659,"lng":73.07787}},"locations":[{"street":"Grand Trunk Road","adminArea6":"","adminArea6Type":"Neighborhood","adminArea5":"Rawalpindi","adminArea5Type":"City","adminArea4":"","adminArea4Type":"County","adminArea3":"Punjab","adminArea3Type":"State","adminArea1":"PK","adminArea1Type":"Country","postalCode":"46000","geocodeQualityCode":"B1AAA","geocodeQuality":"STREET","dragPoint":false,"sideOfStreet":"N","linkId":"0","unknownInput":"","type":"s","latLng":{"lat":33.56596,"lng":73.077913},"displayLatLng":{"lat":33.56596,"lng":73.077913},"mapUrl":"http://www.mapquestapi.com/staticmap/v5/map?key=t1ahdIgXdckyPViFQ2IdWQF5GHJYYz5t&amp;type=map&amp;size=225,160&amp;locations=33.56595965989093,73.07791291531687marker-sm-50318A-1&amp;scalebar=true&amp;zoom=15&amp;rand=-1648921413","nearestIntersection":null,"roadMetadata":null}]}]}</t>
  </si>
  <si>
    <t>1642571509055</t>
  </si>
  <si>
    <t>1642571770241</t>
  </si>
  <si>
    <t>{"coord":{"lon":73.0779,"lat":33.5659},"weather":[{"id":804,"main":"Clouds","description":"overcast clouds","icon":"04d"}],"base":"stations","main":{"temp":284.88,"feels_like":284.35,"temp_min":284.88,"temp_max":284.88,"pressure":1018,"humidity":86},"visibility":10000,"wind":{"speed":0.45,"deg":15,"gust":0.89},"clouds":{"all":98},"dt":1642571508,"sys":{"type":2,"id":2007435,"country":"PK","sunrise":1642558250,"sunset":1642595123},"timezone":18000,"id":1184330,"name":"Ä€rya","cod":200}</t>
  </si>
  <si>
    <t>{"info":{"statuscode":0,"copyright":{"text":"\u00A9 2022 MapQuest, Inc.","imageUrl":"http://api.mqcdn.com/res/mqlogo.gif","imageAltText":"\u00A9 2022 MapQuest, Inc."},"messages":[]},"options":{"maxResults":1,"thumbMaps":true,"ignoreLatLngInput":false},"results":[{"providedLocation":{"latLng":{"lat":33.5659,"lng":73.07787}},"locations":[{"street":"Grand Trunk Road","adminArea6":"","adminArea6Type":"Neighborhood","adminArea5":"Rawalpindi","adminArea5Type":"City","adminArea4":"","adminArea4Type":"County","adminArea3":"Punjab","adminArea3Type":"State","adminArea1":"PK","adminArea1Type":"Country","postalCode":"46000","geocodeQualityCode":"B1AAA","geocodeQuality":"STREET","dragPoint":false,"sideOfStreet":"N","linkId":"0","unknownInput":"","type":"s","latLng":{"lat":33.56596,"lng":73.077913},"displayLatLng":{"lat":33.56596,"lng":73.077913},"mapUrl":"http://www.mapquestapi.com/staticmap/v5/map?key=t1ahdIgXdckyPViFQ2IdWQF5GHJYYz5t&amp;type=map&amp;size=225,160&amp;locations=33.56595965989093,73.07791291531687marker-sm-50318A-1&amp;scalebar=true&amp;zoom=15&amp;rand=-1724434074","nearestIntersection":null,"roadMetadata":null}]}]}</t>
  </si>
  <si>
    <t>1642571770252</t>
  </si>
  <si>
    <t>1642572990013</t>
  </si>
  <si>
    <t>{"info":{"statuscode":0,"copyright":{"text":"\u00A9 2022 MapQuest, Inc.","imageUrl":"http://api.mqcdn.com/res/mqlogo.gif","imageAltText":"\u00A9 2022 MapQuest, Inc."},"messages":[]},"options":{"maxResults":1,"thumbMaps":true,"ignoreLatLngInput":false},"results":[{"providedLocation":{"latLng":{"lat":33.5659,"lng":73.07787}},"locations":[{"street":"Grand Trunk Road","adminArea6":"","adminArea6Type":"Neighborhood","adminArea5":"Rawalpindi","adminArea5Type":"City","adminArea4":"","adminArea4Type":"County","adminArea3":"Punjab","adminArea3Type":"State","adminArea1":"PK","adminArea1Type":"Country","postalCode":"46000","geocodeQualityCode":"B1AAA","geocodeQuality":"STREET","dragPoint":false,"sideOfStreet":"N","linkId":"0","unknownInput":"","type":"s","latLng":{"lat":33.56596,"lng":73.077913},"displayLatLng":{"lat":33.56596,"lng":73.077913},"mapUrl":"http://www.mapquestapi.com/staticmap/v5/map?key=t1ahdIgXdckyPViFQ2IdWQF5GHJYYz5t&amp;type=map&amp;size=225,160&amp;locations=33.56595965989093,73.07791291531687marker-sm-50318A-1&amp;scalebar=true&amp;zoom=15&amp;rand=-1013851463","nearestIntersection":null,"roadMetadata":null}]}]}</t>
  </si>
  <si>
    <t>1642572990028</t>
  </si>
  <si>
    <t>going to lab for FYP session</t>
  </si>
  <si>
    <t>1642573065600</t>
  </si>
  <si>
    <t>{"coord":{"lon":73.0779,"lat":33.5659},"weather":[{"id":804,"main":"Clouds","description":"overcast clouds","icon":"04d"}],"base":"stations","main":{"temp":285.43,"feels_like":284.88,"temp_min":285.43,"temp_max":285.43,"pressure":1018,"humidity":83},"visibility":10000,"wind":{"speed":1.34,"deg":173,"gust":2.24},"clouds":{"all":99},"dt":1642572989,"sys":{"type":2,"id":2007435,"country":"PK","sunrise":1642558250,"sunset":1642595123},"timezone":18000,"id":1184330,"name":"Ä€rya","cod":200}</t>
  </si>
  <si>
    <t>{"info":{"statuscode":0,"copyright":{"text":"\u00A9 2022 MapQuest, Inc.","imageUrl":"http://api.mqcdn.com/res/mqlogo.gif","imageAltText":"\u00A9 2022 MapQuest, Inc."},"messages":[]},"options":{"maxResults":1,"thumbMaps":true,"ignoreLatLngInput":false},"results":[{"providedLocation":{"latLng":{"lat":33.5659,"lng":73.07787}},"locations":[{"street":"Grand Trunk Road","adminArea6":"","adminArea6Type":"Neighborhood","adminArea5":"Rawalpindi","adminArea5Type":"City","adminArea4":"","adminArea4Type":"County","adminArea3":"Punjab","adminArea3Type":"State","adminArea1":"PK","adminArea1Type":"Country","postalCode":"46000","geocodeQualityCode":"B1AAA","geocodeQuality":"STREET","dragPoint":false,"sideOfStreet":"N","linkId":"0","unknownInput":"","type":"s","latLng":{"lat":33.56596,"lng":73.077913},"displayLatLng":{"lat":33.56596,"lng":73.077913},"mapUrl":"http://www.mapquestapi.com/staticmap/v5/map?key=t1ahdIgXdckyPViFQ2IdWQF5GHJYYz5t&amp;type=map&amp;size=225,160&amp;locations=33.56595965989093,73.07791291531687marker-sm-50318A-1&amp;scalebar=true&amp;zoom=15&amp;rand=76422589","nearestIntersection":null,"roadMetadata":null}]}]}</t>
  </si>
  <si>
    <t>1642573065609</t>
  </si>
  <si>
    <t xml:space="preserve">going to lab for FYP session </t>
  </si>
  <si>
    <t>1642574280095</t>
  </si>
  <si>
    <t>{"coord":{"lon":0,"lat":0},"weather":[{"id":802,"main":"Clouds","description":"scattered clouds","icon":"03d"}],"base":"stations","main":{"temp":299.23,"feels_like":299.23,"temp_min":299.23,"temp_max":299.23,"pressure":1013,"humidity":80,"sea_level":1013,"grnd_level":1013},"visibility":10000,"wind":{"speed":1.34,"deg":115,"gust":1.4},"clouds":{"all":44},"dt":1642574162,"sys":{"sunrise":1642572416,"sunset":1642616041},"timezone":0,"id":6295630,"name":"Globe","cod":200}</t>
  </si>
  <si>
    <t>{"info":{"statuscode":0,"copyright":{"text":"\u00A9 2022 MapQuest, Inc.","imageUrl":"http://api.mqcdn.com/res/mqlogo.gif","imageAltText":"\u00A9 2022 MapQuest, Inc."},"messages":[]},"options":{"maxResults":1,"thumbMaps":true,"ignoreLatLngInput":false},"results":[{"providedLocation":{"latLng":{"lat":0.0,"lng":0.0}},"locations":[{"street":"","adminArea6":"","adminArea6Type":"Neighborhood","adminArea5":"","adminArea5Type":"City","adminArea4":"","adminArea4Type":"County","adminArea3":"","adminArea3Type":"State","adminArea1":"XZ","adminArea1Type":"Country","postalCode":"","geocodeQualityCode":"A1XAX","geocodeQuality":"COUNTRY","dragPoint":false,"sideOfStreet":"N","linkId":"0","unknownInput":"","type":"s","latLng":{"lat":0.0,"lng":0.0},"displayLatLng":{"lat":0.0,"lng":0.0},"mapUrl":"http://www.mapquestapi.com/staticmap/v5/map?key=t1ahdIgXdckyPViFQ2IdWQF5GHJYYz5t&amp;type=map&amp;size=225,160&amp;locations=0.0,0.0marker-sm-50318A-1&amp;scalebar=true&amp;zoom=2&amp;rand=-1809001368","nearestIntersection":null,"roadMetadata":null}]}]}</t>
  </si>
  <si>
    <t>1642574280110</t>
  </si>
  <si>
    <t>going to office</t>
  </si>
  <si>
    <t>1642574574087</t>
  </si>
  <si>
    <t>1642574574118</t>
  </si>
  <si>
    <t>1642575092693</t>
  </si>
  <si>
    <t>{"coord":{"lon":73.0714,"lat":33.5612},"weather":[{"id":804,"main":"Clouds","description":"overcast clouds","icon":"04d"}],"base":"stations","main":{"temp":285.92,"feels_like":285.39,"temp_min":285.92,"temp_max":285.92,"pressure":1018,"humidity":82},"visibility":10000,"wind":{"speed":0.45,"deg":205,"gust":1.79},"clouds":{"all":100},"dt":1642574573,"sys":{"type":2,"id":2007435,"country":"PK","sunrise":1642558251,"sunset":1642595125},"timezone":18000,"id":1184330,"name":"Ä€rya","cod":200}</t>
  </si>
  <si>
    <t>{"info":{"statuscode":0,"copyright":{"text":"\u00A9 2022 MapQuest, Inc.","imageUrl":"http://api.mqcdn.com/res/mqlogo.gif","imageAltText":"\u00A9 2022 MapQuest, Inc."},"messages":[]},"options":{"maxResults":1,"thumbMaps":true,"ignoreLatLngInput":false},"results":[{"providedLocation":{"latLng":{"lat":33.56116,"lng":73.07142}},"locations":[{"street":"Fauji Foundation University Rawalpindi Campus","adminArea6":"","adminArea6Type":"Neighborhood","adminArea5":"Rawalpindi","adminArea5Type":"City","adminArea4":"","adminArea4Type":"County","adminArea3":"Punjab","adminArea3Type":"State","adminArea1":"PK","adminArea1Type":"Country","postalCode":"46600","geocodeQualityCode":"P1AAA","geocodeQuality":"POINT","dragPoint":false,"sideOfStreet":"N","linkId":"0","unknownInput":"","type":"s","latLng":{"lat":33.561269,"lng":73.071674},"displayLatLng":{"lat":33.561269,"lng":73.071674},"mapUrl":"http://www.mapquestapi.com/staticmap/v5/map?key=t1ahdIgXdckyPViFQ2IdWQF5GHJYYz5t&amp;type=map&amp;size=225,160&amp;locations=33.56126885,73.07167380156321marker-sm-50318A-1&amp;scalebar=true&amp;zoom=15&amp;rand=561704274","nearestIntersection":null,"roadMetadata":null}]}]}</t>
  </si>
  <si>
    <t>1642575092704</t>
  </si>
  <si>
    <t>1642575380495</t>
  </si>
  <si>
    <t>{"info":{"statuscode":0,"copyright":{"text":"\u00A9 2022 MapQuest, Inc.","imageUrl":"http://api.mqcdn.com/res/mqlogo.gif","imageAltText":"\u00A9 2022 MapQuest, Inc."},"messages":[]},"options":{"maxResults":1,"thumbMaps":true,"ignoreLatLngInput":false},"results":[{"providedLocation":{"latLng":{"lat":33.56116,"lng":73.07142}},"locations":[{"street":"Fauji Foundation University Rawalpindi Campus","adminArea6":"","adminArea6Type":"Neighborhood","adminArea5":"Rawalpindi","adminArea5Type":"City","adminArea4":"","adminArea4Type":"County","adminArea3":"Punjab","adminArea3Type":"State","adminArea1":"PK","adminArea1Type":"Country","postalCode":"46600","geocodeQualityCode":"P1AAA","geocodeQuality":"POINT","dragPoint":false,"sideOfStreet":"N","linkId":"0","unknownInput":"","type":"s","latLng":{"lat":33.561269,"lng":73.071674},"displayLatLng":{"lat":33.561269,"lng":73.071674},"mapUrl":"http://www.mapquestapi.com/staticmap/v5/map?key=t1ahdIgXdckyPViFQ2IdWQF5GHJYYz5t&amp;type=map&amp;size=225,160&amp;locations=33.56126885,73.07167380156321marker-sm-50318A-1&amp;scalebar=true&amp;zoom=15&amp;rand=1965111320","nearestIntersection":null,"roadMetadata":null}]}]}</t>
  </si>
  <si>
    <t>1642575380507</t>
  </si>
  <si>
    <t>1642576050454</t>
  </si>
  <si>
    <t>{"coord":{"lon":73.0714,"lat":33.5612},"weather":[{"id":804,"main":"Clouds","description":"overcast clouds","icon":"04d"}],"base":"stations","main":{"temp":285.92,"feels_like":285.37,"temp_min":285.92,"temp_max":285.92,"pressure":1018,"humidity":81},"visibility":10000,"wind":{"speed":2.8,"deg":341,"gust":3.88},"clouds":{"all":100},"dt":1642575379,"sys":{"type":2,"id":2007435,"country":"PK","sunrise":1642558251,"sunset":1642595125},"timezone":18000,"id":1184330,"name":"Ä€rya","cod":200}</t>
  </si>
  <si>
    <t>{"info":{"statuscode":0,"copyright":{"text":"\u00A9 2022 MapQuest, Inc.","imageUrl":"http://api.mqcdn.com/res/mqlogo.gif","imageAltText":"\u00A9 2022 MapQuest, Inc."},"messages":[]},"options":{"maxResults":1,"thumbMaps":true,"ignoreLatLngInput":false},"results":[{"providedLocation":{"latLng":{"lat":33.56116,"lng":73.07142}},"locations":[{"street":"Fauji Foundation University Rawalpindi Campus","adminArea6":"","adminArea6Type":"Neighborhood","adminArea5":"Rawalpindi","adminArea5Type":"City","adminArea4":"","adminArea4Type":"County","adminArea3":"Punjab","adminArea3Type":"State","adminArea1":"PK","adminArea1Type":"Country","postalCode":"46600","geocodeQualityCode":"P1AAA","geocodeQuality":"POINT","dragPoint":false,"sideOfStreet":"N","linkId":"0","unknownInput":"","type":"s","latLng":{"lat":33.561269,"lng":73.071674},"displayLatLng":{"lat":33.561269,"lng":73.071674},"mapUrl":"http://www.mapquestapi.com/staticmap/v5/map?key=t1ahdIgXdckyPViFQ2IdWQF5GHJYYz5t&amp;type=map&amp;size=225,160&amp;locations=33.56126885,73.07167380156321marker-sm-50318A-1&amp;scalebar=true&amp;zoom=15&amp;rand=-1157775080","nearestIntersection":null,"roadMetadata":null}]}]}</t>
  </si>
  <si>
    <t>1642576050465</t>
  </si>
  <si>
    <t>1642578217943</t>
  </si>
  <si>
    <t>{"coord":{"lon":73.0714,"lat":33.5612},"weather":[{"id":804,"main":"Clouds","description":"overcast clouds","icon":"04d"}],"base":"stations","main":{"temp":285.92,"feels_like":285.32,"temp_min":285.92,"temp_max":285.92,"pressure":1018,"humidity":79},"visibility":10000,"wind":{"speed":0.45,"deg":188,"gust":0.89},"clouds":{"all":100},"dt":1642576049,"sys":{"type":2,"id":2007435,"country":"PK","sunrise":1642558251,"sunset":1642595125},"timezone":18000,"id":1184330,"name":"Ä€rya","cod":200}</t>
  </si>
  <si>
    <t>{"info":{"statuscode":0,"copyright":{"text":"\u00A9 2022 MapQuest, Inc.","imageUrl":"http://api.mqcdn.com/res/mqlogo.gif","imageAltText":"\u00A9 2022 MapQuest, Inc."},"messages":[]},"options":{"maxResults":1,"thumbMaps":true,"ignoreLatLngInput":false},"results":[{"providedLocation":{"latLng":{"lat":33.56116,"lng":73.07142}},"locations":[{"street":"Fauji Foundation University Rawalpindi Campus","adminArea6":"","adminArea6Type":"Neighborhood","adminArea5":"Rawalpindi","adminArea5Type":"City","adminArea4":"","adminArea4Type":"County","adminArea3":"Punjab","adminArea3Type":"State","adminArea1":"PK","adminArea1Type":"Country","postalCode":"46600","geocodeQualityCode":"P1AAA","geocodeQuality":"POINT","dragPoint":false,"sideOfStreet":"N","linkId":"0","unknownInput":"","type":"s","latLng":{"lat":33.561269,"lng":73.071674},"displayLatLng":{"lat":33.561269,"lng":73.071674},"mapUrl":"http://www.mapquestapi.com/staticmap/v5/map?key=t1ahdIgXdckyPViFQ2IdWQF5GHJYYz5t&amp;type=map&amp;size=225,160&amp;locations=33.56126885,73.07167380156321marker-sm-50318A-1&amp;scalebar=true&amp;zoom=15&amp;rand=-1189331877","nearestIntersection":null,"roadMetadata":null}]}]}</t>
  </si>
  <si>
    <t>1642578217957</t>
  </si>
  <si>
    <t xml:space="preserve">in class for SPM presentations </t>
  </si>
  <si>
    <t>1642578899511</t>
  </si>
  <si>
    <t>{"coord":{"lon":73.0714,"lat":33.5612},"weather":[{"id":804,"main":"Clouds","description":"overcast clouds","icon":"04d"}],"base":"stations","main":{"temp":286.47,"feels_like":285.89,"temp_min":286.47,"temp_max":286.47,"pressure":1017,"humidity":78},"visibility":10000,"wind":{"speed":2.51,"deg":347,"gust":3.82},"clouds":{"all":100},"dt":1642578217,"sys":{"type":2,"id":2007435,"country":"PK","sunrise":1642558251,"sunset":1642595125},"timezone":18000,"id":1184330,"name":"Ä€rya","cod":200}</t>
  </si>
  <si>
    <t>{"info":{"statuscode":0,"copyright":{"text":"\u00A9 2022 MapQuest, Inc.","imageUrl":"http://api.mqcdn.com/res/mqlogo.gif","imageAltText":"\u00A9 2022 MapQuest, Inc."},"messages":[]},"options":{"maxResults":1,"thumbMaps":true,"ignoreLatLngInput":false},"results":[{"providedLocation":{"latLng":{"lat":33.56116,"lng":73.07142}},"locations":[{"street":"Fauji Foundation University Rawalpindi Campus","adminArea6":"","adminArea6Type":"Neighborhood","adminArea5":"Rawalpindi","adminArea5Type":"City","adminArea4":"","adminArea4Type":"County","adminArea3":"Punjab","adminArea3Type":"State","adminArea1":"PK","adminArea1Type":"Country","postalCode":"46600","geocodeQualityCode":"P1AAA","geocodeQuality":"POINT","dragPoint":false,"sideOfStreet":"N","linkId":"0","unknownInput":"","type":"s","latLng":{"lat":33.561269,"lng":73.071674},"displayLatLng":{"lat":33.561269,"lng":73.071674},"mapUrl":"http://www.mapquestapi.com/staticmap/v5/map?key=t1ahdIgXdckyPViFQ2IdWQF5GHJYYz5t&amp;type=map&amp;size=225,160&amp;locations=33.56126885,73.07167380156321marker-sm-50318A-1&amp;scalebar=true&amp;zoom=15&amp;rand=-704279879","nearestIntersection":null,"roadMetadata":null}]}]}</t>
  </si>
  <si>
    <t>1642578899520</t>
  </si>
  <si>
    <t>1642578924935</t>
  </si>
  <si>
    <t>{"coord":{"lon":73.0709,"lat":33.5612},"weather":[{"id":804,"main":"Clouds","description":"overcast clouds","icon":"04d"}],"base":"stations","main":{"temp":287.03,"feels_like":286.48,"temp_min":287.03,"temp_max":287.03,"pressure":1017,"humidity":77},"visibility":10000,"wind":{"speed":2.51,"deg":347,"gust":3.82},"clouds":{"all":100},"dt":1642578898,"sys":{"type":2,"id":2007435,"country":"PK","sunrise":1642558251,"sunset":1642595125},"timezone":18000,"id":1184330,"name":"Ä€rya","cod":200}</t>
  </si>
  <si>
    <t>{"info":{"statuscode":0,"copyright":{"text":"\u00A9 2022 MapQuest, Inc.","imageUrl":"http://api.mqcdn.com/res/mqlogo.gif","imageAltText":"\u00A9 2022 MapQuest, Inc."},"messages":[]},"options":{"maxResults":1,"thumbMaps":true,"ignoreLatLngInput":false},"results":[{"providedLocation":{"latLng":{"lat":33.56117,"lng":73.07088}},"locations":[{"street":"New Lalazar Road","adminArea6":"","adminArea6Type":"Neighborhood","adminArea5":"Rawalpindi","adminArea5Type":"City","adminArea4":"","adminArea4Type":"County","adminArea3":"Punjab","adminArea3Type":"State","adminArea1":"PK","adminArea1Type":"Country","postalCode":"46600","geocodeQualityCode":"B1AAA","geocodeQuality":"STREET","dragPoint":false,"sideOfStreet":"N","linkId":"0","unknownInput":"","type":"s","latLng":{"lat":33.561271,"lng":73.070787},"displayLatLng":{"lat":33.561271,"lng":73.070787},"mapUrl":"http://www.mapquestapi.com/staticmap/v5/map?key=t1ahdIgXdckyPViFQ2IdWQF5GHJYYz5t&amp;type=map&amp;size=225,160&amp;locations=33.56127116701162,73.07078728018467marker-sm-50318A-1&amp;scalebar=true&amp;zoom=15&amp;rand=-1713392460","nearestIntersection":null,"roadMetadata":null}]}]}</t>
  </si>
  <si>
    <t>1642578924948</t>
  </si>
  <si>
    <t>1642579208414</t>
  </si>
  <si>
    <t>{"info":{"statuscode":0,"copyright":{"text":"\u00A9 2022 MapQuest, Inc.","imageUrl":"http://api.mqcdn.com/res/mqlogo.gif","imageAltText":"\u00A9 2022 MapQuest, Inc."},"messages":[]},"options":{"maxResults":1,"thumbMaps":true,"ignoreLatLngInput":false},"results":[{"providedLocation":{"latLng":{"lat":33.56114,"lng":73.07124}},"locations":[{"street":"New Lalazar Road","adminArea6":"","adminArea6Type":"Neighborhood","adminArea5":"Rawalpindi","adminArea5Type":"City","adminArea4":"","adminArea4Type":"County","adminArea3":"Punjab","adminArea3Type":"State","adminArea1":"PK","adminArea1Type":"Country","postalCode":"46600","geocodeQualityCode":"B1AAA","geocodeQuality":"STREET","dragPoint":false,"sideOfStreet":"N","linkId":"0","unknownInput":"","type":"s","latLng":{"lat":33.561437,"lng":73.070968},"displayLatLng":{"lat":33.561437,"lng":73.070968},"mapUrl":"http://www.mapquestapi.com/staticmap/v5/map?key=t1ahdIgXdckyPViFQ2IdWQF5GHJYYz5t&amp;type=map&amp;size=225,160&amp;locations=33.56143678952903,73.07096799166564marker-sm-50318A-1&amp;scalebar=true&amp;zoom=15&amp;rand=1191963754","nearestIntersection":null,"roadMetadata":null}]}]}</t>
  </si>
  <si>
    <t>1642579208423</t>
  </si>
  <si>
    <t>1642580777012</t>
  </si>
  <si>
    <t>{"info":{"statuscode":0,"copyright":{"text":"\u00A9 2022 MapQuest, Inc.","imageUrl":"http://api.mqcdn.com/res/mqlogo.gif","imageAltText":"\u00A9 2022 MapQuest, Inc."},"messages":[]},"options":{"maxResults":1,"thumbMaps":true,"ignoreLatLngInput":false},"results":[{"providedLocation":{"latLng":{"lat":33.56114,"lng":73.07124}},"locations":[{"street":"New Lalazar Road","adminArea6":"","adminArea6Type":"Neighborhood","adminArea5":"Rawalpindi","adminArea5Type":"City","adminArea4":"","adminArea4Type":"County","adminArea3":"Punjab","adminArea3Type":"State","adminArea1":"PK","adminArea1Type":"Country","postalCode":"46600","geocodeQualityCode":"B1AAA","geocodeQuality":"STREET","dragPoint":false,"sideOfStreet":"N","linkId":"0","unknownInput":"","type":"s","latLng":{"lat":33.561437,"lng":73.070968},"displayLatLng":{"lat":33.561437,"lng":73.070968},"mapUrl":"http://www.mapquestapi.com/staticmap/v5/map?key=t1ahdIgXdckyPViFQ2IdWQF5GHJYYz5t&amp;type=map&amp;size=225,160&amp;locations=33.56143678952903,73.07096799166564marker-sm-50318A-1&amp;scalebar=true&amp;zoom=15&amp;rand=2056979200","nearestIntersection":null,"roadMetadata":null}]}]}</t>
  </si>
  <si>
    <t>1642580777025</t>
  </si>
  <si>
    <t xml:space="preserve">in office lunch </t>
  </si>
  <si>
    <t>1642581201700</t>
  </si>
  <si>
    <t>{"coord":{"lon":73.0712,"lat":33.5611},"weather":[{"id":804,"main":"Clouds","description":"overcast clouds","icon":"04d"}],"base":"stations","main":{"temp":287.03,"feels_like":286.48,"temp_min":287.03,"temp_max":287.03,"pressure":1016,"humidity":77},"visibility":10000,"wind":{"speed":0.45,"deg":208,"gust":1.34},"clouds":{"all":100},"dt":1642580776,"sys":{"type":2,"id":2007435,"country":"PK","sunrise":1642558251,"sunset":1642595125},"timezone":18000,"id":1184330,"name":"Ä€rya","cod":200}</t>
  </si>
  <si>
    <t>{"info":{"statuscode":0,"copyright":{"text":"\u00A9 2022 MapQuest, Inc.","imageUrl":"http://api.mqcdn.com/res/mqlogo.gif","imageAltText":"\u00A9 2022 MapQuest, Inc."},"messages":[]},"options":{"maxResults":1,"thumbMaps":true,"ignoreLatLngInput":false},"results":[{"providedLocation":{"latLng":{"lat":33.56114,"lng":73.07124}},"locations":[{"street":"New Lalazar Road","adminArea6":"","adminArea6Type":"Neighborhood","adminArea5":"Rawalpindi","adminArea5Type":"City","adminArea4":"","adminArea4Type":"County","adminArea3":"Punjab","adminArea3Type":"State","adminArea1":"PK","adminArea1Type":"Country","postalCode":"46600","geocodeQualityCode":"B1AAA","geocodeQuality":"STREET","dragPoint":false,"sideOfStreet":"N","linkId":"0","unknownInput":"","type":"s","latLng":{"lat":33.561437,"lng":73.070968},"displayLatLng":{"lat":33.561437,"lng":73.070968},"mapUrl":"http://www.mapquestapi.com/staticmap/v5/map?key=t1ahdIgXdckyPViFQ2IdWQF5GHJYYz5t&amp;type=map&amp;size=225,160&amp;locations=33.56143678952903,73.07096799166564marker-sm-50318A-1&amp;scalebar=true&amp;zoom=15&amp;rand=1300301711","nearestIntersection":null,"roadMetadata":null}]}]}</t>
  </si>
  <si>
    <t>1642581201709</t>
  </si>
  <si>
    <t>1642581562710</t>
  </si>
  <si>
    <t>{"info":{"statuscode":0,"copyright":{"text":"\u00A9 2022 MapQuest, Inc.","imageUrl":"http://api.mqcdn.com/res/mqlogo.gif","imageAltText":"\u00A9 2022 MapQuest, Inc."},"messages":[]},"options":{"maxResults":1,"thumbMaps":true,"ignoreLatLngInput":false},"results":[{"providedLocation":{"latLng":{"lat":33.56114,"lng":73.07124}},"locations":[{"street":"New Lalazar Road","adminArea6":"","adminArea6Type":"Neighborhood","adminArea5":"Rawalpindi","adminArea5Type":"City","adminArea4":"","adminArea4Type":"County","adminArea3":"Punjab","adminArea3Type":"State","adminArea1":"PK","adminArea1Type":"Country","postalCode":"46600","geocodeQualityCode":"B1AAA","geocodeQuality":"STREET","dragPoint":false,"sideOfStreet":"N","linkId":"0","unknownInput":"","type":"s","latLng":{"lat":33.561437,"lng":73.070968},"displayLatLng":{"lat":33.561437,"lng":73.070968},"mapUrl":"http://www.mapquestapi.com/staticmap/v5/map?key=t1ahdIgXdckyPViFQ2IdWQF5GHJYYz5t&amp;type=map&amp;size=225,160&amp;locations=33.56143678952903,73.07096799166564marker-sm-50318A-1&amp;scalebar=true&amp;zoom=15&amp;rand=-1877147450","nearestIntersection":null,"roadMetadata":null}]}]}</t>
  </si>
  <si>
    <t>1642581562728</t>
  </si>
  <si>
    <t>1642581848130</t>
  </si>
  <si>
    <t>{"coord":{"lon":73.0712,"lat":33.5611},"weather":[{"id":804,"main":"Clouds","description":"overcast clouds","icon":"04d"}],"base":"stations","main":{"temp":287.03,"feels_like":286.43,"temp_min":287.03,"temp_max":287.03,"pressure":1016,"humidity":75},"visibility":10000,"wind":{"speed":2.41,"deg":35,"gust":5.1},"clouds":{"all":100},"dt":1642581562,"sys":{"type":2,"id":2007435,"country":"PK","sunrise":1642558251,"sunset":1642595125},"timezone":18000,"id":1184330,"name":"Ä€rya","cod":200}</t>
  </si>
  <si>
    <t>{"info":{"statuscode":0,"copyright":{"text":"\u00A9 2022 MapQuest, Inc.","imageUrl":"http://api.mqcdn.com/res/mqlogo.gif","imageAltText":"\u00A9 2022 MapQuest, Inc."},"messages":[]},"options":{"maxResults":1,"thumbMaps":true,"ignoreLatLngInput":false},"results":[{"providedLocation":{"latLng":{"lat":33.56114,"lng":73.07124}},"locations":[{"street":"New Lalazar Road","adminArea6":"","adminArea6Type":"Neighborhood","adminArea5":"Rawalpindi","adminArea5Type":"City","adminArea4":"","adminArea4Type":"County","adminArea3":"Punjab","adminArea3Type":"State","adminArea1":"PK","adminArea1Type":"Country","postalCode":"46600","geocodeQualityCode":"B1AAA","geocodeQuality":"STREET","dragPoint":false,"sideOfStreet":"N","linkId":"0","unknownInput":"","type":"s","latLng":{"lat":33.561437,"lng":73.070968},"displayLatLng":{"lat":33.561437,"lng":73.070968},"mapUrl":"http://www.mapquestapi.com/staticmap/v5/map?key=t1ahdIgXdckyPViFQ2IdWQF5GHJYYz5t&amp;type=map&amp;size=225,160&amp;locations=33.56143678952903,73.07096799166564marker-sm-50318A-1&amp;scalebar=true&amp;zoom=15&amp;rand=1177295058","nearestIntersection":null,"roadMetadata":null}]}]}</t>
  </si>
  <si>
    <t>1642581848141</t>
  </si>
  <si>
    <t>1642582755603</t>
  </si>
  <si>
    <t>{"info":{"statuscode":0,"copyright":{"text":"\u00A9 2022 MapQuest, Inc.","imageUrl":"http://api.mqcdn.com/res/mqlogo.gif","imageAltText":"\u00A9 2022 MapQuest, Inc."},"messages":[]},"options":{"maxResults":1,"thumbMaps":true,"ignoreLatLngInput":false},"results":[{"providedLocation":{"latLng":{"lat":33.56114,"lng":73.07124}},"locations":[{"street":"New Lalazar Road","adminArea6":"","adminArea6Type":"Neighborhood","adminArea5":"Rawalpindi","adminArea5Type":"City","adminArea4":"","adminArea4Type":"County","adminArea3":"Punjab","adminArea3Type":"State","adminArea1":"PK","adminArea1Type":"Country","postalCode":"46600","geocodeQualityCode":"B1AAA","geocodeQuality":"STREET","dragPoint":false,"sideOfStreet":"N","linkId":"0","unknownInput":"","type":"s","latLng":{"lat":33.561437,"lng":73.070968},"displayLatLng":{"lat":33.561437,"lng":73.070968},"mapUrl":"http://www.mapquestapi.com/staticmap/v5/map?key=t1ahdIgXdckyPViFQ2IdWQF5GHJYYz5t&amp;type=map&amp;size=225,160&amp;locations=33.56143678952903,73.07096799166564marker-sm-50318A-1&amp;scalebar=true&amp;zoom=15&amp;rand=-418183483","nearestIntersection":null,"roadMetadata":null}]}]}</t>
  </si>
  <si>
    <t>1642582755613</t>
  </si>
  <si>
    <t>1642583006271</t>
  </si>
  <si>
    <t>{"coord":{"lon":73.0712,"lat":33.5611},"weather":[{"id":804,"main":"Clouds","description":"overcast clouds","icon":"04d"}],"base":"stations","main":{"temp":287.03,"feels_like":286.41,"temp_min":287.03,"temp_max":287.03,"pressure":1016,"humidity":74},"visibility":10000,"wind":{"speed":2.41,"deg":35,"gust":5.1},"clouds":{"all":100},"dt":1642582755,"sys":{"type":2,"id":2007435,"country":"PK","sunrise":1642558251,"sunset":1642595125},"timezone":18000,"id":1184330,"name":"Ä€rya","cod":200}</t>
  </si>
  <si>
    <t>{"info":{"statuscode":0,"copyright":{"text":"\u00A9 2022 MapQuest, Inc.","imageUrl":"http://api.mqcdn.com/res/mqlogo.gif","imageAltText":"\u00A9 2022 MapQuest, Inc."},"messages":[]},"options":{"maxResults":1,"thumbMaps":true,"ignoreLatLngInput":false},"results":[{"providedLocation":{"latLng":{"lat":33.56114,"lng":73.07124}},"locations":[{"street":"New Lalazar Road","adminArea6":"","adminArea6Type":"Neighborhood","adminArea5":"Rawalpindi","adminArea5Type":"City","adminArea4":"","adminArea4Type":"County","adminArea3":"Punjab","adminArea3Type":"State","adminArea1":"PK","adminArea1Type":"Country","postalCode":"46600","geocodeQualityCode":"B1AAA","geocodeQuality":"STREET","dragPoint":false,"sideOfStreet":"N","linkId":"0","unknownInput":"","type":"s","latLng":{"lat":33.561437,"lng":73.070968},"displayLatLng":{"lat":33.561437,"lng":73.070968},"mapUrl":"http://www.mapquestapi.com/staticmap/v5/map?key=t1ahdIgXdckyPViFQ2IdWQF5GHJYYz5t&amp;type=map&amp;size=225,160&amp;locations=33.56143678952903,73.07096799166564marker-sm-50318A-1&amp;scalebar=true&amp;zoom=15&amp;rand=-1039444677","nearestIntersection":null,"roadMetadata":null}]}]}</t>
  </si>
  <si>
    <t>1642583006281</t>
  </si>
  <si>
    <t>1642584217642</t>
  </si>
  <si>
    <t>{"info":{"statuscode":0,"copyright":{"text":"\u00A9 2022 MapQuest, Inc.","imageUrl":"http://api.mqcdn.com/res/mqlogo.gif","imageAltText":"\u00A9 2022 MapQuest, Inc."},"messages":[]},"options":{"maxResults":1,"thumbMaps":true,"ignoreLatLngInput":false},"results":[{"providedLocation":{"latLng":{"lat":33.56114,"lng":73.07124}},"locations":[{"street":"New Lalazar Road","adminArea6":"","adminArea6Type":"Neighborhood","adminArea5":"Rawalpindi","adminArea5Type":"City","adminArea4":"","adminArea4Type":"County","adminArea3":"Punjab","adminArea3Type":"State","adminArea1":"PK","adminArea1Type":"Country","postalCode":"46600","geocodeQualityCode":"B1AAA","geocodeQuality":"STREET","dragPoint":false,"sideOfStreet":"N","linkId":"0","unknownInput":"","type":"s","latLng":{"lat":33.561437,"lng":73.070968},"displayLatLng":{"lat":33.561437,"lng":73.070968},"mapUrl":"http://www.mapquestapi.com/staticmap/v5/map?key=t1ahdIgXdckyPViFQ2IdWQF5GHJYYz5t&amp;type=map&amp;size=225,160&amp;locations=33.56143678952903,73.07096799166564marker-sm-50318A-1&amp;scalebar=true&amp;zoom=15&amp;rand=-2118621764","nearestIntersection":null,"roadMetadata":null}]}]}</t>
  </si>
  <si>
    <t>1642584217652</t>
  </si>
  <si>
    <t>1642585159075</t>
  </si>
  <si>
    <t>{"coord":{"lon":73.0712,"lat":33.5611},"weather":[{"id":804,"main":"Clouds","description":"overcast clouds","icon":"04d"}],"base":"stations","main":{"temp":287.58,"feels_like":287.01,"temp_min":287.58,"temp_max":287.58,"pressure":1015,"humidity":74},"visibility":10000,"wind":{"speed":2.41,"deg":35,"gust":5.1},"clouds":{"all":100},"dt":1642584217,"sys":{"type":2,"id":2007435,"country":"PK","sunrise":1642558251,"sunset":1642595125},"timezone":18000,"id":1184330,"name":"Ä€rya","cod":200}</t>
  </si>
  <si>
    <t>{"info":{"statuscode":0,"copyright":{"text":"\u00A9 2022 MapQuest, Inc.","imageUrl":"http://api.mqcdn.com/res/mqlogo.gif","imageAltText":"\u00A9 2022 MapQuest, Inc."},"messages":[]},"options":{"maxResults":1,"thumbMaps":true,"ignoreLatLngInput":false},"results":[{"providedLocation":{"latLng":{"lat":33.56114,"lng":73.07124}},"locations":[{"street":"New Lalazar Road","adminArea6":"","adminArea6Type":"Neighborhood","adminArea5":"Rawalpindi","adminArea5Type":"City","adminArea4":"","adminArea4Type":"County","adminArea3":"Punjab","adminArea3Type":"State","adminArea1":"PK","adminArea1Type":"Country","postalCode":"46600","geocodeQualityCode":"B1AAA","geocodeQuality":"STREET","dragPoint":false,"sideOfStreet":"N","linkId":"0","unknownInput":"","type":"s","latLng":{"lat":33.561437,"lng":73.070968},"displayLatLng":{"lat":33.561437,"lng":73.070968},"mapUrl":"http://www.mapquestapi.com/staticmap/v5/map?key=t1ahdIgXdckyPViFQ2IdWQF5GHJYYz5t&amp;type=map&amp;size=225,160&amp;locations=33.56143678952903,73.07096799166564marker-sm-50318A-1&amp;scalebar=true&amp;zoom=15&amp;rand=-1596436831","nearestIntersection":null,"roadMetadata":null}]}]}</t>
  </si>
  <si>
    <t>1642585159087</t>
  </si>
  <si>
    <t>1642585475008</t>
  </si>
  <si>
    <t>{"coord":{"lon":73.0714,"lat":33.5611},"weather":[{"id":804,"main":"Clouds","description":"overcast clouds","icon":"04d"}],"base":"stations","main":{"temp":287.58,"feels_like":287.01,"temp_min":287.58,"temp_max":287.58,"pressure":1015,"humidity":74},"visibility":10000,"wind":{"speed":0.45,"deg":336,"gust":1.79},"clouds":{"all":100},"dt":1642585158,"sys":{"type":2,"id":2007435,"country":"PK","sunrise":1642558251,"sunset":1642595125},"timezone":18000,"id":1184330,"name":"Ä€rya","cod":200}</t>
  </si>
  <si>
    <t>{"info":{"statuscode":0,"copyright":{"text":"\u00A9 2022 MapQuest, Inc.","imageUrl":"http://api.mqcdn.com/res/mqlogo.gif","imageAltText":"\u00A9 2022 MapQuest, Inc."},"messages":[]},"options":{"maxResults":1,"thumbMaps":true,"ignoreLatLngInput":false},"results":[{"providedLocation":{"latLng":{"lat":33.56112,"lng":73.07138}},"locations":[{"street":"Fauji Foundation University Rawalpindi Campus","adminArea6":"","adminArea6Type":"Neighborhood","adminArea5":"Rawalpindi","adminArea5Type":"City","adminArea4":"","adminArea4Type":"County","adminArea3":"Punjab","adminArea3Type":"State","adminArea1":"PK","adminArea1Type":"Country","postalCode":"46600","geocodeQualityCode":"P1AAA","geocodeQuality":"POINT","dragPoint":false,"sideOfStreet":"N","linkId":"0","unknownInput":"","type":"s","latLng":{"lat":33.561269,"lng":73.071674},"displayLatLng":{"lat":33.561269,"lng":73.071674},"mapUrl":"http://www.mapquestapi.com/staticmap/v5/map?key=t1ahdIgXdckyPViFQ2IdWQF5GHJYYz5t&amp;type=map&amp;size=225,160&amp;locations=33.56126885,73.07167380156321marker-sm-50318A-1&amp;scalebar=true&amp;zoom=15&amp;rand=-24474432","nearestIntersection":null,"roadMetadata":null}]}]}</t>
  </si>
  <si>
    <t>1642585475016</t>
  </si>
  <si>
    <t>1642585698179</t>
  </si>
  <si>
    <t>{"info":{"statuscode":0,"copyright":{"text":"\u00A9 2022 MapQuest, Inc.","imageUrl":"http://api.mqcdn.com/res/mqlogo.gif","imageAltText":"\u00A9 2022 MapQuest, Inc."},"messages":[]},"options":{"maxResults":1,"thumbMaps":true,"ignoreLatLngInput":false},"results":[{"providedLocation":{"latLng":{"lat":33.56112,"lng":73.07138}},"locations":[{"street":"Fauji Foundation University Rawalpindi Campus","adminArea6":"","adminArea6Type":"Neighborhood","adminArea5":"Rawalpindi","adminArea5Type":"City","adminArea4":"","adminArea4Type":"County","adminArea3":"Punjab","adminArea3Type":"State","adminArea1":"PK","adminArea1Type":"Country","postalCode":"46600","geocodeQualityCode":"P1AAA","geocodeQuality":"POINT","dragPoint":false,"sideOfStreet":"N","linkId":"0","unknownInput":"","type":"s","latLng":{"lat":33.561269,"lng":73.071674},"displayLatLng":{"lat":33.561269,"lng":73.071674},"mapUrl":"http://www.mapquestapi.com/staticmap/v5/map?key=t1ahdIgXdckyPViFQ2IdWQF5GHJYYz5t&amp;type=map&amp;size=225,160&amp;locations=33.56126885,73.07167380156321marker-sm-50318A-1&amp;scalebar=true&amp;zoom=15&amp;rand=-2051106587","nearestIntersection":null,"roadMetadata":null}]}]}</t>
  </si>
  <si>
    <t>1642585698188</t>
  </si>
  <si>
    <t xml:space="preserve">in office taking data backups </t>
  </si>
  <si>
    <t>1642586332628</t>
  </si>
  <si>
    <t>{"info":{"statuscode":0,"copyright":{"text":"\u00A9 2022 MapQuest, Inc.","imageUrl":"http://api.mqcdn.com/res/mqlogo.gif","imageAltText":"\u00A9 2022 MapQuest, Inc."},"messages":[]},"options":{"maxResults":1,"thumbMaps":true,"ignoreLatLngInput":false},"results":[{"providedLocation":{"latLng":{"lat":33.56112,"lng":73.07138}},"locations":[{"street":"Fauji Foundation University Rawalpindi Campus","adminArea6":"","adminArea6Type":"Neighborhood","adminArea5":"Rawalpindi","adminArea5Type":"City","adminArea4":"","adminArea4Type":"County","adminArea3":"Punjab","adminArea3Type":"State","adminArea1":"PK","adminArea1Type":"Country","postalCode":"46600","geocodeQualityCode":"P1AAA","geocodeQuality":"POINT","dragPoint":false,"sideOfStreet":"N","linkId":"0","unknownInput":"","type":"s","latLng":{"lat":33.561269,"lng":73.071674},"displayLatLng":{"lat":33.561269,"lng":73.071674},"mapUrl":"http://www.mapquestapi.com/staticmap/v5/map?key=t1ahdIgXdckyPViFQ2IdWQF5GHJYYz5t&amp;type=map&amp;size=225,160&amp;locations=33.56126885,73.07167380156321marker-sm-50318A-1&amp;scalebar=true&amp;zoom=15&amp;rand=-1998427921","nearestIntersection":null,"roadMetadata":null}]}]}</t>
  </si>
  <si>
    <t>1642586332640</t>
  </si>
  <si>
    <t>in office taking data backups</t>
  </si>
  <si>
    <t>1642587178915</t>
  </si>
  <si>
    <t>{"coord":{"lon":73.0714,"lat":33.5611},"weather":[{"id":804,"main":"Clouds","description":"overcast clouds","icon":"04d"}],"base":"stations","main":{"temp":287.58,"feels_like":287.06,"temp_min":287.58,"temp_max":287.58,"pressure":1015,"humidity":76},"visibility":10000,"wind":{"speed":0.45,"deg":322,"gust":1.34},"clouds":{"all":100},"dt":1642586332,"sys":{"type":2,"id":2007435,"country":"PK","sunrise":1642558251,"sunset":1642595125},"timezone":18000,"id":1184330,"name":"Ä€rya","cod":200}</t>
  </si>
  <si>
    <t>{"info":{"statuscode":0,"copyright":{"text":"\u00A9 2022 MapQuest, Inc.","imageUrl":"http://api.mqcdn.com/res/mqlogo.gif","imageAltText":"\u00A9 2022 MapQuest, Inc."},"messages":[]},"options":{"maxResults":1,"thumbMaps":true,"ignoreLatLngInput":false},"results":[{"providedLocation":{"latLng":{"lat":33.56112,"lng":73.07138}},"locations":[{"street":"Fauji Foundation University Rawalpindi Campus","adminArea6":"","adminArea6Type":"Neighborhood","adminArea5":"Rawalpindi","adminArea5Type":"City","adminArea4":"","adminArea4Type":"County","adminArea3":"Punjab","adminArea3Type":"State","adminArea1":"PK","adminArea1Type":"Country","postalCode":"46600","geocodeQualityCode":"P1AAA","geocodeQuality":"POINT","dragPoint":false,"sideOfStreet":"N","linkId":"0","unknownInput":"","type":"s","latLng":{"lat":33.561269,"lng":73.071674},"displayLatLng":{"lat":33.561269,"lng":73.071674},"mapUrl":"http://www.mapquestapi.com/staticmap/v5/map?key=t1ahdIgXdckyPViFQ2IdWQF5GHJYYz5t&amp;type=map&amp;size=225,160&amp;locations=33.56126885,73.07167380156321marker-sm-50318A-1&amp;scalebar=true&amp;zoom=15&amp;rand=-811577356","nearestIntersection":null,"roadMetadata":null}]}]}</t>
  </si>
  <si>
    <t>1642587178923</t>
  </si>
  <si>
    <t>1642588117682</t>
  </si>
  <si>
    <t>{"coord":{"lon":73.0712,"lat":33.5613},"weather":[{"id":804,"main":"Clouds","description":"overcast clouds","icon":"04d"}],"base":"stations","main":{"temp":287.58,"feels_like":287.06,"temp_min":287.58,"temp_max":287.58,"pressure":1015,"humidity":76},"visibility":10000,"wind":{"speed":1.93,"deg":38,"gust":4},"clouds":{"all":100},"dt":1642587178,"sys":{"type":2,"id":2007435,"country":"PK","sunrise":1642558251,"sunset":1642595125},"timezone":18000,"id":1184330,"name":"Ä€rya","cod":200}</t>
  </si>
  <si>
    <t>{"info":{"statuscode":0,"copyright":{"text":"\u00A9 2022 MapQuest, Inc.","imageUrl":"http://api.mqcdn.com/res/mqlogo.gif","imageAltText":"\u00A9 2022 MapQuest, Inc."},"messages":[]},"options":{"maxResults":1,"thumbMaps":true,"ignoreLatLngInput":false},"results":[{"providedLocation":{"latLng":{"lat":33.56128,"lng":73.0712}},"locations":[{"street":"New Lalazar Road","adminArea6":"","adminArea6Type":"Neighborhood","adminArea5":"Rawalpindi","adminArea5Type":"City","adminArea4":"","adminArea4Type":"County","adminArea3":"Punjab","adminArea3Type":"State","adminArea1":"PK","adminArea1Type":"Country","postalCode":"46600","geocodeQualityCode":"B1AAA","geocodeQuality":"STREET","dragPoint":false,"sideOfStreet":"N","linkId":"0","unknownInput":"","type":"s","latLng":{"lat":33.561468,"lng":73.071002},"displayLatLng":{"lat":33.561468,"lng":73.071002},"mapUrl":"http://www.mapquestapi.com/staticmap/v5/map?key=t1ahdIgXdckyPViFQ2IdWQF5GHJYYz5t&amp;type=map&amp;size=225,160&amp;locations=33.5614675,73.0710015marker-sm-50318A-1&amp;scalebar=true&amp;zoom=15&amp;rand=141867534","nearestIntersection":null,"roadMetadata":null}]}]}</t>
  </si>
  <si>
    <t>1642588117693</t>
  </si>
  <si>
    <t>1642589730157</t>
  </si>
  <si>
    <t>{"coord":{"lon":73.0712,"lat":33.5613},"weather":[{"id":500,"main":"Rain","description":"light rain","icon":"10d"}],"base":"stations","main":{"temp":287.03,"feels_like":286.48,"temp_min":287.03,"temp_max":287.03,"pressure":1015,"humidity":77},"visibility":10000,"wind":{"speed":0.45,"deg":286,"gust":1.79},"rain":{"1h":1},"clouds":{"all":100},"dt":1642588117,"sys":{"type":2,"id":2007435,"country":"PK","sunrise":1642558251,"sunset":1642595125},"timezone":18000,"id":1184330,"name":"Ä€rya","cod":200}</t>
  </si>
  <si>
    <t>{"info":{"statuscode":0,"copyright":{"text":"\u00A9 2022 MapQuest, Inc.","imageUrl":"http://api.mqcdn.com/res/mqlogo.gif","imageAltText":"\u00A9 2022 MapQuest, Inc."},"messages":[]},"options":{"maxResults":1,"thumbMaps":true,"ignoreLatLngInput":false},"results":[{"providedLocation":{"latLng":{"lat":33.56128,"lng":73.0712}},"locations":[{"street":"New Lalazar Road","adminArea6":"","adminArea6Type":"Neighborhood","adminArea5":"Rawalpindi","adminArea5Type":"City","adminArea4":"","adminArea4Type":"County","adminArea3":"Punjab","adminArea3Type":"State","adminArea1":"PK","adminArea1Type":"Country","postalCode":"46600","geocodeQualityCode":"B1AAA","geocodeQuality":"STREET","dragPoint":false,"sideOfStreet":"N","linkId":"0","unknownInput":"","type":"s","latLng":{"lat":33.561468,"lng":73.071002},"displayLatLng":{"lat":33.561468,"lng":73.071002},"mapUrl":"http://www.mapquestapi.com/staticmap/v5/map?key=t1ahdIgXdckyPViFQ2IdWQF5GHJYYz5t&amp;type=map&amp;size=225,160&amp;locations=33.5614675,73.0710015marker-sm-50318A-1&amp;scalebar=true&amp;zoom=15&amp;rand=-1902261922","nearestIntersection":null,"roadMetadata":null}]}]}</t>
  </si>
  <si>
    <t>1642589730168</t>
  </si>
  <si>
    <t>1642590065818</t>
  </si>
  <si>
    <t>{"coord":{"lon":73.0718,"lat":33.5614},"weather":[{"id":501,"main":"Rain","description":"moderate rain","icon":"10d"}],"base":"stations","main":{"temp":287.03,"feels_like":286.46,"temp_min":287.03,"temp_max":287.03,"pressure":1015,"humidity":76},"visibility":10000,"wind":{"speed":0.8,"deg":346,"gust":1.72},"rain":{"1h":1.78},"clouds":{"all":100},"dt":1642589729,"sys":{"type":2,"id":2007435,"country":"PK","sunrise":1642558251,"sunset":1642595125},"timezone":18000,"id":1184330,"name":"Ä€rya","cod":200}</t>
  </si>
  <si>
    <t>{"info":{"statuscode":0,"copyright":{"text":"\u00A9 2022 MapQuest, Inc.","imageUrl":"http://api.mqcdn.com/res/mqlogo.gif","imageAltText":"\u00A9 2022 MapQuest, Inc."},"messages":[]},"options":{"maxResults":1,"thumbMaps":true,"ignoreLatLngInput":false},"results":[{"providedLocation":{"latLng":{"lat":33.56135,"lng":73.0718}},"locations":[{"street":"Fauji Foundation University Rawalpindi Campus","adminArea6":"","adminArea6Type":"Neighborhood","adminArea5":"Rawalpindi","adminArea5Type":"City","adminArea4":"","adminArea4Type":"County","adminArea3":"Punjab","adminArea3Type":"State","adminArea1":"PK","adminArea1Type":"Country","postalCode":"46600","geocodeQualityCode":"P1AAA","geocodeQuality":"POINT","dragPoint":false,"sideOfStreet":"N","linkId":"0","unknownInput":"","type":"s","latLng":{"lat":33.561269,"lng":73.071674},"displayLatLng":{"lat":33.561269,"lng":73.071674},"mapUrl":"http://www.mapquestapi.com/staticmap/v5/map?key=t1ahdIgXdckyPViFQ2IdWQF5GHJYYz5t&amp;type=map&amp;size=225,160&amp;locations=33.56126885,73.07167380156321marker-sm-50318A-1&amp;scalebar=true&amp;zoom=15&amp;rand=413619409","nearestIntersection":null,"roadMetadata":null}]}]}</t>
  </si>
  <si>
    <t>1642590065837</t>
  </si>
  <si>
    <t>1642590930349</t>
  </si>
  <si>
    <t>{"info":{"statuscode":0,"copyright":{"text":"\u00A9 2022 MapQuest, Inc.","imageUrl":"http://api.mqcdn.com/res/mqlogo.gif","imageAltText":"\u00A9 2022 MapQuest, Inc."},"messages":[]},"options":{"maxResults":1,"thumbMaps":true,"ignoreLatLngInput":false},"results":[{"providedLocation":{"latLng":{"lat":33.56105,"lng":73.07124}},"locations":[{"street":"Fauji Foundation University Rawalpindi Campus","adminArea6":"","adminArea6Type":"Neighborhood","adminArea5":"Rawalpindi","adminArea5Type":"City","adminArea4":"","adminArea4Type":"County","adminArea3":"Punjab","adminArea3Type":"State","adminArea1":"PK","adminArea1Type":"Country","postalCode":"46600","geocodeQualityCode":"P1AAA","geocodeQuality":"POINT","dragPoint":false,"sideOfStreet":"N","linkId":"0","unknownInput":"","type":"s","latLng":{"lat":33.561269,"lng":73.071674},"displayLatLng":{"lat":33.561269,"lng":73.071674},"mapUrl":"http://www.mapquestapi.com/staticmap/v5/map?key=t1ahdIgXdckyPViFQ2IdWQF5GHJYYz5t&amp;type=map&amp;size=225,160&amp;locations=33.56126885,73.07167380156321marker-sm-50318A-1&amp;scalebar=true&amp;zoom=15&amp;rand=1630268335","nearestIntersection":null,"roadMetadata":null}]}]}</t>
  </si>
  <si>
    <t>1642590930366</t>
  </si>
  <si>
    <t>about to go home</t>
  </si>
  <si>
    <t>1642591204913</t>
  </si>
  <si>
    <t>{"coord":{"lon":73.0717,"lat":33.5614},"weather":[{"id":804,"main":"Clouds","description":"overcast clouds","icon":"04d"}],"base":"stations","main":{"temp":287.03,"feels_like":286.46,"temp_min":287.03,"temp_max":287.03,"pressure":1015,"humidity":76},"visibility":10000,"wind":{"speed":0.89,"deg":244,"gust":2.24},"clouds":{"all":100},"dt":1642590929,"sys":{"type":2,"id":2007435,"country":"PK","sunrise":1642558251,"sunset":1642595125},"timezone":18000,"id":1184330,"name":"Ä€rya","cod":200}</t>
  </si>
  <si>
    <t>{"info":{"statuscode":0,"copyright":{"text":"\u00A9 2022 MapQuest, Inc.","imageUrl":"http://api.mqcdn.com/res/mqlogo.gif","imageAltText":"\u00A9 2022 MapQuest, Inc."},"messages":[]},"options":{"maxResults":1,"thumbMaps":true,"ignoreLatLngInput":false},"results":[{"providedLocation":{"latLng":{"lat":33.56136,"lng":73.07166}},"locations":[{"street":"Fauji Foundation University Rawalpindi Campus","adminArea6":"","adminArea6Type":"Neighborhood","adminArea5":"Rawalpindi","adminArea5Type":"City","adminArea4":"","adminArea4Type":"County","adminArea3":"Punjab","adminArea3Type":"State","adminArea1":"PK","adminArea1Type":"Country","postalCode":"46600","geocodeQualityCode":"P1AAA","geocodeQuality":"POINT","dragPoint":false,"sideOfStreet":"N","linkId":"0","unknownInput":"","type":"s","latLng":{"lat":33.561269,"lng":73.071674},"displayLatLng":{"lat":33.561269,"lng":73.071674},"mapUrl":"http://www.mapquestapi.com/staticmap/v5/map?key=t1ahdIgXdckyPViFQ2IdWQF5GHJYYz5t&amp;type=map&amp;size=225,160&amp;locations=33.56126885,73.07167380156321marker-sm-50318A-1&amp;scalebar=true&amp;zoom=15&amp;rand=1375127912","nearestIntersection":null,"roadMetadata":null}]}]}</t>
  </si>
  <si>
    <t>1642591204940</t>
  </si>
  <si>
    <t>going to ATM</t>
  </si>
  <si>
    <t>1642591264572</t>
  </si>
  <si>
    <t>{"info":{"statuscode":0,"copyright":{"text":"\u00A9 2022 MapQuest, Inc.","imageUrl":"http://api.mqcdn.com/res/mqlogo.gif","imageAltText":"\u00A9 2022 MapQuest, Inc."},"messages":[]},"options":{"maxResults":1,"thumbMaps":true,"ignoreLatLngInput":false},"results":[{"providedLocation":{"latLng":{"lat":33.56087,"lng":73.071}},"locations":[{"street":"New Lalazar Road","adminArea6":"","adminArea6Type":"Neighborhood","adminArea5":"Rawalpindi","adminArea5Type":"City","adminArea4":"","adminArea4Type":"County","adminArea3":"Punjab","adminArea3Type":"State","adminArea1":"PK","adminArea1Type":"Country","postalCode":"46600","geocodeQualityCode":"B1AAA","geocodeQuality":"STREET","dragPoint":false,"sideOfStreet":"N","linkId":"0","unknownInput":"","type":"s","latLng":{"lat":33.561194,"lng":73.070703},"displayLatLng":{"lat":33.561194,"lng":73.070703},"mapUrl":"http://www.mapquestapi.com/staticmap/v5/map?key=t1ahdIgXdckyPViFQ2IdWQF5GHJYYz5t&amp;type=map&amp;size=225,160&amp;locations=33.56119398520335,73.07070306676313marker-sm-50318A-1&amp;scalebar=true&amp;zoom=15&amp;rand=850180105","nearestIntersection":null,"roadMetadata":null}]}]}</t>
  </si>
  <si>
    <t>1642591264582</t>
  </si>
  <si>
    <t>in ATM</t>
  </si>
  <si>
    <t>1642591280594</t>
  </si>
  <si>
    <t>{"info":{"statuscode":0,"copyright":{"text":"\u00A9 2022 MapQuest, Inc.","imageUrl":"http://api.mqcdn.com/res/mqlogo.gif","imageAltText":"\u00A9 2022 MapQuest, Inc."},"messages":[]},"options":{"maxResults":1,"thumbMaps":true,"ignoreLatLngInput":false},"results":[{"providedLocation":{"latLng":{"lat":33.56087,"lng":73.071}},"locations":[{"street":"New Lalazar Road","adminArea6":"","adminArea6Type":"Neighborhood","adminArea5":"Rawalpindi","adminArea5Type":"City","adminArea4":"","adminArea4Type":"County","adminArea3":"Punjab","adminArea3Type":"State","adminArea1":"PK","adminArea1Type":"Country","postalCode":"46600","geocodeQualityCode":"B1AAA","geocodeQuality":"STREET","dragPoint":false,"sideOfStreet":"N","linkId":"0","unknownInput":"","type":"s","latLng":{"lat":33.561194,"lng":73.070703},"displayLatLng":{"lat":33.561194,"lng":73.070703},"mapUrl":"http://www.mapquestapi.com/staticmap/v5/map?key=t1ahdIgXdckyPViFQ2IdWQF5GHJYYz5t&amp;type=map&amp;size=225,160&amp;locations=33.56119398520335,73.07070306676313marker-sm-50318A-1&amp;scalebar=true&amp;zoom=15&amp;rand=1487367582","nearestIntersection":null,"roadMetadata":null}]}]}</t>
  </si>
  <si>
    <t>1642591280602</t>
  </si>
  <si>
    <t>1642591648225</t>
  </si>
  <si>
    <t>{"info":{"statuscode":0,"copyright":{"text":"\u00A9 2022 MapQuest, Inc.","imageUrl":"http://api.mqcdn.com/res/mqlogo.gif","imageAltText":"\u00A9 2022 MapQuest, Inc."},"messages":[]},"options":{"maxResults":1,"thumbMaps":true,"ignoreLatLngInput":false},"results":[{"providedLocation":{"latLng":{"lat":33.56087,"lng":73.071}},"locations":[{"street":"New Lalazar Road","adminArea6":"","adminArea6Type":"Neighborhood","adminArea5":"Rawalpindi","adminArea5Type":"City","adminArea4":"","adminArea4Type":"County","adminArea3":"Punjab","adminArea3Type":"State","adminArea1":"PK","adminArea1Type":"Country","postalCode":"46600","geocodeQualityCode":"B1AAA","geocodeQuality":"STREET","dragPoint":false,"sideOfStreet":"N","linkId":"0","unknownInput":"","type":"s","latLng":{"lat":33.561194,"lng":73.070703},"displayLatLng":{"lat":33.561194,"lng":73.070703},"mapUrl":"http://www.mapquestapi.com/staticmap/v5/map?key=t1ahdIgXdckyPViFQ2IdWQF5GHJYYz5t&amp;type=map&amp;size=225,160&amp;locations=33.56119398520335,73.07070306676313marker-sm-50318A-1&amp;scalebar=true&amp;zoom=15&amp;rand=-1062549320","nearestIntersection":null,"roadMetadata":null}]}]}</t>
  </si>
  <si>
    <t>1642591648239</t>
  </si>
  <si>
    <t>1642591847987</t>
  </si>
  <si>
    <t>{"coord":{"lon":73.0702,"lat":33.5607},"weather":[{"id":804,"main":"Clouds","description":"overcast clouds","icon":"04d"}],"base":"stations","main":{"temp":287.03,"feels_like":286.46,"temp_min":287.03,"temp_max":287.03,"pressure":1015,"humidity":76},"visibility":10000,"wind":{"speed":1.34,"deg":215,"gust":2.68},"clouds":{"all":100},"dt":1642591647,"sys":{"type":2,"id":2007435,"country":"PK","sunrise":1642558251,"sunset":1642595125},"timezone":18000,"id":1184330,"name":"Ä€rya","cod":200}</t>
  </si>
  <si>
    <t>{"info":{"statuscode":0,"copyright":{"text":"\u00A9 2022 MapQuest, Inc.","imageUrl":"http://api.mqcdn.com/res/mqlogo.gif","imageAltText":"\u00A9 2022 MapQuest, Inc."},"messages":[]},"options":{"maxResults":1,"thumbMaps":true,"ignoreLatLngInput":false},"results":[{"providedLocation":{"latLng":{"lat":33.5607,"lng":73.07022}},"locations":[{"street":"New Lalazar Road","adminArea6":"","adminArea6Type":"Neighborhood","adminArea5":"Rawalpindi","adminArea5Type":"City","adminArea4":"","adminArea4Type":"County","adminArea3":"Punjab","adminArea3Type":"State","adminArea1":"PK","adminArea1Type":"Country","postalCode":"46600","geocodeQualityCode":"B1AAA","geocodeQuality":"STREET","dragPoint":false,"sideOfStreet":"N","linkId":"0","unknownInput":"","type":"s","latLng":{"lat":33.560795,"lng":73.070162},"displayLatLng":{"lat":33.560795,"lng":73.070162},"mapUrl":"http://www.mapquestapi.com/staticmap/v5/map?key=t1ahdIgXdckyPViFQ2IdWQF5GHJYYz5t&amp;type=map&amp;size=225,160&amp;locations=33.5607945555654,73.07016166005293marker-sm-50318A-1&amp;scalebar=true&amp;zoom=15&amp;rand=725165791","nearestIntersection":null,"roadMetadata":null}]}]}</t>
  </si>
  <si>
    <t>1642591847996</t>
  </si>
  <si>
    <t>1642591908078</t>
  </si>
  <si>
    <t>{"coord":{"lon":73.0788,"lat":33.5653},"weather":[{"id":804,"main":"Clouds","description":"overcast clouds","icon":"04d"}],"base":"stations","main":{"temp":287.1,"feels_like":286.54,"temp_min":287.1,"temp_max":287.1,"pressure":1015,"humidity":76},"visibility":10000,"wind":{"speed":1.34,"deg":238,"gust":3.13},"clouds":{"all":100},"dt":1642591847,"sys":{"type":2,"id":2007435,"country":"PK","sunrise":1642558249,"sunset":1642595123},"timezone":18000,"id":1184330,"name":"Ä€rya","cod":200}</t>
  </si>
  <si>
    <t>{"info":{"statuscode":0,"copyright":{"text":"\u00A9 2022 MapQuest, Inc.","imageUrl":"http://api.mqcdn.com/res/mqlogo.gif","imageAltText":"\u00A9 2022 MapQuest, Inc."},"messages":[]},"options":{"maxResults":1,"thumbMaps":true,"ignoreLatLngInput":false},"results":[{"providedLocation":{"latLng":{"lat":33.56527,"lng":73.07883}},"locations":[{"street":"Grand Trunk Road","adminArea6":"","adminArea6Type":"Neighborhood","adminArea5":"Rawalpindi","adminArea5Type":"City","adminArea4":"","adminArea4Type":"County","adminArea3":"Punjab","adminArea3Type":"State","adminArea1":"PK","adminArea1Type":"Country","postalCode":"46000","geocodeQualityCode":"B1AAA","geocodeQuality":"STREET","dragPoint":false,"sideOfStreet":"N","linkId":"0","unknownInput":"","type":"s","latLng":{"lat":33.565322,"lng":73.078863},"displayLatLng":{"lat":33.565322,"lng":73.078863},"mapUrl":"http://www.mapquestapi.com/staticmap/v5/map?key=t1ahdIgXdckyPViFQ2IdWQF5GHJYYz5t&amp;type=map&amp;size=225,160&amp;locations=33.56532239370035,73.07886305866924marker-sm-50318A-1&amp;scalebar=true&amp;zoom=15&amp;rand=2006166032","nearestIntersection":null,"roadMetadata":null}]}]}</t>
  </si>
  <si>
    <t>1642591908087</t>
  </si>
  <si>
    <t>1642592013808</t>
  </si>
  <si>
    <t>{"coord":{"lon":73.0862,"lat":33.5617},"weather":[{"id":804,"main":"Clouds","description":"overcast clouds","icon":"04d"}],"base":"stations","main":{"temp":287.17,"feels_like":286.61,"temp_min":287.17,"temp_max":287.17,"pressure":1015,"humidity":76},"visibility":10000,"wind":{"speed":1.34,"deg":238,"gust":3.13},"clouds":{"all":100},"dt":1642591907,"sys":{"type":2,"id":2007435,"country":"PK","sunrise":1642558247,"sunset":1642595121},"timezone":18000,"id":1184330,"name":"Ä€rya","cod":200}</t>
  </si>
  <si>
    <t>{"info":{"statuscode":0,"copyright":{"text":"\u00A9 2022 MapQuest, Inc.","imageUrl":"http://api.mqcdn.com/res/mqlogo.gif","imageAltText":"\u00A9 2022 MapQuest, Inc."},"messages":[]},"options":{"maxResults":1,"thumbMaps":true,"ignoreLatLngInput":false},"results":[{"providedLocation":{"latLng":{"lat":33.56173,"lng":73.08618}},"locations":[{"street":"Grand Trunk Road","adminArea6":"","adminArea6Type":"Neighborhood","adminArea5":"Rawalpindi","adminArea5Type":"City","adminArea4":"","adminArea4Type":"County","adminArea3":"Punjab","adminArea3Type":"State","adminArea1":"PK","adminArea1Type":"Country","postalCode":"46000","geocodeQualityCode":"B1AAA","geocodeQuality":"STREET","dragPoint":false,"sideOfStreet":"N","linkId":"0","unknownInput":"","type":"s","latLng":{"lat":33.561702,"lng":73.086148},"displayLatLng":{"lat":33.561702,"lng":73.086148},"mapUrl":"http://www.mapquestapi.com/staticmap/v5/map?key=t1ahdIgXdckyPViFQ2IdWQF5GHJYYz5t&amp;type=map&amp;size=225,160&amp;locations=33.561701733459046,73.08614809618201marker-sm-50318A-1&amp;scalebar=true&amp;zoom=15&amp;rand=17121344","nearestIntersection":null,"roadMetadata":null}]}]}</t>
  </si>
  <si>
    <t>1642592013817</t>
  </si>
  <si>
    <t>1642592254089</t>
  </si>
  <si>
    <t>{"coord":{"lon":73.0883,"lat":33.566},"weather":[{"id":804,"main":"Clouds","description":"overcast clouds","icon":"04d"}],"base":"stations","main":{"temp":287.09,"feels_like":286.52,"temp_min":287.09,"temp_max":287.09,"pressure":1015,"humidity":76},"visibility":10000,"wind":{"speed":1.34,"deg":238,"gust":3.13},"clouds":{"all":100},"dt":1642592013,"sys":{"type":2,"id":2007435,"country":"PK","sunrise":1642558247,"sunset":1642595120},"timezone":18000,"id":1184330,"name":"Ä€rya","cod":200}</t>
  </si>
  <si>
    <t>{"info":{"statuscode":0,"copyright":{"text":"\u00A9 2022 MapQuest, Inc.","imageUrl":"http://api.mqcdn.com/res/mqlogo.gif","imageAltText":"\u00A9 2022 MapQuest, Inc."},"messages":[]},"options":{"maxResults":1,"thumbMaps":true,"ignoreLatLngInput":false},"results":[{"providedLocation":{"latLng":{"lat":33.56601,"lng":73.08828}},"locations":[{"street":"National Park Road","adminArea6":"","adminArea6Type":"Neighborhood","adminArea5":"Rawalpindi","adminArea5Type":"City","adminArea4":"","adminArea4Type":"County","adminArea3":"Punjab","adminArea3Type":"State","adminArea1":"PK","adminArea1Type":"Country","postalCode":"46600","geocodeQualityCode":"B1AAA","geocodeQuality":"STREET","dragPoint":false,"sideOfStreet":"N","linkId":"0","unknownInput":"","type":"s","latLng":{"lat":33.566022,"lng":73.088301},"displayLatLng":{"lat":33.566022,"lng":73.088301},"mapUrl":"http://www.mapquestapi.com/staticmap/v5/map?key=t1ahdIgXdckyPViFQ2IdWQF5GHJYYz5t&amp;type=map&amp;size=225,160&amp;locations=33.566022378236276,73.0883006312867marker-sm-50318A-1&amp;scalebar=true&amp;zoom=15&amp;rand=1208710190","nearestIntersection":null,"roadMetadata":null}]}]}</t>
  </si>
  <si>
    <t>1642592254126</t>
  </si>
  <si>
    <t>1642592341042</t>
  </si>
  <si>
    <t>{"coord":{"lon":73.0864,"lat":33.5847},"weather":[{"id":804,"main":"Clouds","description":"overcast clouds","icon":"04d"}],"base":"stations","main":{"temp":287.19,"feels_like":286.63,"temp_min":287.19,"temp_max":287.19,"pressure":1015,"humidity":76},"visibility":10000,"wind":{"speed":1.34,"deg":251,"gust":3.13},"clouds":{"all":100},"dt":1642592253,"sys":{"type":2,"id":2007435,"country":"PK","sunrise":1642558250,"sunset":1642595118},"timezone":18000,"id":1166993,"name":"Rawalpindi","cod":200}</t>
  </si>
  <si>
    <t>{"info":{"statuscode":0,"copyright":{"text":"\u00A9 2022 MapQuest, Inc.","imageUrl":"http://api.mqcdn.com/res/mqlogo.gif","imageAltText":"\u00A9 2022 MapQuest, Inc."},"messages":[]},"options":{"maxResults":1,"thumbMaps":true,"ignoreLatLngInput":false},"results":[{"providedLocation":{"latLng":{"lat":33.58473,"lng":73.08635}},"locations":[{"street":"Ammar Shaheed Road","adminArea6":"","adminArea6Type":"Neighborhood","adminArea5":"Rawalpindi","adminArea5Type":"City","adminArea4":"","adminArea4Type":"County","adminArea3":"Punjab","adminArea3Type":"State","adminArea1":"PK","adminArea1Type":"Country","postalCode":"4600","geocodeQualityCode":"B1AAA","geocodeQuality":"STREET","dragPoint":false,"sideOfStreet":"N","linkId":"0","unknownInput":"","type":"s","latLng":{"lat":33.584817,"lng":73.086427},"displayLatLng":{"lat":33.584817,"lng":73.086427},"mapUrl":"http://www.mapquestapi.com/staticmap/v5/map?key=t1ahdIgXdckyPViFQ2IdWQF5GHJYYz5t&amp;type=map&amp;size=225,160&amp;locations=33.584817338526776,73.0864272411348marker-sm-50318A-1&amp;scalebar=true&amp;zoom=15&amp;rand=-363096455","nearestIntersection":null,"roadMetadata":null}]}]}</t>
  </si>
  <si>
    <t>1642592341053</t>
  </si>
  <si>
    <t>at store getting milk and eggs</t>
  </si>
  <si>
    <t>1642592399223</t>
  </si>
  <si>
    <t>{"coord":{"lon":73.0844,"lat":33.586},"weather":[{"id":804,"main":"Clouds","description":"overcast clouds","icon":"04d"}],"base":"stations","main":{"temp":287.17,"feels_like":286.64,"temp_min":287.17,"temp_max":287.17,"pressure":1015,"humidity":77},"visibility":10000,"wind":{"speed":1.34,"deg":283,"gust":2.68},"clouds":{"all":100},"dt":1642592340,"sys":{"type":2,"id":2007435,"country":"PK","sunrise":1642558251,"sunset":1642595118},"timezone":18000,"id":1166993,"name":"Rawalpindi","cod":200}</t>
  </si>
  <si>
    <t>{"info":{"statuscode":0,"copyright":{"text":"\u00A9 2022 MapQuest, Inc.","imageUrl":"http://api.mqcdn.com/res/mqlogo.gif","imageAltText":"\u00A9 2022 MapQuest, Inc."},"messages":[]},"options":{"maxResults":1,"thumbMaps":true,"ignoreLatLngInput":false},"results":[{"providedLocation":{"latLng":{"lat":33.58596,"lng":73.08439}},"locations":[{"street":"ASKARI -2","adminArea6":"","adminArea6Type":"Neighborhood","adminArea5":"Rawalpindi","adminArea5Type":"City","adminArea4":"","adminArea4Type":"County","adminArea3":"Punjab","adminArea3Type":"State","adminArea1":"PK","adminArea1Type":"Country","postalCode":"46000","geocodeQualityCode":"B1AAA","geocodeQuality":"STREET","dragPoint":false,"sideOfStreet":"N","linkId":"0","unknownInput":"","type":"s","latLng":{"lat":33.585957,"lng":73.084398},"displayLatLng":{"lat":33.585957,"lng":73.084398},"mapUrl":"http://www.mapquestapi.com/staticmap/v5/map?key=t1ahdIgXdckyPViFQ2IdWQF5GHJYYz5t&amp;type=map&amp;size=225,160&amp;locations=33.585957351316644,73.08439781469261marker-sm-50318A-1&amp;scalebar=true&amp;zoom=15&amp;rand=2056563829","nearestIntersection":null,"roadMetadata":null}]}]}</t>
  </si>
  <si>
    <t>1642592399233</t>
  </si>
  <si>
    <t>getting eggs and milk from store</t>
  </si>
  <si>
    <t>1642592522533</t>
  </si>
  <si>
    <t>{"info":{"statuscode":0,"copyright":{"text":"\u00A9 2022 MapQuest, Inc.","imageUrl":"http://api.mqcdn.com/res/mqlogo.gif","imageAltText":"\u00A9 2022 MapQuest, Inc."},"messages":[]},"options":{"maxResults":1,"thumbMaps":true,"ignoreLatLngInput":false},"results":[{"providedLocation":{"latLng":{"lat":33.58592,"lng":73.08449}},"locations":[{"street":"ASKARI -2","adminArea6":"","adminArea6Type":"Neighborhood","adminArea5":"Rawalpindi","adminArea5Type":"City","adminArea4":"","adminArea4Type":"County","adminArea3":"Punjab","adminArea3Type":"State","adminArea1":"PK","adminArea1Type":"Country","postalCode":"46000","geocodeQualityCode":"B1AAA","geocodeQuality":"STREET","dragPoint":false,"sideOfStreet":"N","linkId":"0","unknownInput":"","type":"s","latLng":{"lat":33.585952,"lng":73.084396},"displayLatLng":{"lat":33.585952,"lng":73.084396},"mapUrl":"http://www.mapquestapi.com/staticmap/v5/map?key=t1ahdIgXdckyPViFQ2IdWQF5GHJYYz5t&amp;type=map&amp;size=225,160&amp;locations=33.58595187415571,73.0843959582837marker-sm-50318A-1&amp;scalebar=true&amp;zoom=15&amp;rand=-644208248","nearestIntersection":null,"roadMetadata":null}]}]}</t>
  </si>
  <si>
    <t>1642592522544</t>
  </si>
  <si>
    <t>1642592553195</t>
  </si>
  <si>
    <t>{"info":{"statuscode":0,"copyright":{"text":"\u00A9 2022 MapQuest, Inc.","imageUrl":"http://api.mqcdn.com/res/mqlogo.gif","imageAltText":"\u00A9 2022 MapQuest, Inc."},"messages":[]},"options":{"maxResults":1,"thumbMaps":true,"ignoreLatLngInput":false},"results":[{"providedLocation":{"latLng":{"lat":33.58589,"lng":73.08455}},"locations":[{"street":"ASKARI -2","adminArea6":"","adminArea6Type":"Neighborhood","adminArea5":"Rawalpindi","adminArea5Type":"City","adminArea4":"","adminArea4Type":"County","adminArea3":"Punjab","adminArea3Type":"State","adminArea1":"PK","adminArea1Type":"Country","postalCode":"46000","geocodeQualityCode":"B1AAA","geocodeQuality":"STREET","dragPoint":false,"sideOfStreet":"N","linkId":"0","unknownInput":"","type":"s","latLng":{"lat":33.585943,"lng":73.084393},"displayLatLng":{"lat":33.585943,"lng":73.084393},"mapUrl":"http://www.mapquestapi.com/staticmap/v5/map?key=t1ahdIgXdckyPViFQ2IdWQF5GHJYYz5t&amp;type=map&amp;size=225,160&amp;locations=33.58594320610363,73.0843930203658marker-sm-50318A-1&amp;scalebar=true&amp;zoom=15&amp;rand=-2006797045","nearestIntersection":null,"roadMetadata":null}]}]}</t>
  </si>
  <si>
    <t>1642592553202</t>
  </si>
  <si>
    <t>1642592707624</t>
  </si>
  <si>
    <t>{"info":{"statuscode":0,"copyright":{"text":"\u00A9 2022 MapQuest, Inc.","imageUrl":"http://api.mqcdn.com/res/mqlogo.gif","imageAltText":"\u00A9 2022 MapQuest, Inc."},"messages":[]},"options":{"maxResults":1,"thumbMaps":true,"ignoreLatLngInput":false},"results":[{"providedLocation":{"latLng":{"lat":33.58561,"lng":73.08428}},"locations":[{"street":"ASKARI -2","adminArea6":"","adminArea6Type":"Neighborhood","adminArea5":"Rawalpindi","adminArea5Type":"City","adminArea4":"","adminArea4Type":"County","adminArea3":"Punjab","adminArea3Type":"State","adminArea1":"PK","adminArea1Type":"Country","postalCode":"46000","geocodeQualityCode":"B1AAA","geocodeQuality":"STREET","dragPoint":false,"sideOfStreet":"N","linkId":"0","unknownInput":"","type":"s","latLng":{"lat":33.58561,"lng":73.08428},"displayLatLng":{"lat":33.58561,"lng":73.08428},"mapUrl":"http://www.mapquestapi.com/staticmap/v5/map?key=t1ahdIgXdckyPViFQ2IdWQF5GHJYYz5t&amp;type=map&amp;size=225,160&amp;locations=33.58560997424819,73.08428007597831marker-sm-50318A-1&amp;scalebar=true&amp;zoom=15&amp;rand=-621496610","nearestIntersection":null,"roadMetadata":null}]}]}</t>
  </si>
  <si>
    <t>1642592707634</t>
  </si>
  <si>
    <t>1642593114281</t>
  </si>
  <si>
    <t>{"coord":{"lon":73.0838,"lat":33.5842},"weather":[{"id":804,"main":"Clouds","description":"overcast clouds","icon":"04d"}],"base":"stations","main":{"temp":287.19,"feels_like":286.66,"temp_min":287.19,"temp_max":287.19,"pressure":1015,"humidity":77},"visibility":10000,"wind":{"speed":1.34,"deg":252,"gust":3.13},"clouds":{"all":100},"dt":1642592707,"sys":{"type":2,"id":2007435,"country":"PK","sunrise":1642558251,"sunset":1642595119},"timezone":18000,"id":1166993,"name":"Rawalpindi","cod":200}</t>
  </si>
  <si>
    <t>{"info":{"statuscode":0,"copyright":{"text":"\u00A9 2022 MapQuest, Inc.","imageUrl":"http://api.mqcdn.com/res/mqlogo.gif","imageAltText":"\u00A9 2022 MapQuest, Inc."},"messages":[]},"options":{"maxResults":1,"thumbMaps":true,"ignoreLatLngInput":false},"results":[{"providedLocation":{"latLng":{"lat":33.58416,"lng":73.08384}},"locations":[{"street":"ASKARI -2","adminArea6":"","adminArea6Type":"Neighborhood","adminArea5":"Rawalpindi","adminArea5Type":"City","adminArea4":"","adminArea4Type":"County","adminArea3":"Punjab","adminArea3Type":"State","adminArea1":"PK","adminArea1Type":"Country","postalCode":"46000","geocodeQualityCode":"B1AAA","geocodeQuality":"STREET","dragPoint":false,"sideOfStreet":"N","linkId":"0","unknownInput":"","type":"s","latLng":{"lat":33.58417,"lng":73.083808},"displayLatLng":{"lat":33.58417,"lng":73.083808},"mapUrl":"http://www.mapquestapi.com/staticmap/v5/map?key=t1ahdIgXdckyPViFQ2IdWQF5GHJYYz5t&amp;type=map&amp;size=225,160&amp;locations=33.5841699995375,73.08380785368922marker-sm-50318A-1&amp;scalebar=true&amp;zoom=15&amp;rand=-347735176","nearestIntersection":null,"roadMetadata":null}]}]}</t>
  </si>
  <si>
    <t>1642593114290</t>
  </si>
  <si>
    <t>driving tlo get drinking water from filtration plant</t>
  </si>
  <si>
    <t>1642593147859</t>
  </si>
  <si>
    <t>{"info":{"statuscode":0,"copyright":{"text":"\u00A9 2022 MapQuest, Inc.","imageUrl":"http://api.mqcdn.com/res/mqlogo.gif","imageAltText":"\u00A9 2022 MapQuest, Inc."},"messages":[]},"options":{"maxResults":1,"thumbMaps":true,"ignoreLatLngInput":false},"results":[{"providedLocation":{"latLng":{"lat":33.58477,"lng":73.08398}},"locations":[{"street":"ASKARI -2","adminArea6":"","adminArea6Type":"Neighborhood","adminArea5":"Rawalpindi","adminArea5Type":"City","adminArea4":"","adminArea4Type":"County","adminArea3":"Punjab","adminArea3Type":"State","adminArea1":"PK","adminArea1Type":"Country","postalCode":"46000","geocodeQualityCode":"B1AAA","geocodeQuality":"STREET","dragPoint":false,"sideOfStreet":"N","linkId":"0","unknownInput":"","type":"s","latLng":{"lat":33.584765,"lng":73.083994},"displayLatLng":{"lat":33.584765,"lng":73.083994},"mapUrl":"http://www.mapquestapi.com/staticmap/v5/map?key=t1ahdIgXdckyPViFQ2IdWQF5GHJYYz5t&amp;type=map&amp;size=225,160&amp;locations=33.584765324848604,73.08399379359707marker-sm-50318A-1&amp;scalebar=true&amp;zoom=15&amp;rand=-50517686","nearestIntersection":null,"roadMetadata":null}]}]}</t>
  </si>
  <si>
    <t>1642593147867</t>
  </si>
  <si>
    <t>driving to get drinking water from filtration plant</t>
  </si>
  <si>
    <t>1642593201176</t>
  </si>
  <si>
    <t>{"coord":{"lon":73.0842,"lat":33.5854},"weather":[{"id":804,"main":"Clouds","description":"overcast clouds","icon":"04d"}],"base":"stations","main":{"temp":287.19,"feels_like":286.69,"temp_min":287.19,"temp_max":287.19,"pressure":1015,"humidity":78},"visibility":10000,"wind":{"speed":1.34,"deg":244,"gust":3.13},"clouds":{"all":100},"dt":1642593147,"sys":{"type":2,"id":2007435,"country":"PK","sunrise":1642558251,"sunset":1642595119},"timezone":18000,"id":1166993,"name":"Rawalpindi","cod":200}</t>
  </si>
  <si>
    <t>{"info":{"statuscode":0,"copyright":{"text":"\u00A9 2022 MapQuest, Inc.","imageUrl":"http://api.mqcdn.com/res/mqlogo.gif","imageAltText":"\u00A9 2022 MapQuest, Inc."},"messages":[]},"options":{"maxResults":1,"thumbMaps":true,"ignoreLatLngInput":false},"results":[{"providedLocation":{"latLng":{"lat":33.58538,"lng":73.08422}},"locations":[{"street":"ASKARI -2","adminArea6":"","adminArea6Type":"Neighborhood","adminArea5":"Rawalpindi","adminArea5Type":"City","adminArea4":"","adminArea4Type":"County","adminArea3":"Punjab","adminArea3Type":"State","adminArea1":"PK","adminArea1Type":"Country","postalCode":"46000","geocodeQualityCode":"B1AAA","geocodeQuality":"STREET","dragPoint":false,"sideOfStreet":"N","linkId":"0","unknownInput":"","type":"s","latLng":{"lat":33.585385,"lng":73.084204},"displayLatLng":{"lat":33.585385,"lng":73.084204},"mapUrl":"http://www.mapquestapi.com/staticmap/v5/map?key=t1ahdIgXdckyPViFQ2IdWQF5GHJYYz5t&amp;type=map&amp;size=225,160&amp;locations=33.58538543289462,73.08420397075238marker-sm-50318A-1&amp;scalebar=true&amp;zoom=15&amp;rand=-1708712801","nearestIntersection":null,"roadMetadata":null}]}]}</t>
  </si>
  <si>
    <t>1642593201191</t>
  </si>
  <si>
    <t>At filtration plant filling water bottle</t>
  </si>
  <si>
    <t>1642593341258</t>
  </si>
  <si>
    <t>{"info":{"statuscode":0,"copyright":{"text":"\u00A9 2022 MapQuest, Inc.","imageUrl":"http://api.mqcdn.com/res/mqlogo.gif","imageAltText":"\u00A9 2022 MapQuest, Inc."},"messages":[]},"options":{"maxResults":1,"thumbMaps":true,"ignoreLatLngInput":false},"results":[{"providedLocation":{"latLng":{"lat":33.58572,"lng":73.08439}},"locations":[{"street":"ASKARI -2","adminArea6":"","adminArea6Type":"Neighborhood","adminArea5":"Rawalpindi","adminArea5Type":"City","adminArea4":"","adminArea4Type":"County","adminArea3":"Punjab","adminArea3Type":"State","adminArea1":"PK","adminArea1Type":"Country","postalCode":"46000","geocodeQualityCode":"B1AAA","geocodeQuality":"STREET","dragPoint":false,"sideOfStreet":"N","linkId":"0","unknownInput":"","type":"s","latLng":{"lat":33.585742,"lng":73.084325},"displayLatLng":{"lat":33.585742,"lng":73.084325},"mapUrl":"http://www.mapquestapi.com/staticmap/v5/map?key=t1ahdIgXdckyPViFQ2IdWQF5GHJYYz5t&amp;type=map&amp;size=225,160&amp;locations=33.58574208109604,73.08432485179061marker-sm-50318A-1&amp;scalebar=true&amp;zoom=15&amp;rand=1578759344","nearestIntersection":null,"roadMetadata":null}]}]}</t>
  </si>
  <si>
    <t>1642593341268</t>
  </si>
  <si>
    <t>driving back home</t>
  </si>
  <si>
    <t>1642593448543</t>
  </si>
  <si>
    <t>{"info":{"statuscode":0,"copyright":{"text":"\u00A9 2022 MapQuest, Inc.","imageUrl":"http://api.mqcdn.com/res/mqlogo.gif","imageAltText":"\u00A9 2022 MapQuest, Inc."},"messages":[]},"options":{"maxResults":1,"thumbMaps":true,"ignoreLatLngInput":false},"results":[{"providedLocation":{"latLng":{"lat":33.58631,"lng":73.08432}},"locations":[{"street":"Ammar Shaheed Road","adminArea6":"","adminArea6Type":"Neighborhood","adminArea5":"Rawalpindi","adminArea5Type":"City","adminArea4":"","adminArea4Type":"County","adminArea3":"Punjab","adminArea3Type":"State","adminArea1":"PK","adminArea1Type":"Country","postalCode":"4600","geocodeQualityCode":"B1AAA","geocodeQuality":"STREET","dragPoint":false,"sideOfStreet":"N","linkId":"0","unknownInput":"","type":"s","latLng":{"lat":33.586488,"lng":73.084468},"displayLatLng":{"lat":33.586488,"lng":73.084468},"mapUrl":"http://www.mapquestapi.com/staticmap/v5/map?key=t1ahdIgXdckyPViFQ2IdWQF5GHJYYz5t&amp;type=map&amp;size=225,160&amp;locations=33.586487594005995,73.08446773469304marker-sm-50318A-1&amp;scalebar=true&amp;zoom=15&amp;rand=219831197","nearestIntersection":null,"roadMetadata":null}]}]}</t>
  </si>
  <si>
    <t>1642593448555</t>
  </si>
  <si>
    <t>1642593701843</t>
  </si>
  <si>
    <t>{"info":{"statuscode":0,"copyright":{"text":"\u00A9 2022 MapQuest, Inc.","imageUrl":"http://api.mqcdn.com/res/mqlogo.gif","imageAltText":"\u00A9 2022 MapQuest, Inc."},"messages":[]},"options":{"maxResults":1,"thumbMaps":true,"ignoreLatLngInput":false},"results":[{"providedLocation":{"latLng":{"lat":33.58504,"lng":73.08293}},"locations":[{"street":"ASKARI -3","adminArea6":"","adminArea6Type":"Neighborhood","adminArea5":"Rawalpindi","adminArea5Type":"City","adminArea4":"","adminArea4Type":"County","adminArea3":"Punjab","adminArea3Type":"State","adminArea1":"PK","adminArea1Type":"Country","postalCode":"46000","geocodeQualityCode":"B1AAA","geocodeQuality":"STREET","dragPoint":false,"sideOfStreet":"N","linkId":"0","unknownInput":"","type":"s","latLng":{"lat":33.584901,"lng":73.081827},"displayLatLng":{"lat":33.584901,"lng":73.081827},"mapUrl":"http://www.mapquestapi.com/staticmap/v5/map?key=t1ahdIgXdckyPViFQ2IdWQF5GHJYYz5t&amp;type=map&amp;size=225,160&amp;locations=33.5849006,73.0818272marker-sm-50318A-1&amp;scalebar=true&amp;zoom=15&amp;rand=-86974514","nearestIntersection":null,"roadMetadata":null}]}]}</t>
  </si>
  <si>
    <t>1642593701855</t>
  </si>
  <si>
    <t xml:space="preserve">at home </t>
  </si>
  <si>
    <t>1642593858120</t>
  </si>
  <si>
    <t>{"coord":{"lon":73.0834,"lat":33.5831},"weather":[{"id":804,"main":"Clouds","description":"overcast clouds","icon":"04d"}],"base":"stations","main":{"temp":286.63,"feels_like":286.1,"temp_min":286.63,"temp_max":286.63,"pressure":1015,"humidity":79},"visibility":10000,"wind":{"speed":0.89,"deg":242,"gust":3.13},"clouds":{"all":100},"dt":1642593701,"sys":{"type":2,"id":2007435,"country":"PK","sunrise":1642558251,"sunset":1642595119},"timezone":18000,"id":1166993,"name":"Rawalpindi","cod":200}</t>
  </si>
  <si>
    <t>{"info":{"statuscode":0,"copyright":{"text":"\u00A9 2022 MapQuest, Inc.","imageUrl":"http://api.mqcdn.com/res/mqlogo.gif","imageAltText":"\u00A9 2022 MapQuest, Inc."},"messages":[]},"options":{"maxResults":1,"thumbMaps":true,"ignoreLatLngInput":false},"results":[{"providedLocation":{"latLng":{"lat":33.58305,"lng":73.08337}},"locations":[{"street":"ASKARI -2","adminArea6":"","adminArea6Type":"Neighborhood","adminArea5":"Rawalpindi","adminArea5Type":"City","adminArea4":"","adminArea4Type":"County","adminArea3":"Punjab","adminArea3Type":"State","adminArea1":"PK","adminArea1Type":"Country","postalCode":"46000","geocodeQualityCode":"B1AAA","geocodeQuality":"STREET","dragPoint":false,"sideOfStreet":"N","linkId":"0","unknownInput":"","type":"s","latLng":{"lat":33.583025,"lng":73.083452},"displayLatLng":{"lat":33.583025,"lng":73.083452},"mapUrl":"http://www.mapquestapi.com/staticmap/v5/map?key=t1ahdIgXdckyPViFQ2IdWQF5GHJYYz5t&amp;type=map&amp;size=225,160&amp;locations=33.58302462651177,73.08345157017641marker-sm-50318A-1&amp;scalebar=true&amp;zoom=15&amp;rand=1678261650","nearestIntersection":null,"roadMetadata":null}]}]}</t>
  </si>
  <si>
    <t>1642593858135</t>
  </si>
  <si>
    <t>at home tea time</t>
  </si>
  <si>
    <t>1642594099162</t>
  </si>
  <si>
    <t>{"coord":{"lon":73.0833,"lat":33.5832},"weather":[{"id":804,"main":"Clouds","description":"overcast clouds","icon":"04d"}],"base":"stations","main":{"temp":286.63,"feels_like":286.1,"temp_min":286.63,"temp_max":286.63,"pressure":1015,"humidity":79},"visibility":10000,"wind":{"speed":0.89,"deg":235,"gust":3.58},"clouds":{"all":100},"dt":1642593857,"sys":{"type":2,"id":2007435,"country":"PK","sunrise":1642558251,"sunset":1642595119},"timezone":18000,"id":1166993,"name":"Rawalpindi","cod":200}</t>
  </si>
  <si>
    <t>{"info":{"statuscode":0,"copyright":{"text":"\u00A9 2022 MapQuest, Inc.","imageUrl":"http://api.mqcdn.com/res/mqlogo.gif","imageAltText":"\u00A9 2022 MapQuest, Inc."},"messages":[]},"options":{"maxResults":1,"thumbMaps":true,"ignoreLatLngInput":false},"results":[{"providedLocation":{"latLng":{"lat":33.58318,"lng":73.08327}},"locations":[{"street":"ASKARI -2","adminArea6":"","adminArea6Type":"Neighborhood","adminArea5":"Rawalpindi","adminArea5Type":"City","adminArea4":"","adminArea4Type":"County","adminArea3":"Punjab","adminArea3Type":"State","adminArea1":"PK","adminArea1Type":"Country","postalCode":"46000","geocodeQualityCode":"B1AAA","geocodeQuality":"STREET","dragPoint":false,"sideOfStreet":"N","linkId":"0","unknownInput":"","type":"s","latLng":{"lat":33.583115,"lng":73.08348},"displayLatLng":{"lat":33.583115,"lng":73.08348},"mapUrl":"http://www.mapquestapi.com/staticmap/v5/map?key=t1ahdIgXdckyPViFQ2IdWQF5GHJYYz5t&amp;type=map&amp;size=225,160&amp;locations=33.58311479540568,73.08347961841008marker-sm-50318A-1&amp;scalebar=true&amp;zoom=15&amp;rand=1082616187","nearestIntersection":null,"roadMetadata":null}]}]}</t>
  </si>
  <si>
    <t>1642594099179</t>
  </si>
  <si>
    <t>1642646441779</t>
  </si>
  <si>
    <t>{"coord":{"lon":73.0834,"lat":33.5829},"weather":[{"id":804,"main":"Clouds","description":"overcast clouds","icon":"04d"}],"base":"stations","main":{"temp":283.3,"feels_like":282.75,"temp_min":283.3,"temp_max":283.3,"pressure":1013,"humidity":91},"visibility":10000,"wind":{"speed":1.12,"deg":300,"gust":1.41},"clouds":{"all":100},"dt":1642646441,"sys":{"type":2,"id":2007435,"country":"PK","sunrise":1642644630,"sunset":1642681577},"timezone":18000,"id":1166993,"name":"Rawalpindi","cod":200}</t>
  </si>
  <si>
    <t>{"info":{"statuscode":0,"copyright":{"text":"\u00A9 2022 MapQuest, Inc.","imageUrl":"http://api.mqcdn.com/res/mqlogo.gif","imageAltText":"\u00A9 2022 MapQuest, Inc."},"messages":[]},"options":{"maxResults":1,"thumbMaps":true,"ignoreLatLngInput":false},"results":[{"providedLocation":{"latLng":{"lat":33.58295,"lng":73.08339}},"locations":[{"street":"ASKARI -2","adminArea6":"","adminArea6Type":"Neighborhood","adminArea5":"Rawalpindi","adminArea5Type":"City","adminArea4":"","adminArea4Type":"County","adminArea3":"Punjab","adminArea3Type":"State","adminArea1":"PK","adminArea1Type":"Country","postalCode":"46000","geocodeQualityCode":"B1AAA","geocodeQuality":"STREET","dragPoint":false,"sideOfStreet":"N","linkId":"0","unknownInput":"","type":"s","latLng":{"lat":33.582972,"lng":73.083435},"displayLatLng":{"lat":33.582972,"lng":73.083435},"mapUrl":"http://www.mapquestapi.com/staticmap/v5/map?key=t1ahdIgXdckyPViFQ2IdWQF5GHJYYz5t&amp;type=map&amp;size=225,160&amp;locations=33.582972,73.0834352marker-sm-50318A-1&amp;scalebar=true&amp;zoom=15&amp;rand=-1343393327","nearestIntersection":null,"roadMetadata":null}]}]}</t>
  </si>
  <si>
    <t>1642646441795</t>
  </si>
  <si>
    <t xml:space="preserve">At home waiting for bykea </t>
  </si>
  <si>
    <t>1642646642414</t>
  </si>
  <si>
    <t>1642646642428</t>
  </si>
  <si>
    <t>1642646831498</t>
  </si>
  <si>
    <t>{"coord":{"lon":73.0834,"lat":33.5829},"weather":[{"id":804,"main":"Clouds","description":"overcast clouds","icon":"04d"}],"base":"stations","main":{"temp":283.3,"feels_like":282.75,"temp_min":283.3,"temp_max":283.3,"pressure":1013,"humidity":91},"visibility":10000,"wind":{"speed":1.12,"deg":300,"gust":1.41},"clouds":{"all":100},"dt":1642646641,"sys":{"type":2,"id":2007435,"country":"PK","sunrise":1642644630,"sunset":1642681577},"timezone":18000,"id":1166993,"name":"Rawalpindi","cod":200}</t>
  </si>
  <si>
    <t>{"info":{"statuscode":0,"copyright":{"text":"\u00A9 2022 MapQuest, Inc.","imageUrl":"http://api.mqcdn.com/res/mqlogo.gif","imageAltText":"\u00A9 2022 MapQuest, Inc."},"messages":[]},"options":{"maxResults":1,"thumbMaps":true,"ignoreLatLngInput":false},"results":[{"providedLocation":{"latLng":{"lat":33.58295,"lng":73.08339}},"locations":[{"street":"ASKARI -2","adminArea6":"","adminArea6Type":"Neighborhood","adminArea5":"Rawalpindi","adminArea5Type":"City","adminArea4":"","adminArea4Type":"County","adminArea3":"Punjab","adminArea3Type":"State","adminArea1":"PK","adminArea1Type":"Country","postalCode":"46000","geocodeQualityCode":"B1AAA","geocodeQuality":"STREET","dragPoint":false,"sideOfStreet":"N","linkId":"0","unknownInput":"","type":"s","latLng":{"lat":33.582972,"lng":73.083435},"displayLatLng":{"lat":33.582972,"lng":73.083435},"mapUrl":"http://www.mapquestapi.com/staticmap/v5/map?key=t1ahdIgXdckyPViFQ2IdWQF5GHJYYz5t&amp;type=map&amp;size=225,160&amp;locations=33.582972,73.0834352marker-sm-50318A-1&amp;scalebar=true&amp;zoom=15&amp;rand=1058475593","nearestIntersection":null,"roadMetadata":null}]}]}</t>
  </si>
  <si>
    <t>1642646831520</t>
  </si>
  <si>
    <t>1642646884076</t>
  </si>
  <si>
    <t>{"coord":{"lon":73.0843,"lat":33.5856},"weather":[{"id":804,"main":"Clouds","description":"overcast clouds","icon":"04d"}],"base":"stations","main":{"temp":283.28,"feels_like":282.72,"temp_min":283.28,"temp_max":283.28,"pressure":1013,"humidity":91},"visibility":10000,"wind":{"speed":1.11,"deg":300,"gust":1.4},"clouds":{"all":100},"dt":1642646830,"sys":{"type":2,"id":2007435,"country":"PK","sunrise":1642644630,"sunset":1642681576},"timezone":18000,"id":1166993,"name":"Rawalpindi","cod":200}</t>
  </si>
  <si>
    <t>{"info":{"statuscode":0,"copyright":{"text":"\u00A9 2022 MapQuest, Inc.","imageUrl":"http://api.mqcdn.com/res/mqlogo.gif","imageAltText":"\u00A9 2022 MapQuest, Inc."},"messages":[]},"options":{"maxResults":1,"thumbMaps":true,"ignoreLatLngInput":false},"results":[{"providedLocation":{"latLng":{"lat":33.58563,"lng":73.08426}},"locations":[{"street":"ASKARI -2","adminArea6":"","adminArea6Type":"Neighborhood","adminArea5":"Rawalpindi","adminArea5Type":"City","adminArea4":"","adminArea4Type":"County","adminArea3":"Punjab","adminArea3Type":"State","adminArea1":"PK","adminArea1Type":"Country","postalCode":"46000","geocodeQualityCode":"B1AAA","geocodeQuality":"STREET","dragPoint":false,"sideOfStreet":"N","linkId":"0","unknownInput":"","type":"s","latLng":{"lat":33.585622,"lng":73.084284},"displayLatLng":{"lat":33.585622,"lng":73.084284},"mapUrl":"http://www.mapquestapi.com/staticmap/v5/map?key=t1ahdIgXdckyPViFQ2IdWQF5GHJYYz5t&amp;type=map&amp;size=225,160&amp;locations=33.58562183319141,73.0842840954052marker-sm-50318A-1&amp;scalebar=true&amp;zoom=15&amp;rand=-1341073167","nearestIntersection":null,"roadMetadata":null}]}]}</t>
  </si>
  <si>
    <t>1642646884089</t>
  </si>
  <si>
    <t>1642646971848</t>
  </si>
  <si>
    <t>{"info":{"statuscode":0,"copyright":{"text":"\u00A9 2022 MapQuest, Inc.","imageUrl":"http://api.mqcdn.com/res/mqlogo.gif","imageAltText":"\u00A9 2022 MapQuest, Inc."},"messages":[]},"options":{"maxResults":1,"thumbMaps":true,"ignoreLatLngInput":false},"results":[{"providedLocation":{"latLng":{"lat":33.58974,"lng":73.08073}},"locations":[{"street":"Amar Shaheed Road","adminArea6":"","adminArea6Type":"Neighborhood","adminArea5":"Rawalpindi","adminArea5Type":"City","adminArea4":"","adminArea4Type":"County","adminArea3":"Punjab","adminArea3Type":"State","adminArea1":"PK","adminArea1Type":"Country","postalCode":"4600","geocodeQualityCode":"B1AAA","geocodeQuality":"STREET","dragPoint":false,"sideOfStreet":"N","linkId":"0","unknownInput":"","type":"s","latLng":{"lat":33.589611,"lng":73.080901},"displayLatLng":{"lat":33.589611,"lng":73.080901},"mapUrl":"http://www.mapquestapi.com/staticmap/v5/map?key=t1ahdIgXdckyPViFQ2IdWQF5GHJYYz5t&amp;type=map&amp;size=225,160&amp;locations=33.5896108,73.080901marker-sm-50318A-1&amp;scalebar=true&amp;zoom=15&amp;rand=-557043964","nearestIntersection":null,"roadMetadata":null}]}]}</t>
  </si>
  <si>
    <t>1642646971861</t>
  </si>
  <si>
    <t>1642647135231</t>
  </si>
  <si>
    <t>{"coord":{"lon":73.073,"lat":33.5863},"weather":[{"id":804,"main":"Clouds","description":"overcast clouds","icon":"04d"}],"base":"stations","main":{"temp":283.23,"feels_like":282.67,"temp_min":283.23,"temp_max":283.23,"pressure":1013,"humidity":91},"visibility":10000,"wind":{"speed":1.13,"deg":300,"gust":1.42},"clouds":{"all":100},"dt":1642646971,"sys":{"type":2,"id":2007435,"country":"PK","sunrise":1642644633,"sunset":1642681579},"timezone":18000,"id":1184330,"name":"Ä€rya","cod":200}</t>
  </si>
  <si>
    <t>{"info":{"statuscode":0,"copyright":{"text":"\u00A9 2022 MapQuest, Inc.","imageUrl":"http://api.mqcdn.com/res/mqlogo.gif","imageAltText":"\u00A9 2022 MapQuest, Inc."},"messages":[]},"options":{"maxResults":1,"thumbMaps":true,"ignoreLatLngInput":false},"results":[{"providedLocation":{"latLng":{"lat":33.58627,"lng":73.07297}},"locations":[{"street":"Airport Road","adminArea6":"","adminArea6Type":"Neighborhood","adminArea5":"Rawalpindi","adminArea5Type":"City","adminArea4":"","adminArea4Type":"County","adminArea3":"Punjab","adminArea3Type":"State","adminArea1":"PK","adminArea1Type":"Country","postalCode":"46000","geocodeQualityCode":"B1AAA","geocodeQuality":"STREET","dragPoint":false,"sideOfStreet":"N","linkId":"0","unknownInput":"","type":"s","latLng":{"lat":33.586343,"lng":73.072947},"displayLatLng":{"lat":33.586343,"lng":73.072947},"mapUrl":"http://www.mapquestapi.com/staticmap/v5/map?key=t1ahdIgXdckyPViFQ2IdWQF5GHJYYz5t&amp;type=map&amp;size=225,160&amp;locations=33.586342564435796,73.07294666927034marker-sm-50318A-1&amp;scalebar=true&amp;zoom=15&amp;rand=-1934568433","nearestIntersection":null,"roadMetadata":null}]}]}</t>
  </si>
  <si>
    <t>1642647135243</t>
  </si>
  <si>
    <t>1642647261721</t>
  </si>
  <si>
    <t>{"coord":{"lon":73.0684,"lat":33.5741},"weather":[{"id":804,"main":"Clouds","description":"overcast clouds","icon":"04d"}],"base":"stations","main":{"temp":283.14,"feels_like":283.14,"temp_min":283.14,"temp_max":283.14,"pressure":1013,"humidity":91},"visibility":10000,"wind":{"speed":1.18,"deg":298,"gust":1.46},"clouds":{"all":100},"dt":1642647134,"sys":{"type":2,"id":2007435,"country":"PK","sunrise":1642644633,"sunset":1642681581},"timezone":18000,"id":1184330,"name":"Ä€rya","cod":200}</t>
  </si>
  <si>
    <t>{"info":{"statuscode":0,"copyright":{"text":"\u00A9 2022 MapQuest, Inc.","imageUrl":"http://api.mqcdn.com/res/mqlogo.gif","imageAltText":"\u00A9 2022 MapQuest, Inc."},"messages":[]},"options":{"maxResults":1,"thumbMaps":true,"ignoreLatLngInput":false},"results":[{"providedLocation":{"latLng":{"lat":33.57413,"lng":73.06839}},"locations":[{"street":"Fort Road","adminArea6":"","adminArea6Type":"Neighborhood","adminArea5":"Rawalpindi","adminArea5Type":"City","adminArea4":"","adminArea4Type":"County","adminArea3":"Punjab","adminArea3Type":"State","adminArea1":"PK","adminArea1Type":"Country","postalCode":"46000","geocodeQualityCode":"B1AAA","geocodeQuality":"STREET","dragPoint":false,"sideOfStreet":"N","linkId":"0","unknownInput":"","type":"s","latLng":{"lat":33.574181,"lng":73.068366},"displayLatLng":{"lat":33.574181,"lng":73.068366},"mapUrl":"http://www.mapquestapi.com/staticmap/v5/map?key=t1ahdIgXdckyPViFQ2IdWQF5GHJYYz5t&amp;type=map&amp;size=225,160&amp;locations=33.57418068978057,73.06836608007471marker-sm-50318A-1&amp;scalebar=true&amp;zoom=15&amp;rand=-942795435","nearestIntersection":null,"roadMetadata":null}]}]}</t>
  </si>
  <si>
    <t>1642647261731</t>
  </si>
  <si>
    <t>1642647338436</t>
  </si>
  <si>
    <t>{"coord":{"lon":73.0659,"lat":33.5644},"weather":[{"id":804,"main":"Clouds","description":"overcast clouds","icon":"04d"}],"base":"stations","main":{"temp":283.11,"feels_like":283.11,"temp_min":283.11,"temp_max":283.11,"pressure":1013,"humidity":91},"visibility":10000,"wind":{"speed":1.22,"deg":296,"gust":1.49},"clouds":{"all":100},"dt":1642647298,"sys":{"type":2,"id":2007435,"country":"PK","sunrise":1642644632,"sunset":1642681583},"timezone":18000,"id":1184330,"name":"Ä€rya","cod":200}</t>
  </si>
  <si>
    <t>{"info":{"statuscode":0,"copyright":{"text":"\u00A9 2022 MapQuest, Inc.","imageUrl":"http://api.mqcdn.com/res/mqlogo.gif","imageAltText":"\u00A9 2022 MapQuest, Inc."},"messages":[]},"options":{"maxResults":1,"thumbMaps":true,"ignoreLatLngInput":false},"results":[{"providedLocation":{"latLng":{"lat":33.56443,"lng":73.06588}},"locations":[{"street":"Adiala Road","adminArea6":"","adminArea6Type":"Neighborhood","adminArea5":"Rawalpindi","adminArea5Type":"City","adminArea4":"","adminArea4Type":"County","adminArea3":"Punjab","adminArea3Type":"State","adminArea1":"PK","adminArea1Type":"Country","postalCode":"46000","geocodeQualityCode":"B1AAA","geocodeQuality":"STREET","dragPoint":false,"sideOfStreet":"N","linkId":"0","unknownInput":"","type":"s","latLng":{"lat":33.564495,"lng":73.065774},"displayLatLng":{"lat":33.564495,"lng":73.065774},"mapUrl":"http://www.mapquestapi.com/staticmap/v5/map?key=t1ahdIgXdckyPViFQ2IdWQF5GHJYYz5t&amp;type=map&amp;size=225,160&amp;locations=33.564495256252535,73.06577357944475marker-sm-50318A-1&amp;scalebar=true&amp;zoom=15&amp;rand=-774916","nearestIntersection":null,"roadMetadata":null}]}]}</t>
  </si>
  <si>
    <t>1642647338444</t>
  </si>
  <si>
    <t>1642647560244</t>
  </si>
  <si>
    <t>{"info":{"statuscode":0,"copyright":{"text":"\u00A9 2022 MapQuest, Inc.","imageUrl":"http://api.mqcdn.com/res/mqlogo.gif","imageAltText":"\u00A9 2022 MapQuest, Inc."},"messages":[]},"options":{"maxResults":1,"thumbMaps":true,"ignoreLatLngInput":false},"results":[{"providedLocation":{"latLng":{"lat":33.56282,"lng":73.06762}},"locations":[{"street":"Adiala Road","adminArea6":"","adminArea6Type":"Neighborhood","adminArea5":"Rawalpindi","adminArea5Type":"City","adminArea4":"","adminArea4Type":"County","adminArea3":"Punjab","adminArea3Type":"State","adminArea1":"PK","adminArea1Type":"Country","postalCode":"46000","geocodeQualityCode":"B1AAA","geocodeQuality":"STREET","dragPoint":false,"sideOfStreet":"N","linkId":"0","unknownInput":"","type":"s","latLng":{"lat":33.564056,"lng":73.065507},"displayLatLng":{"lat":33.564056,"lng":73.065507},"mapUrl":"http://www.mapquestapi.com/staticmap/v5/map?key=t1ahdIgXdckyPViFQ2IdWQF5GHJYYz5t&amp;type=map&amp;size=225,160&amp;locations=33.56405566076788,73.06550654413766marker-sm-50318A-1&amp;scalebar=true&amp;zoom=15&amp;rand=-2130530494","nearestIntersection":null,"roadMetadata":null}]}]}</t>
  </si>
  <si>
    <t>1642647560252</t>
  </si>
  <si>
    <t>1642647587027</t>
  </si>
  <si>
    <t>{"info":{"statuscode":0,"copyright":{"text":"\u00A9 2022 MapQuest, Inc.","imageUrl":"http://api.mqcdn.com/res/mqlogo.gif","imageAltText":"\u00A9 2022 MapQuest, Inc."},"messages":[]},"options":{"maxResults":1,"thumbMaps":true,"ignoreLatLngInput":false},"results":[{"providedLocation":{"latLng":{"lat":33.56055,"lng":73.0695}},"locations":[{"street":"New Lalazar Road","adminArea6":"","adminArea6Type":"Neighborhood","adminArea5":"Rawalpindi","adminArea5Type":"City","adminArea4":"","adminArea4Type":"County","adminArea3":"Punjab","adminArea3Type":"State","adminArea1":"PK","adminArea1Type":"Country","postalCode":"46600","geocodeQualityCode":"B1AAA","geocodeQuality":"STREET","dragPoint":false,"sideOfStreet":"N","linkId":"0","unknownInput":"","type":"s","latLng":{"lat":33.560457,"lng":73.069615},"displayLatLng":{"lat":33.560457,"lng":73.069615},"mapUrl":"http://www.mapquestapi.com/staticmap/v5/map?key=t1ahdIgXdckyPViFQ2IdWQF5GHJYYz5t&amp;type=map&amp;size=225,160&amp;locations=33.5604574,73.0696148marker-sm-50318A-1&amp;scalebar=true&amp;zoom=15&amp;rand=-2140974666","nearestIntersection":null,"roadMetadata":null}]}]}</t>
  </si>
  <si>
    <t>1642647587036</t>
  </si>
  <si>
    <t>reached work paying bykea</t>
  </si>
  <si>
    <t>1642647607534</t>
  </si>
  <si>
    <t>{"info":{"statuscode":0,"copyright":{"text":"\u00A9 2022 MapQuest, Inc.","imageUrl":"http://api.mqcdn.com/res/mqlogo.gif","imageAltText":"\u00A9 2022 MapQuest, Inc."},"messages":[]},"options":{"maxResults":1,"thumbMaps":true,"ignoreLatLngInput":false},"results":[{"providedLocation":{"latLng":{"lat":33.56123,"lng":73.07065}},"locations":[{"street":"New Lalazar Road","adminArea6":"","adminArea6Type":"Neighborhood","adminArea5":"Rawalpindi","adminArea5Type":"City","adminArea4":"","adminArea4Type":"County","adminArea3":"Punjab","adminArea3Type":"State","adminArea1":"PK","adminArea1Type":"Country","postalCode":"46600","geocodeQualityCode":"B1AAA","geocodeQuality":"STREET","dragPoint":false,"sideOfStreet":"N","linkId":"0","unknownInput":"","type":"s","latLng":{"lat":33.561184,"lng":73.070692},"displayLatLng":{"lat":33.561184,"lng":73.070692},"mapUrl":"http://www.mapquestapi.com/staticmap/v5/map?key=t1ahdIgXdckyPViFQ2IdWQF5GHJYYz5t&amp;type=map&amp;size=225,160&amp;locations=33.56118399364961,73.07069216493346marker-sm-50318A-1&amp;scalebar=true&amp;zoom=15&amp;rand=-671476162","nearestIntersection":null,"roadMetadata":null}]}]}</t>
  </si>
  <si>
    <t>1642647607544</t>
  </si>
  <si>
    <t>1642648249011</t>
  </si>
  <si>
    <t>{"info":{"statuscode":0,"copyright":{"text":"\u00A9 2022 MapQuest, Inc.","imageUrl":"http://api.mqcdn.com/res/mqlogo.gif","imageAltText":"\u00A9 2022 MapQuest, Inc."},"messages":[]},"options":{"maxResults":1,"thumbMaps":true,"ignoreLatLngInput":false},"results":[{"providedLocation":{"latLng":{"lat":33.56123,"lng":73.07065}},"locations":[{"street":"New Lalazar Road","adminArea6":"","adminArea6Type":"Neighborhood","adminArea5":"Rawalpindi","adminArea5Type":"City","adminArea4":"","adminArea4Type":"County","adminArea3":"Punjab","adminArea3Type":"State","adminArea1":"PK","adminArea1Type":"Country","postalCode":"46600","geocodeQualityCode":"B1AAA","geocodeQuality":"STREET","dragPoint":false,"sideOfStreet":"N","linkId":"0","unknownInput":"","type":"s","latLng":{"lat":33.561184,"lng":73.070692},"displayLatLng":{"lat":33.561184,"lng":73.070692},"mapUrl":"http://www.mapquestapi.com/staticmap/v5/map?key=t1ahdIgXdckyPViFQ2IdWQF5GHJYYz5t&amp;type=map&amp;size=225,160&amp;locations=33.56118399364961,73.07069216493346marker-sm-50318A-1&amp;scalebar=true&amp;zoom=15&amp;rand=-1390051166","nearestIntersection":null,"roadMetadata":null}]}]}</t>
  </si>
  <si>
    <t>1642648249023</t>
  </si>
  <si>
    <t>1642648833575</t>
  </si>
  <si>
    <t>{"coord":{"lon":73.071,"lat":33.561},"weather":[{"id":804,"main":"Clouds","description":"overcast clouds","icon":"04d"}],"base":"stations","main":{"temp":283.14,"feels_like":283.14,"temp_min":283.14,"temp_max":283.14,"pressure":1013,"humidity":91},"visibility":10000,"wind":{"speed":1.23,"deg":295,"gust":1.49},"clouds":{"all":100},"dt":1642648248,"sys":{"type":2,"id":2007435,"country":"PK","sunrise":1642644630,"sunset":1642681582},"timezone":18000,"id":1184330,"name":"Ä€rya","cod":200}</t>
  </si>
  <si>
    <t>{"info":{"statuscode":0,"copyright":{"text":"\u00A9 2022 MapQuest, Inc.","imageUrl":"http://api.mqcdn.com/res/mqlogo.gif","imageAltText":"\u00A9 2022 MapQuest, Inc."},"messages":[]},"options":{"maxResults":1,"thumbMaps":true,"ignoreLatLngInput":false},"results":[{"providedLocation":{"latLng":{"lat":33.561,"lng":73.07104}},"locations":[{"street":"New Lalazar Road","adminArea6":"","adminArea6Type":"Neighborhood","adminArea5":"Rawalpindi","adminArea5Type":"City","adminArea4":"","adminArea4Type":"County","adminArea3":"Punjab","adminArea3Type":"State","adminArea1":"PK","adminArea1Type":"Country","postalCode":"46600","geocodeQualityCode":"B1AAA","geocodeQuality":"STREET","dragPoint":false,"sideOfStreet":"N","linkId":"0","unknownInput":"","type":"s","latLng":{"lat":33.561273,"lng":73.07079},"displayLatLng":{"lat":33.561273,"lng":73.07079},"mapUrl":"http://www.mapquestapi.com/staticmap/v5/map?key=t1ahdIgXdckyPViFQ2IdWQF5GHJYYz5t&amp;type=map&amp;size=225,160&amp;locations=33.561273256355435,73.0707895598772marker-sm-50318A-1&amp;scalebar=true&amp;zoom=15&amp;rand=-889943473","nearestIntersection":null,"roadMetadata":null}]}]}</t>
  </si>
  <si>
    <t>1642648833584</t>
  </si>
  <si>
    <t>1642650144989</t>
  </si>
  <si>
    <t>{"coord":{"lon":73.0714,"lat":33.5615},"weather":[{"id":804,"main":"Clouds","description":"overcast clouds","icon":"04d"}],"base":"stations","main":{"temp":283.14,"feels_like":283.14,"temp_min":283.14,"temp_max":283.14,"pressure":1013,"humidity":91},"visibility":10000,"wind":{"speed":1.2,"deg":287,"gust":1.54},"clouds":{"all":100},"dt":1642650010,"sys":{"type":2,"id":2007435,"country":"PK","sunrise":1642644630,"sunset":1642681582},"timezone":18000,"id":1184330,"name":"Ä€rya","cod":200}</t>
  </si>
  <si>
    <t>{"info":{"statuscode":0,"copyright":{"text":"\u00A9 2022 MapQuest, Inc.","imageUrl":"http://api.mqcdn.com/res/mqlogo.gif","imageAltText":"\u00A9 2022 MapQuest, Inc."},"messages":[]},"options":{"maxResults":1,"thumbMaps":true,"ignoreLatLngInput":false},"results":[{"providedLocation":{"latLng":{"lat":33.56147,"lng":73.07135}},"locations":[{"street":"New Lalazar Road","adminArea6":"","adminArea6Type":"Neighborhood","adminArea5":"Rawalpindi","adminArea5Type":"City","adminArea4":"","adminArea4Type":"County","adminArea3":"Punjab","adminArea3Type":"State","adminArea1":"PK","adminArea1Type":"Country","postalCode":"46600","geocodeQualityCode":"B1AAA","geocodeQuality":"STREET","dragPoint":false,"sideOfStreet":"N","linkId":"0","unknownInput":"","type":"s","latLng":{"lat":33.561638,"lng":73.071133},"displayLatLng":{"lat":33.561638,"lng":73.071133},"mapUrl":"http://www.mapquestapi.com/staticmap/v5/map?key=t1ahdIgXdckyPViFQ2IdWQF5GHJYYz5t&amp;type=map&amp;size=225,160&amp;locations=33.561637655984235,73.0711329085074marker-sm-50318A-1&amp;scalebar=true&amp;zoom=15&amp;rand=-896846745","nearestIntersection":null,"roadMetadata":null}]}]}</t>
  </si>
  <si>
    <t>1642650144999</t>
  </si>
  <si>
    <t>in class</t>
  </si>
  <si>
    <t>1642650347285</t>
  </si>
  <si>
    <t>{"info":{"statuscode":0,"copyright":{"text":"\u00A9 2022 MapQuest, Inc.","imageUrl":"http://api.mqcdn.com/res/mqlogo.gif","imageAltText":"\u00A9 2022 MapQuest, Inc."},"messages":[]},"options":{"maxResults":1,"thumbMaps":true,"ignoreLatLngInput":false},"results":[{"providedLocation":{"latLng":{"lat":33.56161,"lng":73.07141}},"locations":[{"street":"New Lalazar Road","adminArea6":"","adminArea6Type":"Neighborhood","adminArea5":"Rawalpindi","adminArea5Type":"City","adminArea4":"","adminArea4Type":"County","adminArea3":"Punjab","adminArea3Type":"State","adminArea1":"PK","adminArea1Type":"Country","postalCode":"46600","geocodeQualityCode":"B1AAA","geocodeQuality":"STREET","dragPoint":false,"sideOfStreet":"N","linkId":"0","unknownInput":"","type":"s","latLng":{"lat":33.561759,"lng":73.071235},"displayLatLng":{"lat":33.561759,"lng":73.071235},"mapUrl":"http://www.mapquestapi.com/staticmap/v5/map?key=t1ahdIgXdckyPViFQ2IdWQF5GHJYYz5t&amp;type=map&amp;size=225,160&amp;locations=33.56175885394193,73.07123482164174marker-sm-50318A-1&amp;scalebar=true&amp;zoom=15&amp;rand=-628432410","nearestIntersection":null,"roadMetadata":null}]}]}</t>
  </si>
  <si>
    <t>1642650347296</t>
  </si>
  <si>
    <t>1642650776267</t>
  </si>
  <si>
    <t>{"info":{"statuscode":0,"copyright":{"text":"\u00A9 2022 MapQuest, Inc.","imageUrl":"http://api.mqcdn.com/res/mqlogo.gif","imageAltText":"\u00A9 2022 MapQuest, Inc."},"messages":[]},"options":{"maxResults":1,"thumbMaps":true,"ignoreLatLngInput":false},"results":[{"providedLocation":{"latLng":{"lat":33.56141,"lng":73.07144}},"locations":[{"street":"Fauji Foundation University Rawalpindi Campus","adminArea6":"","adminArea6Type":"Neighborhood","adminArea5":"Rawalpindi","adminArea5Type":"City","adminArea4":"","adminArea4Type":"County","adminArea3":"Punjab","adminArea3Type":"State","adminArea1":"PK","adminArea1Type":"Country","postalCode":"46600","geocodeQualityCode":"P1AAA","geocodeQuality":"POINT","dragPoint":false,"sideOfStreet":"N","linkId":"0","unknownInput":"","type":"s","latLng":{"lat":33.561269,"lng":73.071674},"displayLatLng":{"lat":33.561269,"lng":73.071674},"mapUrl":"http://www.mapquestapi.com/staticmap/v5/map?key=t1ahdIgXdckyPViFQ2IdWQF5GHJYYz5t&amp;type=map&amp;size=225,160&amp;locations=33.56126885,73.07167380156321marker-sm-50318A-1&amp;scalebar=true&amp;zoom=15&amp;rand=-1194324492","nearestIntersection":null,"roadMetadata":null}]}]}</t>
  </si>
  <si>
    <t>1642650776277</t>
  </si>
  <si>
    <t>1642652032566</t>
  </si>
  <si>
    <t>{"coord":{"lon":73.0714,"lat":33.5614},"weather":[{"id":804,"main":"Clouds","description":"overcast clouds","icon":"04d"}],"base":"stations","main":{"temp":283.14,"feels_like":283.14,"temp_min":283.14,"temp_max":283.14,"pressure":1013,"humidity":91},"visibility":10000,"wind":{"speed":1.2,"deg":287,"gust":1.54},"clouds":{"all":100},"dt":1642650775,"sys":{"type":2,"id":2007435,"country":"PK","sunrise":1642644630,"sunset":1642681582},"timezone":18000,"id":1184330,"name":"Ä€rya","cod":200}</t>
  </si>
  <si>
    <t>{"info":{"statuscode":0,"copyright":{"text":"\u00A9 2022 MapQuest, Inc.","imageUrl":"http://api.mqcdn.com/res/mqlogo.gif","imageAltText":"\u00A9 2022 MapQuest, Inc."},"messages":[]},"options":{"maxResults":1,"thumbMaps":true,"ignoreLatLngInput":false},"results":[{"providedLocation":{"latLng":{"lat":33.56141,"lng":73.07144}},"locations":[{"street":"Fauji Foundation University Rawalpindi Campus","adminArea6":"","adminArea6Type":"Neighborhood","adminArea5":"Rawalpindi","adminArea5Type":"City","adminArea4":"","adminArea4Type":"County","adminArea3":"Punjab","adminArea3Type":"State","adminArea1":"PK","adminArea1Type":"Country","postalCode":"46600","geocodeQualityCode":"P1AAA","geocodeQuality":"POINT","dragPoint":false,"sideOfStreet":"N","linkId":"0","unknownInput":"","type":"s","latLng":{"lat":33.561269,"lng":73.071674},"displayLatLng":{"lat":33.561269,"lng":73.071674},"mapUrl":"http://www.mapquestapi.com/staticmap/v5/map?key=t1ahdIgXdckyPViFQ2IdWQF5GHJYYz5t&amp;type=map&amp;size=225,160&amp;locations=33.56126885,73.07167380156321marker-sm-50318A-1&amp;scalebar=true&amp;zoom=15&amp;rand=-543257392","nearestIntersection":null,"roadMetadata":null}]}]}</t>
  </si>
  <si>
    <t>1642652032575</t>
  </si>
  <si>
    <t>1642652499111</t>
  </si>
  <si>
    <t>{"coord":{"lon":73.0714,"lat":33.5614},"weather":[{"id":804,"main":"Clouds","description":"overcast clouds","icon":"04d"}],"base":"stations","main":{"temp":283.14,"feels_like":283.14,"temp_min":283.14,"temp_max":283.14,"pressure":1013,"humidity":90},"visibility":10000,"wind":{"speed":1.2,"deg":287,"gust":1.54},"clouds":{"all":100},"dt":1642652031,"sys":{"type":2,"id":2007435,"country":"PK","sunrise":1642644630,"sunset":1642681582},"timezone":18000,"id":1184330,"name":"Ä€rya","cod":200}</t>
  </si>
  <si>
    <t>{"info":{"statuscode":0,"copyright":{"text":"\u00A9 2022 MapQuest, Inc.","imageUrl":"http://api.mqcdn.com/res/mqlogo.gif","imageAltText":"\u00A9 2022 MapQuest, Inc."},"messages":[]},"options":{"maxResults":1,"thumbMaps":true,"ignoreLatLngInput":false},"results":[{"providedLocation":{"latLng":{"lat":33.56141,"lng":73.07144}},"locations":[{"street":"Fauji Foundation University Rawalpindi Campus","adminArea6":"","adminArea6Type":"Neighborhood","adminArea5":"Rawalpindi","adminArea5Type":"City","adminArea4":"","adminArea4Type":"County","adminArea3":"Punjab","adminArea3Type":"State","adminArea1":"PK","adminArea1Type":"Country","postalCode":"46600","geocodeQualityCode":"P1AAA","geocodeQuality":"POINT","dragPoint":false,"sideOfStreet":"N","linkId":"0","unknownInput":"","type":"s","latLng":{"lat":33.561269,"lng":73.071674},"displayLatLng":{"lat":33.561269,"lng":73.071674},"mapUrl":"http://www.mapquestapi.com/staticmap/v5/map?key=t1ahdIgXdckyPViFQ2IdWQF5GHJYYz5t&amp;type=map&amp;size=225,160&amp;locations=33.56126885,73.07167380156321marker-sm-50318A-1&amp;scalebar=true&amp;zoom=15&amp;rand=464539922","nearestIntersection":null,"roadMetadata":null}]}]}</t>
  </si>
  <si>
    <t>1642652499120</t>
  </si>
  <si>
    <t xml:space="preserve">in office project discussion </t>
  </si>
  <si>
    <t>1642652815893</t>
  </si>
  <si>
    <t>{"coord":{"lon":73.0714,"lat":33.5614},"weather":[{"id":804,"main":"Clouds","description":"overcast clouds","icon":"04d"}],"base":"stations","main":{"temp":283.7,"feels_like":283.16,"temp_min":283.7,"temp_max":283.7,"pressure":1013,"humidity":90},"visibility":10000,"wind":{"speed":1.2,"deg":287,"gust":1.54},"clouds":{"all":100},"dt":1642652498,"sys":{"type":2,"id":2007435,"country":"PK","sunrise":1642644630,"sunset":1642681582},"timezone":18000,"id":1184330,"name":"Ä€rya","cod":200}</t>
  </si>
  <si>
    <t>{"info":{"statuscode":0,"copyright":{"text":"\u00A9 2022 MapQuest, Inc.","imageUrl":"http://api.mqcdn.com/res/mqlogo.gif","imageAltText":"\u00A9 2022 MapQuest, Inc."},"messages":[]},"options":{"maxResults":1,"thumbMaps":true,"ignoreLatLngInput":false},"results":[{"providedLocation":{"latLng":{"lat":33.56141,"lng":73.07144}},"locations":[{"street":"Fauji Foundation University Rawalpindi Campus","adminArea6":"","adminArea6Type":"Neighborhood","adminArea5":"Rawalpindi","adminArea5Type":"City","adminArea4":"","adminArea4Type":"County","adminArea3":"Punjab","adminArea3Type":"State","adminArea1":"PK","adminArea1Type":"Country","postalCode":"46600","geocodeQualityCode":"P1AAA","geocodeQuality":"POINT","dragPoint":false,"sideOfStreet":"N","linkId":"0","unknownInput":"","type":"s","latLng":{"lat":33.561269,"lng":73.071674},"displayLatLng":{"lat":33.561269,"lng":73.071674},"mapUrl":"http://www.mapquestapi.com/staticmap/v5/map?key=t1ahdIgXdckyPViFQ2IdWQF5GHJYYz5t&amp;type=map&amp;size=225,160&amp;locations=33.56126885,73.07167380156321marker-sm-50318A-1&amp;scalebar=true&amp;zoom=15&amp;rand=1793304839","nearestIntersection":null,"roadMetadata":null}]}]}</t>
  </si>
  <si>
    <t>1642652815901</t>
  </si>
  <si>
    <t>1642653173687</t>
  </si>
  <si>
    <t>{"info":{"statuscode":0,"copyright":{"text":"\u00A9 2022 MapQuest, Inc.","imageUrl":"http://api.mqcdn.com/res/mqlogo.gif","imageAltText":"\u00A9 2022 MapQuest, Inc."},"messages":[]},"options":{"maxResults":1,"thumbMaps":true,"ignoreLatLngInput":false},"results":[{"providedLocation":{"latLng":{"lat":33.56141,"lng":73.07144}},"locations":[{"street":"Fauji Foundation University Rawalpindi Campus","adminArea6":"","adminArea6Type":"Neighborhood","adminArea5":"Rawalpindi","adminArea5Type":"City","adminArea4":"","adminArea4Type":"County","adminArea3":"Punjab","adminArea3Type":"State","adminArea1":"PK","adminArea1Type":"Country","postalCode":"46600","geocodeQualityCode":"P1AAA","geocodeQuality":"POINT","dragPoint":false,"sideOfStreet":"N","linkId":"0","unknownInput":"","type":"s","latLng":{"lat":33.561269,"lng":73.071674},"displayLatLng":{"lat":33.561269,"lng":73.071674},"mapUrl":"http://www.mapquestapi.com/staticmap/v5/map?key=t1ahdIgXdckyPViFQ2IdWQF5GHJYYz5t&amp;type=map&amp;size=225,160&amp;locations=33.56126885,73.07167380156321marker-sm-50318A-1&amp;scalebar=true&amp;zoom=15&amp;rand=989676104","nearestIntersection":null,"roadMetadata":null}]}]}</t>
  </si>
  <si>
    <t>1642653173699</t>
  </si>
  <si>
    <t>1642653780665</t>
  </si>
  <si>
    <t>{"coord":{"lon":73.0714,"lat":33.5614},"weather":[{"id":804,"main":"Clouds","description":"overcast clouds","icon":"04d"}],"base":"stations","main":{"temp":283.7,"feels_like":283.16,"temp_min":283.7,"temp_max":283.7,"pressure":1013,"humidity":90},"visibility":10000,"wind":{"speed":1.09,"deg":281,"gust":1.46},"clouds":{"all":100},"dt":1642653172,"sys":{"type":2,"id":2007435,"country":"PK","sunrise":1642644630,"sunset":1642681582},"timezone":18000,"id":1184330,"name":"Ä€rya","cod":200}</t>
  </si>
  <si>
    <t>{"info":{"statuscode":0,"copyright":{"text":"\u00A9 2022 MapQuest, Inc.","imageUrl":"http://api.mqcdn.com/res/mqlogo.gif","imageAltText":"\u00A9 2022 MapQuest, Inc."},"messages":[]},"options":{"maxResults":1,"thumbMaps":true,"ignoreLatLngInput":false},"results":[{"providedLocation":{"latLng":{"lat":33.56141,"lng":73.07144}},"locations":[{"street":"Fauji Foundation University Rawalpindi Campus","adminArea6":"","adminArea6Type":"Neighborhood","adminArea5":"Rawalpindi","adminArea5Type":"City","adminArea4":"","adminArea4Type":"County","adminArea3":"Punjab","adminArea3Type":"State","adminArea1":"PK","adminArea1Type":"Country","postalCode":"46600","geocodeQualityCode":"P1AAA","geocodeQuality":"POINT","dragPoint":false,"sideOfStreet":"N","linkId":"0","unknownInput":"","type":"s","latLng":{"lat":33.561269,"lng":73.071674},"displayLatLng":{"lat":33.561269,"lng":73.071674},"mapUrl":"http://www.mapquestapi.com/staticmap/v5/map?key=t1ahdIgXdckyPViFQ2IdWQF5GHJYYz5t&amp;type=map&amp;size=225,160&amp;locations=33.56126885,73.07167380156321marker-sm-50318A-1&amp;scalebar=true&amp;zoom=15&amp;rand=-1030432289","nearestIntersection":null,"roadMetadata":null}]}]}</t>
  </si>
  <si>
    <t>1642653780677</t>
  </si>
  <si>
    <t>1642654991080</t>
  </si>
  <si>
    <t>{"coord":{"lon":73.0714,"lat":33.5614},"weather":[{"id":804,"main":"Clouds","description":"overcast clouds","icon":"04d"}],"base":"stations","main":{"temp":283.14,"feels_like":283.14,"temp_min":283.14,"temp_max":283.14,"pressure":1013,"humidity":90},"visibility":10000,"wind":{"speed":0.45,"deg":180,"gust":2.24},"clouds":{"all":100},"dt":1642653779,"sys":{"type":2,"id":2007435,"country":"PK","sunrise":1642644630,"sunset":1642681582},"timezone":18000,"id":1184330,"name":"Ä€rya","cod":200}</t>
  </si>
  <si>
    <t>{"info":{"statuscode":0,"copyright":{"text":"\u00A9 2022 MapQuest, Inc.","imageUrl":"http://api.mqcdn.com/res/mqlogo.gif","imageAltText":"\u00A9 2022 MapQuest, Inc."},"messages":[]},"options":{"maxResults":1,"thumbMaps":true,"ignoreLatLngInput":false},"results":[{"providedLocation":{"latLng":{"lat":33.56141,"lng":73.07144}},"locations":[{"street":"Fauji Foundation University Rawalpindi Campus","adminArea6":"","adminArea6Type":"Neighborhood","adminArea5":"Rawalpindi","adminArea5Type":"City","adminArea4":"","adminArea4Type":"County","adminArea3":"Punjab","adminArea3Type":"State","adminArea1":"PK","adminArea1Type":"Country","postalCode":"46600","geocodeQualityCode":"P1AAA","geocodeQuality":"POINT","dragPoint":false,"sideOfStreet":"N","linkId":"0","unknownInput":"","type":"s","latLng":{"lat":33.561269,"lng":73.071674},"displayLatLng":{"lat":33.561269,"lng":73.071674},"mapUrl":"http://www.mapquestapi.com/staticmap/v5/map?key=t1ahdIgXdckyPViFQ2IdWQF5GHJYYz5t&amp;type=map&amp;size=225,160&amp;locations=33.56126885,73.07167380156321marker-sm-50318A-1&amp;scalebar=true&amp;zoom=15&amp;rand=-495381669","nearestIntersection":null,"roadMetadata":null}]}]}</t>
  </si>
  <si>
    <t>1642654991090</t>
  </si>
  <si>
    <t>1642655989601</t>
  </si>
  <si>
    <t>{"coord":{"lon":73.0714,"lat":33.5614},"weather":[{"id":804,"main":"Clouds","description":"overcast clouds","icon":"04d"}],"base":"stations","main":{"temp":283.14,"feels_like":283.14,"temp_min":283.14,"temp_max":283.14,"pressure":1014,"humidity":90},"visibility":10000,"wind":{"speed":0.89,"deg":163,"gust":2.24},"clouds":{"all":100},"dt":1642654990,"sys":{"type":2,"id":2007435,"country":"PK","sunrise":1642644630,"sunset":1642681582},"timezone":18000,"id":1184330,"name":"Ä€rya","cod":200}</t>
  </si>
  <si>
    <t>{"info":{"statuscode":0,"copyright":{"text":"\u00A9 2022 MapQuest, Inc.","imageUrl":"http://api.mqcdn.com/res/mqlogo.gif","imageAltText":"\u00A9 2022 MapQuest, Inc."},"messages":[]},"options":{"maxResults":1,"thumbMaps":true,"ignoreLatLngInput":false},"results":[{"providedLocation":{"latLng":{"lat":33.56141,"lng":73.07144}},"locations":[{"street":"Fauji Foundation University Rawalpindi Campus","adminArea6":"","adminArea6Type":"Neighborhood","adminArea5":"Rawalpindi","adminArea5Type":"City","adminArea4":"","adminArea4Type":"County","adminArea3":"Punjab","adminArea3Type":"State","adminArea1":"PK","adminArea1Type":"Country","postalCode":"46600","geocodeQualityCode":"P1AAA","geocodeQuality":"POINT","dragPoint":false,"sideOfStreet":"N","linkId":"0","unknownInput":"","type":"s","latLng":{"lat":33.561269,"lng":73.071674},"displayLatLng":{"lat":33.561269,"lng":73.071674},"mapUrl":"http://www.mapquestapi.com/staticmap/v5/map?key=t1ahdIgXdckyPViFQ2IdWQF5GHJYYz5t&amp;type=map&amp;size=225,160&amp;locations=33.56126885,73.07167380156321marker-sm-50318A-1&amp;scalebar=true&amp;zoom=15&amp;rand=-1343698699","nearestIntersection":null,"roadMetadata":null}]}]}</t>
  </si>
  <si>
    <t>1642655989610</t>
  </si>
  <si>
    <t>1642656888155</t>
  </si>
  <si>
    <t>{"coord":{"lon":73.0714,"lat":33.5614},"weather":[{"id":804,"main":"Clouds","description":"overcast clouds","icon":"04d"}],"base":"stations","main":{"temp":283.14,"feels_like":283.14,"temp_min":283.14,"temp_max":283.14,"pressure":1014,"humidity":90},"visibility":10000,"wind":{"speed":0.89,"deg":194,"gust":2.68},"clouds":{"all":100},"dt":1642655988,"sys":{"type":2,"id":2007435,"country":"PK","sunrise":1642644630,"sunset":1642681582},"timezone":18000,"id":1184330,"name":"Ä€rya","cod":200}</t>
  </si>
  <si>
    <t>{"info":{"statuscode":0,"copyright":{"text":"\u00A9 2022 MapQuest, Inc.","imageUrl":"http://api.mqcdn.com/res/mqlogo.gif","imageAltText":"\u00A9 2022 MapQuest, Inc."},"messages":[]},"options":{"maxResults":1,"thumbMaps":true,"ignoreLatLngInput":false},"results":[{"providedLocation":{"latLng":{"lat":33.56141,"lng":73.07144}},"locations":[{"street":"Fauji Foundation University Rawalpindi Campus","adminArea6":"","adminArea6Type":"Neighborhood","adminArea5":"Rawalpindi","adminArea5Type":"City","adminArea4":"","adminArea4Type":"County","adminArea3":"Punjab","adminArea3Type":"State","adminArea1":"PK","adminArea1Type":"Country","postalCode":"46600","geocodeQualityCode":"P1AAA","geocodeQuality":"POINT","dragPoint":false,"sideOfStreet":"N","linkId":"0","unknownInput":"","type":"s","latLng":{"lat":33.561269,"lng":73.071674},"displayLatLng":{"lat":33.561269,"lng":73.071674},"mapUrl":"http://www.mapquestapi.com/staticmap/v5/map?key=t1ahdIgXdckyPViFQ2IdWQF5GHJYYz5t&amp;type=map&amp;size=225,160&amp;locations=33.56126885,73.07167380156321marker-sm-50318A-1&amp;scalebar=true&amp;zoom=15&amp;rand=1337064097","nearestIntersection":null,"roadMetadata":null}]}]}</t>
  </si>
  <si>
    <t>1642656888164</t>
  </si>
  <si>
    <t>1642657484238</t>
  </si>
  <si>
    <t>{"coord":{"lon":73.0714,"lat":33.5614},"weather":[{"id":804,"main":"Clouds","description":"overcast clouds","icon":"04d"}],"base":"stations","main":{"temp":283.7,"feels_like":283.16,"temp_min":283.7,"temp_max":283.7,"pressure":1014,"humidity":90},"visibility":10000,"wind":{"speed":0.89,"deg":217,"gust":1.79},"clouds":{"all":100},"dt":1642656887,"sys":{"type":2,"id":2007435,"country":"PK","sunrise":1642644630,"sunset":1642681582},"timezone":18000,"id":1184330,"name":"Ä€rya","cod":200}</t>
  </si>
  <si>
    <t>{"info":{"statuscode":0,"copyright":{"text":"\u00A9 2022 MapQuest, Inc.","imageUrl":"http://api.mqcdn.com/res/mqlogo.gif","imageAltText":"\u00A9 2022 MapQuest, Inc."},"messages":[]},"options":{"maxResults":1,"thumbMaps":true,"ignoreLatLngInput":false},"results":[{"providedLocation":{"latLng":{"lat":33.56141,"lng":73.07144}},"locations":[{"street":"Fauji Foundation University Rawalpindi Campus","adminArea6":"","adminArea6Type":"Neighborhood","adminArea5":"Rawalpindi","adminArea5Type":"City","adminArea4":"","adminArea4Type":"County","adminArea3":"Punjab","adminArea3Type":"State","adminArea1":"PK","adminArea1Type":"Country","postalCode":"46600","geocodeQualityCode":"P1AAA","geocodeQuality":"POINT","dragPoint":false,"sideOfStreet":"N","linkId":"0","unknownInput":"","type":"s","latLng":{"lat":33.561269,"lng":73.071674},"displayLatLng":{"lat":33.561269,"lng":73.071674},"mapUrl":"http://www.mapquestapi.com/staticmap/v5/map?key=t1ahdIgXdckyPViFQ2IdWQF5GHJYYz5t&amp;type=map&amp;size=225,160&amp;locations=33.56126885,73.07167380156321marker-sm-50318A-1&amp;scalebar=true&amp;zoom=15&amp;rand=-2092320803","nearestIntersection":null,"roadMetadata":null}]}]}</t>
  </si>
  <si>
    <t>1642657484247</t>
  </si>
  <si>
    <t>1642659723385</t>
  </si>
  <si>
    <t>{"info":{"statuscode":0,"copyright":{"text":"\u00A9 2022 MapQuest, Inc.","imageUrl":"http://api.mqcdn.com/res/mqlogo.gif","imageAltText":"\u00A9 2022 MapQuest, Inc."},"messages":[]},"options":{"maxResults":1,"thumbMaps":true,"ignoreLatLngInput":false},"results":[{"providedLocation":{"latLng":{"lat":33.56141,"lng":73.07144}},"locations":[{"street":"Fauji Foundation University Rawalpindi Campus","adminArea6":"","adminArea6Type":"Neighborhood","adminArea5":"Rawalpindi","adminArea5Type":"City","adminArea4":"","adminArea4Type":"County","adminArea3":"Punjab","adminArea3Type":"State","adminArea1":"PK","adminArea1Type":"Country","postalCode":"46600","geocodeQualityCode":"P1AAA","geocodeQuality":"POINT","dragPoint":false,"sideOfStreet":"N","linkId":"0","unknownInput":"","type":"s","latLng":{"lat":33.561269,"lng":73.071674},"displayLatLng":{"lat":33.561269,"lng":73.071674},"mapUrl":"http://www.mapquestapi.com/staticmap/v5/map?key=t1ahdIgXdckyPViFQ2IdWQF5GHJYYz5t&amp;type=map&amp;size=225,160&amp;locations=33.56126885,73.07167380156321marker-sm-50318A-1&amp;scalebar=true&amp;zoom=15&amp;rand=2047859945","nearestIntersection":null,"roadMetadata":null}]}]}</t>
  </si>
  <si>
    <t>1642659723394</t>
  </si>
  <si>
    <t>1642660474677</t>
  </si>
  <si>
    <t>{"coord":{"lon":73.0714,"lat":33.5614},"weather":[{"id":804,"main":"Clouds","description":"overcast clouds","icon":"04d"}],"base":"stations","main":{"temp":285.36,"feels_like":284.86,"temp_min":285.36,"temp_max":285.36,"pressure":1014,"humidity":85},"visibility":10000,"wind":{"speed":0.89,"deg":196,"gust":1.79},"clouds":{"all":98},"dt":1642659722,"sys":{"type":2,"id":2007435,"country":"PK","sunrise":1642644630,"sunset":1642681582},"timezone":18000,"id":1184330,"name":"Ä€rya","cod":200}</t>
  </si>
  <si>
    <t>{"info":{"statuscode":0,"copyright":{"text":"\u00A9 2022 MapQuest, Inc.","imageUrl":"http://api.mqcdn.com/res/mqlogo.gif","imageAltText":"\u00A9 2022 MapQuest, Inc."},"messages":[]},"options":{"maxResults":1,"thumbMaps":true,"ignoreLatLngInput":false},"results":[{"providedLocation":{"latLng":{"lat":33.56141,"lng":73.07144}},"locations":[{"street":"Fauji Foundation University Rawalpindi Campus","adminArea6":"","adminArea6Type":"Neighborhood","adminArea5":"Rawalpindi","adminArea5Type":"City","adminArea4":"","adminArea4Type":"County","adminArea3":"Punjab","adminArea3Type":"State","adminArea1":"PK","adminArea1Type":"Country","postalCode":"46600","geocodeQualityCode":"P1AAA","geocodeQuality":"POINT","dragPoint":false,"sideOfStreet":"N","linkId":"0","unknownInput":"","type":"s","latLng":{"lat":33.561269,"lng":73.071674},"displayLatLng":{"lat":33.561269,"lng":73.071674},"mapUrl":"http://www.mapquestapi.com/staticmap/v5/map?key=t1ahdIgXdckyPViFQ2IdWQF5GHJYYz5t&amp;type=map&amp;size=225,160&amp;locations=33.56126885,73.07167380156321marker-sm-50318A-1&amp;scalebar=true&amp;zoom=15&amp;rand=1525954872","nearestIntersection":null,"roadMetadata":null}]}]}</t>
  </si>
  <si>
    <t>1642660474686</t>
  </si>
  <si>
    <t>1642660954586</t>
  </si>
  <si>
    <t>{"coord":{"lon":73.0714,"lat":33.5614},"weather":[{"id":804,"main":"Clouds","description":"overcast clouds","icon":"04d"}],"base":"stations","main":{"temp":285.92,"feels_like":285.42,"temp_min":285.92,"temp_max":285.92,"pressure":1014,"humidity":83},"visibility":10000,"wind":{"speed":0.89,"deg":215,"gust":2.24},"clouds":{"all":100},"dt":1642660473,"sys":{"type":2,"id":2007435,"country":"PK","sunrise":1642644630,"sunset":1642681582},"timezone":18000,"id":1184330,"name":"Ä€rya","cod":200}</t>
  </si>
  <si>
    <t>{"info":{"statuscode":0,"copyright":{"text":"\u00A9 2022 MapQuest, Inc.","imageUrl":"http://api.mqcdn.com/res/mqlogo.gif","imageAltText":"\u00A9 2022 MapQuest, Inc."},"messages":[]},"options":{"maxResults":1,"thumbMaps":true,"ignoreLatLngInput":false},"results":[{"providedLocation":{"latLng":{"lat":33.56141,"lng":73.07144}},"locations":[{"street":"Fauji Foundation University Rawalpindi Campus","adminArea6":"","adminArea6Type":"Neighborhood","adminArea5":"Rawalpindi","adminArea5Type":"City","adminArea4":"","adminArea4Type":"County","adminArea3":"Punjab","adminArea3Type":"State","adminArea1":"PK","adminArea1Type":"Country","postalCode":"46600","geocodeQualityCode":"P1AAA","geocodeQuality":"POINT","dragPoint":false,"sideOfStreet":"N","linkId":"0","unknownInput":"","type":"s","latLng":{"lat":33.561269,"lng":73.071674},"displayLatLng":{"lat":33.561269,"lng":73.071674},"mapUrl":"http://www.mapquestapi.com/staticmap/v5/map?key=t1ahdIgXdckyPViFQ2IdWQF5GHJYYz5t&amp;type=map&amp;size=225,160&amp;locations=33.56126885,73.07167380156321marker-sm-50318A-1&amp;scalebar=true&amp;zoom=15&amp;rand=242398317","nearestIntersection":null,"roadMetadata":null}]}]}</t>
  </si>
  <si>
    <t>1642660954594</t>
  </si>
  <si>
    <t>1642661180556</t>
  </si>
  <si>
    <t>{"info":{"statuscode":0,"copyright":{"text":"\u00A9 2022 MapQuest, Inc.","imageUrl":"http://api.mqcdn.com/res/mqlogo.gif","imageAltText":"\u00A9 2022 MapQuest, Inc."},"messages":[]},"options":{"maxResults":1,"thumbMaps":true,"ignoreLatLngInput":false},"results":[{"providedLocation":{"latLng":{"lat":33.56141,"lng":73.07144}},"locations":[{"street":"Fauji Foundation University Rawalpindi Campus","adminArea6":"","adminArea6Type":"Neighborhood","adminArea5":"Rawalpindi","adminArea5Type":"City","adminArea4":"","adminArea4Type":"County","adminArea3":"Punjab","adminArea3Type":"State","adminArea1":"PK","adminArea1Type":"Country","postalCode":"46600","geocodeQualityCode":"P1AAA","geocodeQuality":"POINT","dragPoint":false,"sideOfStreet":"N","linkId":"0","unknownInput":"","type":"s","latLng":{"lat":33.561269,"lng":73.071674},"displayLatLng":{"lat":33.561269,"lng":73.071674},"mapUrl":"http://www.mapquestapi.com/staticmap/v5/map?key=t1ahdIgXdckyPViFQ2IdWQF5GHJYYz5t&amp;type=map&amp;size=225,160&amp;locations=33.56126885,73.07167380156321marker-sm-50318A-1&amp;scalebar=true&amp;zoom=15&amp;rand=254819620","nearestIntersection":null,"roadMetadata":null}]}]}</t>
  </si>
  <si>
    <t>1642661180566</t>
  </si>
  <si>
    <t>1642662213987</t>
  </si>
  <si>
    <t>{"coord":{"lon":73.0714,"lat":33.5614},"weather":[{"id":804,"main":"Clouds","description":"overcast clouds","icon":"04d"}],"base":"stations","main":{"temp":286.47,"feels_like":285.95,"temp_min":286.47,"temp_max":286.47,"pressure":1013,"humidity":80},"visibility":10000,"wind":{"speed":0.89,"deg":211,"gust":1.79},"clouds":{"all":100},"dt":1642661179,"sys":{"type":2,"id":2007435,"country":"PK","sunrise":1642644630,"sunset":1642681582},"timezone":18000,"id":1184330,"name":"Ä€rya","cod":200}</t>
  </si>
  <si>
    <t>{"info":{"statuscode":0,"copyright":{"text":"\u00A9 2022 MapQuest, Inc.","imageUrl":"http://api.mqcdn.com/res/mqlogo.gif","imageAltText":"\u00A9 2022 MapQuest, Inc."},"messages":[]},"options":{"maxResults":1,"thumbMaps":true,"ignoreLatLngInput":false},"results":[{"providedLocation":{"latLng":{"lat":33.56141,"lng":73.07144}},"locations":[{"street":"Fauji Foundation University Rawalpindi Campus","adminArea6":"","adminArea6Type":"Neighborhood","adminArea5":"Rawalpindi","adminArea5Type":"City","adminArea4":"","adminArea4Type":"County","adminArea3":"Punjab","adminArea3Type":"State","adminArea1":"PK","adminArea1Type":"Country","postalCode":"46600","geocodeQualityCode":"P1AAA","geocodeQuality":"POINT","dragPoint":false,"sideOfStreet":"N","linkId":"0","unknownInput":"","type":"s","latLng":{"lat":33.561269,"lng":73.071674},"displayLatLng":{"lat":33.561269,"lng":73.071674},"mapUrl":"http://www.mapquestapi.com/staticmap/v5/map?key=t1ahdIgXdckyPViFQ2IdWQF5GHJYYz5t&amp;type=map&amp;size=225,160&amp;locations=33.56126885,73.07167380156321marker-sm-50318A-1&amp;scalebar=true&amp;zoom=15&amp;rand=-1544091250","nearestIntersection":null,"roadMetadata":null}]}]}</t>
  </si>
  <si>
    <t>1642662213997</t>
  </si>
  <si>
    <t>1642662463235</t>
  </si>
  <si>
    <t>{"coord":{"lon":73.0709,"lat":33.5615},"weather":[{"id":804,"main":"Clouds","description":"overcast clouds","icon":"04d"}],"base":"stations","main":{"temp":287.03,"feels_like":286.54,"temp_min":287.03,"temp_max":287.03,"pressure":1013,"humidity":79},"visibility":10000,"wind":{"speed":0.89,"deg":203,"gust":2.24},"clouds":{"all":100},"dt":1642662213,"sys":{"type":2,"id":2007435,"country":"PK","sunrise":1642644630,"sunset":1642681582},"timezone":18000,"id":1184330,"name":"Ä€rya","cod":200}</t>
  </si>
  <si>
    <t>{"info":{"statuscode":0,"copyright":{"text":"\u00A9 2022 MapQuest, Inc.","imageUrl":"http://api.mqcdn.com/res/mqlogo.gif","imageAltText":"\u00A9 2022 MapQuest, Inc."},"messages":[]},"options":{"maxResults":1,"thumbMaps":true,"ignoreLatLngInput":false},"results":[{"providedLocation":{"latLng":{"lat":33.56146,"lng":73.07089}},"locations":[{"street":"New Lalazar Road","adminArea6":"","adminArea6Type":"Neighborhood","adminArea5":"Rawalpindi","adminArea5Type":"City","adminArea4":"","adminArea4Type":"County","adminArea3":"Punjab","adminArea3Type":"State","adminArea1":"PK","adminArea1Type":"Country","postalCode":"46600","geocodeQualityCode":"B1AAA","geocodeQuality":"STREET","dragPoint":false,"sideOfStreet":"N","linkId":"0","unknownInput":"","type":"s","latLng":{"lat":33.561409,"lng":73.070937},"displayLatLng":{"lat":33.561409,"lng":73.070937},"mapUrl":"http://www.mapquestapi.com/staticmap/v5/map?key=t1ahdIgXdckyPViFQ2IdWQF5GHJYYz5t&amp;type=map&amp;size=225,160&amp;locations=33.56140853738023,73.07093716561778marker-sm-50318A-1&amp;scalebar=true&amp;zoom=15&amp;rand=-1617264514","nearestIntersection":null,"roadMetadata":null}]}]}</t>
  </si>
  <si>
    <t>1642662463245</t>
  </si>
  <si>
    <t>1642665177302</t>
  </si>
  <si>
    <t>{"info":{"statuscode":0,"copyright":{"text":"\u00A9 2022 MapQuest, Inc.","imageUrl":"http://api.mqcdn.com/res/mqlogo.gif","imageAltText":"\u00A9 2022 MapQuest, Inc."},"messages":[]},"options":{"maxResults":1,"thumbMaps":true,"ignoreLatLngInput":false},"results":[{"providedLocation":{"latLng":{"lat":33.56146,"lng":73.07089}},"locations":[{"street":"New Lalazar Road","adminArea6":"","adminArea6Type":"Neighborhood","adminArea5":"Rawalpindi","adminArea5Type":"City","adminArea4":"","adminArea4Type":"County","adminArea3":"Punjab","adminArea3Type":"State","adminArea1":"PK","adminArea1Type":"Country","postalCode":"46600","geocodeQualityCode":"B1AAA","geocodeQuality":"STREET","dragPoint":false,"sideOfStreet":"N","linkId":"0","unknownInput":"","type":"s","latLng":{"lat":33.561409,"lng":73.070937},"displayLatLng":{"lat":33.561409,"lng":73.070937},"mapUrl":"http://www.mapquestapi.com/staticmap/v5/map?key=t1ahdIgXdckyPViFQ2IdWQF5GHJYYz5t&amp;type=map&amp;size=225,160&amp;locations=33.56140853738023,73.07093716561778marker-sm-50318A-1&amp;scalebar=true&amp;zoom=15&amp;rand=753958164","nearestIntersection":null,"roadMetadata":null}]}]}</t>
  </si>
  <si>
    <t>1642665177316</t>
  </si>
  <si>
    <t xml:space="preserve">in office prayer time </t>
  </si>
  <si>
    <t>1642665608117</t>
  </si>
  <si>
    <t>{"coord":{"lon":73.0716,"lat":33.5612},"weather":[{"id":804,"main":"Clouds","description":"overcast clouds","icon":"04d"}],"base":"stations","main":{"temp":288.7,"feels_like":288.22,"temp_min":288.7,"temp_max":288.7,"pressure":1012,"humidity":73},"visibility":10000,"wind":{"speed":0.45,"deg":188,"gust":2.68},"clouds":{"all":100},"dt":1642665176,"sys":{"type":2,"id":2007435,"country":"PK","sunrise":1642644630,"sunset":1642681582},"timezone":18000,"id":1184330,"name":"Ä€rya","cod":200}</t>
  </si>
  <si>
    <t>{"info":{"statuscode":0,"copyright":{"text":"\u00A9 2022 MapQuest, Inc.","imageUrl":"http://api.mqcdn.com/res/mqlogo.gif","imageAltText":"\u00A9 2022 MapQuest, Inc."},"messages":[]},"options":{"maxResults":1,"thumbMaps":true,"ignoreLatLngInput":false},"results":[{"providedLocation":{"latLng":{"lat":33.56121,"lng":73.07162}},"locations":[{"street":"Fauji Foundation University Rawalpindi Campus","adminArea6":"","adminArea6Type":"Neighborhood","adminArea5":"Rawalpindi","adminArea5Type":"City","adminArea4":"","adminArea4Type":"County","adminArea3":"Punjab","adminArea3Type":"State","adminArea1":"PK","adminArea1Type":"Country","postalCode":"46600","geocodeQualityCode":"P1AAA","geocodeQuality":"POINT","dragPoint":false,"sideOfStreet":"N","linkId":"0","unknownInput":"","type":"s","latLng":{"lat":33.561269,"lng":73.071674},"displayLatLng":{"lat":33.561269,"lng":73.071674},"mapUrl":"http://www.mapquestapi.com/staticmap/v5/map?key=t1ahdIgXdckyPViFQ2IdWQF5GHJYYz5t&amp;type=map&amp;size=225,160&amp;locations=33.56126885,73.07167380156321marker-sm-50318A-1&amp;scalebar=true&amp;zoom=15&amp;rand=-1388166924","nearestIntersection":null,"roadMetadata":null}]}]}</t>
  </si>
  <si>
    <t>1642665608127</t>
  </si>
  <si>
    <t>1642665864884</t>
  </si>
  <si>
    <t>{"info":{"statuscode":0,"copyright":{"text":"\u00A9 2022 MapQuest, Inc.","imageUrl":"http://api.mqcdn.com/res/mqlogo.gif","imageAltText":"\u00A9 2022 MapQuest, Inc."},"messages":[]},"options":{"maxResults":1,"thumbMaps":true,"ignoreLatLngInput":false},"results":[{"providedLocation":{"latLng":{"lat":33.56158,"lng":73.07132}},"locations":[{"street":"New Lalazar Road","adminArea6":"","adminArea6Type":"Neighborhood","adminArea5":"Rawalpindi","adminArea5Type":"City","adminArea4":"","adminArea4Type":"County","adminArea3":"Punjab","adminArea3Type":"State","adminArea1":"PK","adminArea1Type":"Country","postalCode":"46600","geocodeQualityCode":"B1AAA","geocodeQuality":"STREET","dragPoint":false,"sideOfStreet":"N","linkId":"0","unknownInput":"","type":"s","latLng":{"lat":33.561697,"lng":73.071182},"displayLatLng":{"lat":33.561697,"lng":73.071182},"mapUrl":"http://www.mapquestapi.com/staticmap/v5/map?key=t1ahdIgXdckyPViFQ2IdWQF5GHJYYz5t&amp;type=map&amp;size=225,160&amp;locations=33.561697022820105,73.07118228201122marker-sm-50318A-1&amp;scalebar=true&amp;zoom=15&amp;rand=-1367190133","nearestIntersection":null,"roadMetadata":null}]}]}</t>
  </si>
  <si>
    <t>1642665864892</t>
  </si>
  <si>
    <t>1642666135989</t>
  </si>
  <si>
    <t>{"coord":{"lon":73.0711,"lat":33.5613},"weather":[{"id":804,"main":"Clouds","description":"overcast clouds","icon":"04d"}],"base":"stations","main":{"temp":288.7,"feels_like":288.16,"temp_min":288.7,"temp_max":288.7,"pressure":1012,"humidity":71},"visibility":10000,"wind":{"speed":1.34,"deg":196,"gust":3.13},"clouds":{"all":100},"dt":1642665864,"sys":{"type":2,"id":2007435,"country":"PK","sunrise":1642644630,"sunset":1642681582},"timezone":18000,"id":1184330,"name":"Ä€rya","cod":200}</t>
  </si>
  <si>
    <t>{"info":{"statuscode":0,"copyright":{"text":"\u00A9 2022 MapQuest, Inc.","imageUrl":"http://api.mqcdn.com/res/mqlogo.gif","imageAltText":"\u00A9 2022 MapQuest, Inc."},"messages":[]},"options":{"maxResults":1,"thumbMaps":true,"ignoreLatLngInput":false},"results":[{"providedLocation":{"latLng":{"lat":33.56128,"lng":73.07109}},"locations":[{"street":"New Lalazar Road","adminArea6":"","adminArea6Type":"Neighborhood","adminArea5":"Rawalpindi","adminArea5Type":"City","adminArea4":"","adminArea4Type":"County","adminArea3":"Punjab","adminArea3Type":"State","adminArea1":"PK","adminArea1Type":"Country","postalCode":"46600","geocodeQualityCode":"B1AAA","geocodeQuality":"STREET","dragPoint":false,"sideOfStreet":"N","linkId":"0","unknownInput":"","type":"s","latLng":{"lat":33.561426,"lng":73.070956},"displayLatLng":{"lat":33.561426,"lng":73.070956},"mapUrl":"http://www.mapquestapi.com/staticmap/v5/map?key=t1ahdIgXdckyPViFQ2IdWQF5GHJYYz5t&amp;type=map&amp;size=225,160&amp;locations=33.56142598579347,73.0709562036607marker-sm-50318A-1&amp;scalebar=true&amp;zoom=15&amp;rand=-493882841","nearestIntersection":null,"roadMetadata":null}]}]}</t>
  </si>
  <si>
    <t>1642666135997</t>
  </si>
  <si>
    <t>1642666414675</t>
  </si>
  <si>
    <t>{"info":{"statuscode":0,"copyright":{"text":"\u00A9 2022 MapQuest, Inc.","imageUrl":"http://api.mqcdn.com/res/mqlogo.gif","imageAltText":"\u00A9 2022 MapQuest, Inc."},"messages":[]},"options":{"maxResults":1,"thumbMaps":true,"ignoreLatLngInput":false},"results":[{"providedLocation":{"latLng":{"lat":33.56162,"lng":73.07108}},"locations":[{"street":"New Lalazar Road","adminArea6":"","adminArea6Type":"Neighborhood","adminArea5":"Rawalpindi","adminArea5Type":"City","adminArea4":"","adminArea4Type":"County","adminArea3":"Punjab","adminArea3Type":"State","adminArea1":"PK","adminArea1Type":"Country","postalCode":"46600","geocodeQualityCode":"B1AAA","geocodeQuality":"STREET","dragPoint":false,"sideOfStreet":"N","linkId":"0","unknownInput":"","type":"s","latLng":{"lat":33.561601,"lng":73.071105},"displayLatLng":{"lat":33.561601,"lng":73.071105},"mapUrl":"http://www.mapquestapi.com/staticmap/v5/map?key=t1ahdIgXdckyPViFQ2IdWQF5GHJYYz5t&amp;type=map&amp;size=225,160&amp;locations=33.561601001288935,73.07110460072369marker-sm-50318A-1&amp;scalebar=true&amp;zoom=15&amp;rand=-1492859711","nearestIntersection":null,"roadMetadata":null}]}]}</t>
  </si>
  <si>
    <t>1642666414684</t>
  </si>
  <si>
    <t>1642666837415</t>
  </si>
  <si>
    <t>{"info":{"statuscode":0,"copyright":{"text":"\u00A9 2022 MapQuest, Inc.","imageUrl":"http://api.mqcdn.com/res/mqlogo.gif","imageAltText":"\u00A9 2022 MapQuest, Inc."},"messages":[]},"options":{"maxResults":1,"thumbMaps":true,"ignoreLatLngInput":false},"results":[{"providedLocation":{"latLng":{"lat":33.5613,"lng":73.07112}},"locations":[{"street":"New Lalazar Road","adminArea6":"","adminArea6Type":"Neighborhood","adminArea5":"Rawalpindi","adminArea5Type":"City","adminArea4":"","adminArea4Type":"County","adminArea3":"Punjab","adminArea3Type":"State","adminArea1":"PK","adminArea1Type":"Country","postalCode":"46600","geocodeQualityCode":"B1AAA","geocodeQuality":"STREET","dragPoint":false,"sideOfStreet":"N","linkId":"0","unknownInput":"","type":"s","latLng":{"lat":33.56145,"lng":73.070982},"displayLatLng":{"lat":33.56145,"lng":73.070982},"mapUrl":"http://www.mapquestapi.com/staticmap/v5/map?key=t1ahdIgXdckyPViFQ2IdWQF5GHJYYz5t&amp;type=map&amp;size=225,160&amp;locations=33.56145005925464,73.07098247032351marker-sm-50318A-1&amp;scalebar=true&amp;zoom=15&amp;rand=-924072476","nearestIntersection":null,"roadMetadata":null}]}]}</t>
  </si>
  <si>
    <t>1642666837424</t>
  </si>
  <si>
    <t>1642667601975</t>
  </si>
  <si>
    <t>{"coord":{"lon":73.071,"lat":33.5611},"weather":[{"id":804,"main":"Clouds","description":"overcast clouds","icon":"04d"}],"base":"stations","main":{"temp":288.7,"feels_like":288.22,"temp_min":288.7,"temp_max":288.7,"pressure":1012,"humidity":73},"visibility":10000,"wind":{"speed":1.79,"deg":184,"gust":3.58},"clouds":{"all":100},"dt":1642666836,"sys":{"type":2,"id":2007435,"country":"PK","sunrise":1642644630,"sunset":1642681582},"timezone":18000,"id":1184330,"name":"Ä€rya","cod":200}</t>
  </si>
  <si>
    <t>{"info":{"statuscode":0,"copyright":{"text":"\u00A9 2022 MapQuest, Inc.","imageUrl":"http://api.mqcdn.com/res/mqlogo.gif","imageAltText":"\u00A9 2022 MapQuest, Inc."},"messages":[]},"options":{"maxResults":1,"thumbMaps":true,"ignoreLatLngInput":false},"results":[{"providedLocation":{"latLng":{"lat":33.5611,"lng":73.07096}},"locations":[{"street":"New Lalazar Road","adminArea6":"","adminArea6Type":"Neighborhood","adminArea5":"Rawalpindi","adminArea5Type":"City","adminArea4":"","adminArea4Type":"County","adminArea3":"Punjab","adminArea3Type":"State","adminArea1":"PK","adminArea1Type":"Country","postalCode":"46600","geocodeQualityCode":"B1AAA","geocodeQuality":"STREET","dragPoint":false,"sideOfStreet":"N","linkId":"0","unknownInput":"","type":"s","latLng":{"lat":33.561279,"lng":73.070796},"displayLatLng":{"lat":33.561279,"lng":73.070796},"mapUrl":"http://www.mapquestapi.com/staticmap/v5/map?key=t1ahdIgXdckyPViFQ2IdWQF5GHJYYz5t&amp;type=map&amp;size=225,160&amp;locations=33.56127905940667,73.07079589161276marker-sm-50318A-1&amp;scalebar=true&amp;zoom=15&amp;rand=-949318959","nearestIntersection":null,"roadMetadata":null}]}]}</t>
  </si>
  <si>
    <t>1642667601984</t>
  </si>
  <si>
    <t>1642667866218</t>
  </si>
  <si>
    <t>{"coord":{"lon":73.0703,"lat":33.5614},"weather":[{"id":804,"main":"Clouds","description":"overcast clouds","icon":"04d"}],"base":"stations","main":{"temp":288.14,"feels_like":287.6,"temp_min":288.14,"temp_max":288.14,"pressure":1012,"humidity":73},"visibility":10000,"wind":{"speed":2.24,"deg":146,"gust":4.02},"clouds":{"all":99},"dt":1642667601,"sys":{"type":2,"id":2007435,"country":"PK","sunrise":1642644631,"sunset":1642681583},"timezone":18000,"id":1184330,"name":"Ä€rya","cod":200}</t>
  </si>
  <si>
    <t>{"info":{"statuscode":0,"copyright":{"text":"\u00A9 2022 MapQuest, Inc.","imageUrl":"http://api.mqcdn.com/res/mqlogo.gif","imageAltText":"\u00A9 2022 MapQuest, Inc."},"messages":[]},"options":{"maxResults":1,"thumbMaps":true,"ignoreLatLngInput":false},"results":[{"providedLocation":{"latLng":{"lat":33.56142,"lng":73.07033}},"locations":[{"street":"New Lalazar Road","adminArea6":"","adminArea6Type":"Neighborhood","adminArea5":"Rawalpindi","adminArea5Type":"City","adminArea4":"","adminArea4Type":"County","adminArea3":"Punjab","adminArea3Type":"State","adminArea1":"PK","adminArea1Type":"Country","postalCode":"46600","geocodeQualityCode":"B1AAA","geocodeQuality":"STREET","dragPoint":false,"sideOfStreet":"N","linkId":"0","unknownInput":"","type":"s","latLng":{"lat":33.561111,"lng":73.070613},"displayLatLng":{"lat":33.561111,"lng":73.070613},"mapUrl":"http://www.mapquestapi.com/staticmap/v5/map?key=t1ahdIgXdckyPViFQ2IdWQF5GHJYYz5t&amp;type=map&amp;size=225,160&amp;locations=33.56111133773056,73.0706128897302marker-sm-50318A-1&amp;scalebar=true&amp;zoom=15&amp;rand=-1301251996","nearestIntersection":null,"roadMetadata":null}]}]}</t>
  </si>
  <si>
    <t>1642667866227</t>
  </si>
  <si>
    <t>1642668226529</t>
  </si>
  <si>
    <t>{"info":{"statuscode":0,"copyright":{"text":"\u00A9 2022 MapQuest, Inc.","imageUrl":"http://api.mqcdn.com/res/mqlogo.gif","imageAltText":"\u00A9 2022 MapQuest, Inc."},"messages":[]},"options":{"maxResults":1,"thumbMaps":true,"ignoreLatLngInput":false},"results":[{"providedLocation":{"latLng":{"lat":33.5612,"lng":73.07113}},"locations":[{"street":"New Lalazar Road","adminArea6":"","adminArea6Type":"Neighborhood","adminArea5":"Rawalpindi","adminArea5Type":"City","adminArea4":"","adminArea4Type":"County","adminArea3":"Punjab","adminArea3Type":"State","adminArea1":"PK","adminArea1Type":"Country","postalCode":"46600","geocodeQualityCode":"B1AAA","geocodeQuality":"STREET","dragPoint":false,"sideOfStreet":"N","linkId":"0","unknownInput":"","type":"s","latLng":{"lat":33.561409,"lng":73.070938},"displayLatLng":{"lat":33.561409,"lng":73.070938},"mapUrl":"http://www.mapquestapi.com/staticmap/v5/map?key=t1ahdIgXdckyPViFQ2IdWQF5GHJYYz5t&amp;type=map&amp;size=225,160&amp;locations=33.56140938882157,73.07093809462928marker-sm-50318A-1&amp;scalebar=true&amp;zoom=15&amp;rand=705276498","nearestIntersection":null,"roadMetadata":null}]}]}</t>
  </si>
  <si>
    <t>1642668226542</t>
  </si>
  <si>
    <t>1642671204661</t>
  </si>
  <si>
    <t>{"coord":{"lon":73.0709,"lat":33.5614},"weather":[{"id":804,"main":"Clouds","description":"overcast clouds","icon":"04d"}],"base":"stations","main":{"temp":288.14,"feels_like":287.6,"temp_min":288.14,"temp_max":288.14,"pressure":1012,"humidity":73},"visibility":10000,"wind":{"speed":1.34,"deg":171,"gust":3.58},"clouds":{"all":99},"dt":1642668225,"sys":{"type":2,"id":2007435,"country":"PK","sunrise":1642644630,"sunset":1642681582},"timezone":18000,"id":1184330,"name":"Ä€rya","cod":200}</t>
  </si>
  <si>
    <t>{"info":{"statuscode":0,"copyright":{"text":"\u00A9 2022 MapQuest, Inc.","imageUrl":"http://api.mqcdn.com/res/mqlogo.gif","imageAltText":"\u00A9 2022 MapQuest, Inc."},"messages":[]},"options":{"maxResults":1,"thumbMaps":true,"ignoreLatLngInput":false},"results":[{"providedLocation":{"latLng":{"lat":33.56136,"lng":73.07087}},"locations":[{"street":"New Lalazar Road","adminArea6":"","adminArea6Type":"Neighborhood","adminArea5":"Rawalpindi","adminArea5Type":"City","adminArea4":"","adminArea4Type":"County","adminArea3":"Punjab","adminArea3Type":"State","adminArea1":"PK","adminArea1Type":"Country","postalCode":"46600","geocodeQualityCode":"B1AAA","geocodeQuality":"STREET","dragPoint":false,"sideOfStreet":"N","linkId":"0","unknownInput":"","type":"s","latLng":{"lat":33.561353,"lng":73.070876},"displayLatLng":{"lat":33.561353,"lng":73.070876},"mapUrl":"http://www.mapquestapi.com/staticmap/v5/map?key=t1ahdIgXdckyPViFQ2IdWQF5GHJYYz5t&amp;type=map&amp;size=225,160&amp;locations=33.56135292378353,73.07087648536982marker-sm-50318A-1&amp;scalebar=true&amp;zoom=15&amp;rand=-862490933","nearestIntersection":null,"roadMetadata":null}]}]}</t>
  </si>
  <si>
    <t>1642671204679</t>
  </si>
  <si>
    <t>1642671492562</t>
  </si>
  <si>
    <t>{"coord":{"lon":73.0706,"lat":33.5614},"weather":[{"id":804,"main":"Clouds","description":"overcast clouds","icon":"04d"}],"base":"stations","main":{"temp":288.7,"feels_like":288.16,"temp_min":288.7,"temp_max":288.7,"pressure":1011,"humidity":71},"visibility":10000,"wind":{"speed":2.24,"deg":174,"gust":4.02},"clouds":{"all":97},"dt":1642671203,"sys":{"type":2,"id":2007435,"country":"PK","sunrise":1642644630,"sunset":1642681583},"timezone":18000,"id":1184330,"name":"Ä€rya","cod":200}</t>
  </si>
  <si>
    <t>{"info":{"statuscode":0,"copyright":{"text":"\u00A9 2022 MapQuest, Inc.","imageUrl":"http://api.mqcdn.com/res/mqlogo.gif","imageAltText":"\u00A9 2022 MapQuest, Inc."},"messages":[]},"options":{"maxResults":1,"thumbMaps":true,"ignoreLatLngInput":false},"results":[{"providedLocation":{"latLng":{"lat":33.56137,"lng":73.07055}},"locations":[{"street":"New Lalazar Road","adminArea6":"","adminArea6Type":"Neighborhood","adminArea5":"Rawalpindi","adminArea5Type":"City","adminArea4":"","adminArea4Type":"County","adminArea3":"Punjab","adminArea3Type":"State","adminArea1":"PK","adminArea1Type":"Country","postalCode":"46600","geocodeQualityCode":"B1AAA","geocodeQuality":"STREET","dragPoint":false,"sideOfStreet":"N","linkId":"0","unknownInput":"","type":"s","latLng":{"lat":33.561198,"lng":73.070708},"displayLatLng":{"lat":33.561198,"lng":73.070708},"mapUrl":"http://www.mapquestapi.com/staticmap/v5/map?key=t1ahdIgXdckyPViFQ2IdWQF5GHJYYz5t&amp;type=map&amp;size=225,160&amp;locations=33.56119809518678,73.07070755118471marker-sm-50318A-1&amp;scalebar=true&amp;zoom=15&amp;rand=395940083","nearestIntersection":null,"roadMetadata":null}]}]}</t>
  </si>
  <si>
    <t>1642671492571</t>
  </si>
  <si>
    <t>1642671703827</t>
  </si>
  <si>
    <t>{"info":{"statuscode":0,"copyright":{"text":"\u00A9 2022 MapQuest, Inc.","imageUrl":"http://api.mqcdn.com/res/mqlogo.gif","imageAltText":"\u00A9 2022 MapQuest, Inc."},"messages":[]},"options":{"maxResults":1,"thumbMaps":true,"ignoreLatLngInput":false},"results":[{"providedLocation":{"latLng":{"lat":33.56081,"lng":73.07231}},"locations":[{"street":"Rose Lane 6","adminArea6":"","adminArea6Type":"Neighborhood","adminArea5":"Rawalpindi","adminArea5Type":"City","adminArea4":"","adminArea4Type":"County","adminArea3":"Punjab","adminArea3Type":"State","adminArea1":"PK","adminArea1Type":"Country","postalCode":"46600","geocodeQualityCode":"B1AAA","geocodeQuality":"STREET","dragPoint":false,"sideOfStreet":"N","linkId":"0","unknownInput":"","type":"s","latLng":{"lat":33.561236,"lng":73.072713},"displayLatLng":{"lat":33.561236,"lng":73.072713},"mapUrl":"http://www.mapquestapi.com/staticmap/v5/map?key=t1ahdIgXdckyPViFQ2IdWQF5GHJYYz5t&amp;type=map&amp;size=225,160&amp;locations=33.5612359,73.072713marker-sm-50318A-1&amp;scalebar=true&amp;zoom=15&amp;rand=-175841834","nearestIntersection":null,"roadMetadata":null}]}]}</t>
  </si>
  <si>
    <t>1642671703837</t>
  </si>
  <si>
    <t>1642671866025</t>
  </si>
  <si>
    <t>{"info":{"statuscode":0,"copyright":{"text":"\u00A9 2022 MapQuest, Inc.","imageUrl":"http://api.mqcdn.com/res/mqlogo.gif","imageAltText":"\u00A9 2022 MapQuest, Inc."},"messages":[]},"options":{"maxResults":1,"thumbMaps":true,"ignoreLatLngInput":false},"results":[{"providedLocation":{"latLng":{"lat":33.56095,"lng":73.07203}},"locations":[{"street":"Fauji Foundation University Rawalpindi Campus","adminArea6":"","adminArea6Type":"Neighborhood","adminArea5":"Rawalpindi","adminArea5Type":"City","adminArea4":"","adminArea4Type":"County","adminArea3":"Punjab","adminArea3Type":"State","adminArea1":"PK","adminArea1Type":"Country","postalCode":"46600","geocodeQualityCode":"P1AAA","geocodeQuality":"POINT","dragPoint":false,"sideOfStreet":"N","linkId":"0","unknownInput":"","type":"s","latLng":{"lat":33.561269,"lng":73.071674},"displayLatLng":{"lat":33.561269,"lng":73.071674},"mapUrl":"http://www.mapquestapi.com/staticmap/v5/map?key=t1ahdIgXdckyPViFQ2IdWQF5GHJYYz5t&amp;type=map&amp;size=225,160&amp;locations=33.56126885,73.07167380156321marker-sm-50318A-1&amp;scalebar=true&amp;zoom=15&amp;rand=-235888690","nearestIntersection":null,"roadMetadata":null}]}]}</t>
  </si>
  <si>
    <t>1642671866034</t>
  </si>
  <si>
    <t>1642672850475</t>
  </si>
  <si>
    <t>{"coord":{"lon":73.0713,"lat":33.5614},"weather":[{"id":804,"main":"Clouds","description":"overcast clouds","icon":"04d"}],"base":"stations","main":{"temp":289.25,"feels_like":288.74,"temp_min":289.25,"temp_max":289.25,"pressure":1011,"humidity":70},"visibility":10000,"wind":{"speed":1.79,"deg":166,"gust":3.58},"clouds":{"all":97},"dt":1642671865,"sys":{"type":2,"id":2007435,"country":"PK","sunrise":1642644630,"sunset":1642681582},"timezone":18000,"id":1184330,"name":"Ä€rya","cod":200}</t>
  </si>
  <si>
    <t>{"info":{"statuscode":0,"copyright":{"text":"\u00A9 2022 MapQuest, Inc.","imageUrl":"http://api.mqcdn.com/res/mqlogo.gif","imageAltText":"\u00A9 2022 MapQuest, Inc."},"messages":[]},"options":{"maxResults":1,"thumbMaps":true,"ignoreLatLngInput":false},"results":[{"providedLocation":{"latLng":{"lat":33.56137,"lng":73.07128}},"locations":[{"street":"New Lalazar Road","adminArea6":"","adminArea6Type":"Neighborhood","adminArea5":"Rawalpindi","adminArea5Type":"City","adminArea4":"","adminArea4Type":"County","adminArea3":"Punjab","adminArea3Type":"State","adminArea1":"PK","adminArea1Type":"Country","postalCode":"46600","geocodeQualityCode":"B1AAA","geocodeQuality":"STREET","dragPoint":false,"sideOfStreet":"N","linkId":"0","unknownInput":"","type":"s","latLng":{"lat":33.561541,"lng":73.071058},"displayLatLng":{"lat":33.561541,"lng":73.071058},"mapUrl":"http://www.mapquestapi.com/staticmap/v5/map?key=t1ahdIgXdckyPViFQ2IdWQF5GHJYYz5t&amp;type=map&amp;size=225,160&amp;locations=33.56154115271985,73.07105838071462marker-sm-50318A-1&amp;scalebar=true&amp;zoom=15&amp;rand=2000861490","nearestIntersection":null,"roadMetadata":null}]}]}</t>
  </si>
  <si>
    <t>1642672850491</t>
  </si>
  <si>
    <t>1642673768324</t>
  </si>
  <si>
    <t>{"coord":{"lon":73.0693,"lat":33.5612},"weather":[{"id":804,"main":"Clouds","description":"overcast clouds","icon":"04d"}],"base":"stations","main":{"temp":289.81,"feels_like":289.33,"temp_min":289.81,"temp_max":289.81,"pressure":1011,"humidity":69},"visibility":10000,"wind":{"speed":2.24,"deg":198,"gust":4.02},"clouds":{"all":97},"dt":1642672849,"sys":{"type":2,"id":2007435,"country":"PK","sunrise":1642644631,"sunset":1642681583},"timezone":18000,"id":1184330,"name":"Ä€rya","cod":200}</t>
  </si>
  <si>
    <t>{"info":{"statuscode":0,"copyright":{"text":"\u00A9 2022 MapQuest, Inc.","imageUrl":"http://api.mqcdn.com/res/mqlogo.gif","imageAltText":"\u00A9 2022 MapQuest, Inc."},"messages":[]},"options":{"maxResults":1,"thumbMaps":true,"ignoreLatLngInput":false},"results":[{"providedLocation":{"latLng":{"lat":33.56124,"lng":73.06927}},"locations":[{"street":"New Lalazar Road","adminArea6":"","adminArea6Type":"Neighborhood","adminArea5":"Rawalpindi","adminArea5Type":"City","adminArea4":"","adminArea4Type":"County","adminArea3":"Punjab","adminArea3Type":"State","adminArea1":"PK","adminArea1Type":"Country","postalCode":"46600","geocodeQualityCode":"B1AAA","geocodeQuality":"STREET","dragPoint":false,"sideOfStreet":"N","linkId":"0","unknownInput":"","type":"s","latLng":{"lat":33.560538,"lng":73.069737},"displayLatLng":{"lat":33.560538,"lng":73.069737},"mapUrl":"http://www.mapquestapi.com/staticmap/v5/map?key=t1ahdIgXdckyPViFQ2IdWQF5GHJYYz5t&amp;type=map&amp;size=225,160&amp;locations=33.56053833014599,73.0697365224298marker-sm-50318A-1&amp;scalebar=true&amp;zoom=15&amp;rand=463088781","nearestIntersection":null,"roadMetadata":null}]}]}</t>
  </si>
  <si>
    <t>1642673768333</t>
  </si>
  <si>
    <t xml:space="preserve">in office presentation discussion </t>
  </si>
  <si>
    <t>1642673876813</t>
  </si>
  <si>
    <t>{"coord":{"lon":73.0709,"lat":33.5615},"weather":[{"id":804,"main":"Clouds","description":"overcast clouds","icon":"04d"}],"base":"stations","main":{"temp":289.81,"feels_like":289.31,"temp_min":289.81,"temp_max":289.81,"pressure":1011,"humidity":68},"visibility":10000,"wind":{"speed":1.79,"deg":169,"gust":3.58},"clouds":{"all":97},"dt":1642673767,"sys":{"type":2,"id":2007435,"country":"PK","sunrise":1642644630,"sunset":1642681582},"timezone":18000,"id":1184330,"name":"Ä€rya","cod":200}</t>
  </si>
  <si>
    <t>{"info":{"statuscode":0,"copyright":{"text":"\u00A9 2022 MapQuest, Inc.","imageUrl":"http://api.mqcdn.com/res/mqlogo.gif","imageAltText":"\u00A9 2022 MapQuest, Inc."},"messages":[]},"options":{"maxResults":1,"thumbMaps":true,"ignoreLatLngInput":false},"results":[{"providedLocation":{"latLng":{"lat":33.56146,"lng":73.07093}},"locations":[{"street":"New Lalazar Road","adminArea6":"","adminArea6Type":"Neighborhood","adminArea5":"Rawalpindi","adminArea5Type":"City","adminArea4":"","adminArea4Type":"County","adminArea3":"Punjab","adminArea3Type":"State","adminArea1":"PK","adminArea1Type":"Country","postalCode":"46600","geocodeQualityCode":"B1AAA","geocodeQuality":"STREET","dragPoint":false,"sideOfStreet":"N","linkId":"0","unknownInput":"","type":"s","latLng":{"lat":33.561428,"lng":73.070959},"displayLatLng":{"lat":33.561428,"lng":73.070959},"mapUrl":"http://www.mapquestapi.com/staticmap/v5/map?key=t1ahdIgXdckyPViFQ2IdWQF5GHJYYz5t&amp;type=map&amp;size=225,160&amp;locations=33.561428461598425,73.07095890502274marker-sm-50318A-1&amp;scalebar=true&amp;zoom=15&amp;rand=-1655094805","nearestIntersection":null,"roadMetadata":null}]}]}</t>
  </si>
  <si>
    <t>1642673876822</t>
  </si>
  <si>
    <t>1642674135723</t>
  </si>
  <si>
    <t>{"info":{"statuscode":0,"copyright":{"text":"\u00A9 2022 MapQuest, Inc.","imageUrl":"http://api.mqcdn.com/res/mqlogo.gif","imageAltText":"\u00A9 2022 MapQuest, Inc."},"messages":[]},"options":{"maxResults":1,"thumbMaps":true,"ignoreLatLngInput":false},"results":[{"providedLocation":{"latLng":{"lat":33.56146,"lng":73.07076}},"locations":[{"street":"New Lalazar Road","adminArea6":"","adminArea6Type":"Neighborhood","adminArea5":"Rawalpindi","adminArea5Type":"City","adminArea4":"","adminArea4Type":"County","adminArea3":"Punjab","adminArea3Type":"State","adminArea1":"PK","adminArea1Type":"Country","postalCode":"46600","geocodeQualityCode":"B1AAA","geocodeQuality":"STREET","dragPoint":false,"sideOfStreet":"N","linkId":"0","unknownInput":"","type":"s","latLng":{"lat":33.561344,"lng":73.070867},"displayLatLng":{"lat":33.561344,"lng":73.070867},"mapUrl":"http://www.mapquestapi.com/staticmap/v5/map?key=t1ahdIgXdckyPViFQ2IdWQF5GHJYYz5t&amp;type=map&amp;size=225,160&amp;locations=33.56134378367113,73.07086651255166marker-sm-50318A-1&amp;scalebar=true&amp;zoom=15&amp;rand=2003015255","nearestIntersection":null,"roadMetadata":null}]}]}</t>
  </si>
  <si>
    <t>1642674135730</t>
  </si>
  <si>
    <t>1642674344260</t>
  </si>
  <si>
    <t>{"info":{"statuscode":0,"copyright":{"text":"\u00A9 2022 MapQuest, Inc.","imageUrl":"http://api.mqcdn.com/res/mqlogo.gif","imageAltText":"\u00A9 2022 MapQuest, Inc."},"messages":[]},"options":{"maxResults":1,"thumbMaps":true,"ignoreLatLngInput":false},"results":[{"providedLocation":{"latLng":{"lat":33.56146,"lng":73.07076}},"locations":[{"street":"New Lalazar Road","adminArea6":"","adminArea6Type":"Neighborhood","adminArea5":"Rawalpindi","adminArea5Type":"City","adminArea4":"","adminArea4Type":"County","adminArea3":"Punjab","adminArea3Type":"State","adminArea1":"PK","adminArea1Type":"Country","postalCode":"46600","geocodeQualityCode":"B1AAA","geocodeQuality":"STREET","dragPoint":false,"sideOfStreet":"N","linkId":"0","unknownInput":"","type":"s","latLng":{"lat":33.561344,"lng":73.070867},"displayLatLng":{"lat":33.561344,"lng":73.070867},"mapUrl":"http://www.mapquestapi.com/staticmap/v5/map?key=t1ahdIgXdckyPViFQ2IdWQF5GHJYYz5t&amp;type=map&amp;size=225,160&amp;locations=33.56134378367113,73.07086651255166marker-sm-50318A-1&amp;scalebar=true&amp;zoom=15&amp;rand=1699192261","nearestIntersection":null,"roadMetadata":null}]}]}</t>
  </si>
  <si>
    <t>1642674344269</t>
  </si>
  <si>
    <t>1642674626987</t>
  </si>
  <si>
    <t>{"info":{"statuscode":0,"copyright":{"text":"\u00A9 2022 MapQuest, Inc.","imageUrl":"http://api.mqcdn.com/res/mqlogo.gif","imageAltText":"\u00A9 2022 MapQuest, Inc."},"messages":[]},"options":{"maxResults":1,"thumbMaps":true,"ignoreLatLngInput":false},"results":[{"providedLocation":{"latLng":{"lat":33.56138,"lng":73.07123}},"locations":[{"street":"New Lalazar Road","adminArea6":"","adminArea6Type":"Neighborhood","adminArea5":"Rawalpindi","adminArea5Type":"City","adminArea4":"","adminArea4Type":"County","adminArea3":"Punjab","adminArea3Type":"State","adminArea1":"PK","adminArea1Type":"Country","postalCode":"46600","geocodeQualityCode":"B1AAA","geocodeQuality":"STREET","dragPoint":false,"sideOfStreet":"N","linkId":"0","unknownInput":"","type":"s","latLng":{"lat":33.561523,"lng":73.071045},"displayLatLng":{"lat":33.561523,"lng":73.071045},"mapUrl":"http://www.mapquestapi.com/staticmap/v5/map?key=t1ahdIgXdckyPViFQ2IdWQF5GHJYYz5t&amp;type=map&amp;size=225,160&amp;locations=33.561523228788325,73.07104453837403marker-sm-50318A-1&amp;scalebar=true&amp;zoom=15&amp;rand=1046495244","nearestIntersection":null,"roadMetadata":null}]}]}</t>
  </si>
  <si>
    <t>1642674626999</t>
  </si>
  <si>
    <t>going to conference hall for in house meeting</t>
  </si>
  <si>
    <t>1642674652600</t>
  </si>
  <si>
    <t>{"coord":{"lon":73.0711,"lat":33.5614},"weather":[{"id":804,"main":"Clouds","description":"overcast clouds","icon":"04d"}],"base":"stations","main":{"temp":289.81,"feels_like":289.28,"temp_min":289.81,"temp_max":289.81,"pressure":1011,"humidity":67},"visibility":10000,"wind":{"speed":1.34,"deg":225,"gust":3.13},"clouds":{"all":90},"dt":1642674626,"sys":{"type":2,"id":2007435,"country":"PK","sunrise":1642644630,"sunset":1642681582},"timezone":18000,"id":1184330,"name":"Ä€rya","cod":200}</t>
  </si>
  <si>
    <t>{"info":{"statuscode":0,"copyright":{"text":"\u00A9 2022 MapQuest, Inc.","imageUrl":"http://api.mqcdn.com/res/mqlogo.gif","imageAltText":"\u00A9 2022 MapQuest, Inc."},"messages":[]},"options":{"maxResults":1,"thumbMaps":true,"ignoreLatLngInput":false},"results":[{"providedLocation":{"latLng":{"lat":33.56138,"lng":73.07106}},"locations":[{"street":"New Lalazar Road","adminArea6":"","adminArea6Type":"Neighborhood","adminArea5":"Rawalpindi","adminArea5Type":"City","adminArea4":"","adminArea4Type":"County","adminArea3":"Punjab","adminArea3Type":"State","adminArea1":"PK","adminArea1Type":"Country","postalCode":"46600","geocodeQualityCode":"B1AAA","geocodeQuality":"STREET","dragPoint":false,"sideOfStreet":"N","linkId":"0","unknownInput":"","type":"s","latLng":{"lat":33.561457,"lng":73.07099},"displayLatLng":{"lat":33.561457,"lng":73.07099},"mapUrl":"http://www.mapquestapi.com/staticmap/v5/map?key=t1ahdIgXdckyPViFQ2IdWQF5GHJYYz5t&amp;type=map&amp;size=225,160&amp;locations=33.561456694117446,73.07098970965247marker-sm-50318A-1&amp;scalebar=true&amp;zoom=15&amp;rand=-1939236680","nearestIntersection":null,"roadMetadata":null}]}]}</t>
  </si>
  <si>
    <t>1642674652609</t>
  </si>
  <si>
    <t xml:space="preserve">going to conference hall for in house meeting </t>
  </si>
  <si>
    <t>1642674721173</t>
  </si>
  <si>
    <t>{"info":{"statuscode":0,"copyright":{"text":"\u00A9 2022 MapQuest, Inc.","imageUrl":"http://api.mqcdn.com/res/mqlogo.gif","imageAltText":"\u00A9 2022 MapQuest, Inc."},"messages":[]},"options":{"maxResults":1,"thumbMaps":true,"ignoreLatLngInput":false},"results":[{"providedLocation":{"latLng":{"lat":33.56138,"lng":73.07106}},"locations":[{"street":"New Lalazar Road","adminArea6":"","adminArea6Type":"Neighborhood","adminArea5":"Rawalpindi","adminArea5Type":"City","adminArea4":"","adminArea4Type":"County","adminArea3":"Punjab","adminArea3Type":"State","adminArea1":"PK","adminArea1Type":"Country","postalCode":"46600","geocodeQualityCode":"B1AAA","geocodeQuality":"STREET","dragPoint":false,"sideOfStreet":"N","linkId":"0","unknownInput":"","type":"s","latLng":{"lat":33.561457,"lng":73.07099},"displayLatLng":{"lat":33.561457,"lng":73.07099},"mapUrl":"http://www.mapquestapi.com/staticmap/v5/map?key=t1ahdIgXdckyPViFQ2IdWQF5GHJYYz5t&amp;type=map&amp;size=225,160&amp;locations=33.561456694117446,73.07098970965247marker-sm-50318A-1&amp;scalebar=true&amp;zoom=15&amp;rand=-1285558275","nearestIntersection":null,"roadMetadata":null}]}]}</t>
  </si>
  <si>
    <t>1642674721181</t>
  </si>
  <si>
    <t xml:space="preserve">in conference room </t>
  </si>
  <si>
    <t>1642674844955</t>
  </si>
  <si>
    <t>{"info":{"statuscode":0,"copyright":{"text":"\u00A9 2022 MapQuest, Inc.","imageUrl":"http://api.mqcdn.com/res/mqlogo.gif","imageAltText":"\u00A9 2022 MapQuest, Inc."},"messages":[]},"options":{"maxResults":1,"thumbMaps":true,"ignoreLatLngInput":false},"results":[{"providedLocation":{"latLng":{"lat":33.56138,"lng":73.07106}},"locations":[{"street":"New Lalazar Road","adminArea6":"","adminArea6Type":"Neighborhood","adminArea5":"Rawalpindi","adminArea5Type":"City","adminArea4":"","adminArea4Type":"County","adminArea3":"Punjab","adminArea3Type":"State","adminArea1":"PK","adminArea1Type":"Country","postalCode":"46600","geocodeQualityCode":"B1AAA","geocodeQuality":"STREET","dragPoint":false,"sideOfStreet":"N","linkId":"0","unknownInput":"","type":"s","latLng":{"lat":33.561457,"lng":73.07099},"displayLatLng":{"lat":33.561457,"lng":73.07099},"mapUrl":"http://www.mapquestapi.com/staticmap/v5/map?key=t1ahdIgXdckyPViFQ2IdWQF5GHJYYz5t&amp;type=map&amp;size=225,160&amp;locations=33.561456694117446,73.07098970965247marker-sm-50318A-1&amp;scalebar=true&amp;zoom=15&amp;rand=1955441452","nearestIntersection":null,"roadMetadata":null}]}]}</t>
  </si>
  <si>
    <t>1642674844965</t>
  </si>
  <si>
    <t xml:space="preserve">in conference hall for meeting </t>
  </si>
  <si>
    <t>1642675072856</t>
  </si>
  <si>
    <t>{"info":{"statuscode":0,"copyright":{"text":"\u00A9 2022 MapQuest, Inc.","imageUrl":"http://api.mqcdn.com/res/mqlogo.gif","imageAltText":"\u00A9 2022 MapQuest, Inc."},"messages":[]},"options":{"maxResults":1,"thumbMaps":true,"ignoreLatLngInput":false},"results":[{"providedLocation":{"latLng":{"lat":33.56138,"lng":73.07106}},"locations":[{"street":"New Lalazar Road","adminArea6":"","adminArea6Type":"Neighborhood","adminArea5":"Rawalpindi","adminArea5Type":"City","adminArea4":"","adminArea4Type":"County","adminArea3":"Punjab","adminArea3Type":"State","adminArea1":"PK","adminArea1Type":"Country","postalCode":"46600","geocodeQualityCode":"B1AAA","geocodeQuality":"STREET","dragPoint":false,"sideOfStreet":"N","linkId":"0","unknownInput":"","type":"s","latLng":{"lat":33.561457,"lng":73.07099},"displayLatLng":{"lat":33.561457,"lng":73.07099},"mapUrl":"http://www.mapquestapi.com/staticmap/v5/map?key=t1ahdIgXdckyPViFQ2IdWQF5GHJYYz5t&amp;type=map&amp;size=225,160&amp;locations=33.561456694117446,73.07098970965247marker-sm-50318A-1&amp;scalebar=true&amp;zoom=15&amp;rand=12266992","nearestIntersection":null,"roadMetadata":null}]}]}</t>
  </si>
  <si>
    <t>1642675072865</t>
  </si>
  <si>
    <t>1642675298243</t>
  </si>
  <si>
    <t>{"info":{"statuscode":0,"copyright":{"text":"\u00A9 2022 MapQuest, Inc.","imageUrl":"http://api.mqcdn.com/res/mqlogo.gif","imageAltText":"\u00A9 2022 MapQuest, Inc."},"messages":[]},"options":{"maxResults":1,"thumbMaps":true,"ignoreLatLngInput":false},"results":[{"providedLocation":{"latLng":{"lat":33.56138,"lng":73.07106}},"locations":[{"street":"New Lalazar Road","adminArea6":"","adminArea6Type":"Neighborhood","adminArea5":"Rawalpindi","adminArea5Type":"City","adminArea4":"","adminArea4Type":"County","adminArea3":"Punjab","adminArea3Type":"State","adminArea1":"PK","adminArea1Type":"Country","postalCode":"46600","geocodeQualityCode":"B1AAA","geocodeQuality":"STREET","dragPoint":false,"sideOfStreet":"N","linkId":"0","unknownInput":"","type":"s","latLng":{"lat":33.561457,"lng":73.07099},"displayLatLng":{"lat":33.561457,"lng":73.07099},"mapUrl":"http://www.mapquestapi.com/staticmap/v5/map?key=t1ahdIgXdckyPViFQ2IdWQF5GHJYYz5t&amp;type=map&amp;size=225,160&amp;locations=33.561456694117446,73.07098970965247marker-sm-50318A-1&amp;scalebar=true&amp;zoom=15&amp;rand=-180974086","nearestIntersection":null,"roadMetadata":null}]}]}</t>
  </si>
  <si>
    <t>1642675298253</t>
  </si>
  <si>
    <t>1642675734204</t>
  </si>
  <si>
    <t>{"coord":{"lon":73.0711,"lat":33.5614},"weather":[{"id":804,"main":"Clouds","description":"overcast clouds","icon":"04d"}],"base":"stations","main":{"temp":289.81,"feels_like":289.1,"temp_min":289.81,"temp_max":289.81,"pressure":1011,"humidity":60},"visibility":10000,"wind":{"speed":1.34,"deg":246,"gust":3.13},"clouds":{"all":90},"dt":1642675297,"sys":{"type":2,"id":2007435,"country":"PK","sunrise":1642644630,"sunset":1642681582},"timezone":18000,"id":1184330,"name":"Ä€rya","cod":200}</t>
  </si>
  <si>
    <t>{"info":{"statuscode":0,"copyright":{"text":"\u00A9 2022 MapQuest, Inc.","imageUrl":"http://api.mqcdn.com/res/mqlogo.gif","imageAltText":"\u00A9 2022 MapQuest, Inc."},"messages":[]},"options":{"maxResults":1,"thumbMaps":true,"ignoreLatLngInput":false},"results":[{"providedLocation":{"latLng":{"lat":33.56138,"lng":73.07106}},"locations":[{"street":"New Lalazar Road","adminArea6":"","adminArea6Type":"Neighborhood","adminArea5":"Rawalpindi","adminArea5Type":"City","adminArea4":"","adminArea4Type":"County","adminArea3":"Punjab","adminArea3Type":"State","adminArea1":"PK","adminArea1Type":"Country","postalCode":"46600","geocodeQualityCode":"B1AAA","geocodeQuality":"STREET","dragPoint":false,"sideOfStreet":"N","linkId":"0","unknownInput":"","type":"s","latLng":{"lat":33.561457,"lng":73.07099},"displayLatLng":{"lat":33.561457,"lng":73.07099},"mapUrl":"http://www.mapquestapi.com/staticmap/v5/map?key=t1ahdIgXdckyPViFQ2IdWQF5GHJYYz5t&amp;type=map&amp;size=225,160&amp;locations=33.561456694117446,73.07098970965247marker-sm-50318A-1&amp;scalebar=true&amp;zoom=15&amp;rand=-718833588","nearestIntersection":null,"roadMetadata":null}]}]}</t>
  </si>
  <si>
    <t>1642675734213</t>
  </si>
  <si>
    <t xml:space="preserve">waiting for bykea </t>
  </si>
  <si>
    <t>1642675801388</t>
  </si>
  <si>
    <t>{"info":{"statuscode":0,"copyright":{"text":"\u00A9 2022 MapQuest, Inc.","imageUrl":"http://api.mqcdn.com/res/mqlogo.gif","imageAltText":"\u00A9 2022 MapQuest, Inc."},"messages":[]},"options":{"maxResults":1,"thumbMaps":true,"ignoreLatLngInput":false},"results":[{"providedLocation":{"latLng":{"lat":33.56138,"lng":73.07106}},"locations":[{"street":"New Lalazar Road","adminArea6":"","adminArea6Type":"Neighborhood","adminArea5":"Rawalpindi","adminArea5Type":"City","adminArea4":"","adminArea4Type":"County","adminArea3":"Punjab","adminArea3Type":"State","adminArea1":"PK","adminArea1Type":"Country","postalCode":"46600","geocodeQualityCode":"B1AAA","geocodeQuality":"STREET","dragPoint":false,"sideOfStreet":"N","linkId":"0","unknownInput":"","type":"s","latLng":{"lat":33.561457,"lng":73.07099},"displayLatLng":{"lat":33.561457,"lng":73.07099},"mapUrl":"http://www.mapquestapi.com/staticmap/v5/map?key=t1ahdIgXdckyPViFQ2IdWQF5GHJYYz5t&amp;type=map&amp;size=225,160&amp;locations=33.561456694117446,73.07098970965247marker-sm-50318A-1&amp;scalebar=true&amp;zoom=15&amp;rand=-1012823863","nearestIntersection":null,"roadMetadata":null}]}]}</t>
  </si>
  <si>
    <t>1642675801404</t>
  </si>
  <si>
    <t>1642675861517</t>
  </si>
  <si>
    <t>{"info":{"statuscode":0,"copyright":{"text":"\u00A9 2022 MapQuest, Inc.","imageUrl":"http://api.mqcdn.com/res/mqlogo.gif","imageAltText":"\u00A9 2022 MapQuest, Inc."},"messages":[]},"options":{"maxResults":1,"thumbMaps":true,"ignoreLatLngInput":false},"results":[{"providedLocation":{"latLng":{"lat":33.56138,"lng":73.07106}},"locations":[{"street":"New Lalazar Road","adminArea6":"","adminArea6Type":"Neighborhood","adminArea5":"Rawalpindi","adminArea5Type":"City","adminArea4":"","adminArea4Type":"County","adminArea3":"Punjab","adminArea3Type":"State","adminArea1":"PK","adminArea1Type":"Country","postalCode":"46600","geocodeQualityCode":"B1AAA","geocodeQuality":"STREET","dragPoint":false,"sideOfStreet":"N","linkId":"0","unknownInput":"","type":"s","latLng":{"lat":33.561457,"lng":73.07099},"displayLatLng":{"lat":33.561457,"lng":73.07099},"mapUrl":"http://www.mapquestapi.com/staticmap/v5/map?key=t1ahdIgXdckyPViFQ2IdWQF5GHJYYz5t&amp;type=map&amp;size=225,160&amp;locations=33.561456694117446,73.07098970965247marker-sm-50318A-1&amp;scalebar=true&amp;zoom=15&amp;rand=1317122066","nearestIntersection":null,"roadMetadata":null}]}]}</t>
  </si>
  <si>
    <t>1642675861526</t>
  </si>
  <si>
    <t>1642675954603</t>
  </si>
  <si>
    <t>{"info":{"statuscode":0,"copyright":{"text":"\u00A9 2022 MapQuest, Inc.","imageUrl":"http://api.mqcdn.com/res/mqlogo.gif","imageAltText":"\u00A9 2022 MapQuest, Inc."},"messages":[]},"options":{"maxResults":1,"thumbMaps":true,"ignoreLatLngInput":false},"results":[{"providedLocation":{"latLng":{"lat":33.56129,"lng":73.07144}},"locations":[{"street":"Fauji Foundation University Rawalpindi Campus","adminArea6":"","adminArea6Type":"Neighborhood","adminArea5":"Rawalpindi","adminArea5Type":"City","adminArea4":"","adminArea4Type":"County","adminArea3":"Punjab","adminArea3Type":"State","adminArea1":"PK","adminArea1Type":"Country","postalCode":"46600","geocodeQualityCode":"P1AAA","geocodeQuality":"POINT","dragPoint":false,"sideOfStreet":"N","linkId":"0","unknownInput":"","type":"s","latLng":{"lat":33.561269,"lng":73.071674},"displayLatLng":{"lat":33.561269,"lng":73.071674},"mapUrl":"http://www.mapquestapi.com/staticmap/v5/map?key=t1ahdIgXdckyPViFQ2IdWQF5GHJYYz5t&amp;type=map&amp;size=225,160&amp;locations=33.56126885,73.07167380156321marker-sm-50318A-1&amp;scalebar=true&amp;zoom=15&amp;rand=-564926816","nearestIntersection":null,"roadMetadata":null}]}]}</t>
  </si>
  <si>
    <t>1642675954621</t>
  </si>
  <si>
    <t>1642676267885</t>
  </si>
  <si>
    <t>{"coord":{"lon":73.0708,"lat":33.5612},"weather":[{"id":804,"main":"Clouds","description":"overcast clouds","icon":"04d"}],"base":"stations","main":{"temp":286.92,"feels_like":286.05,"temp_min":286.92,"temp_max":286.92,"pressure":1011,"humidity":65,"sea_level":1011,"grnd_level":951},"visibility":10000,"wind":{"speed":1.21,"deg":304,"gust":1.44},"clouds":{"all":90},"dt":1642675953,"sys":{"country":"PK","sunrise":1642644630,"sunset":1642681583},"timezone":18000,"id":1184330,"name":"Ä€rya","cod":200}</t>
  </si>
  <si>
    <t>{"info":{"statuscode":0,"copyright":{"text":"\u00A9 2022 MapQuest, Inc.","imageUrl":"http://api.mqcdn.com/res/mqlogo.gif","imageAltText":"\u00A9 2022 MapQuest, Inc."},"messages":[]},"options":{"maxResults":1,"thumbMaps":true,"ignoreLatLngInput":false},"results":[{"providedLocation":{"latLng":{"lat":33.56121,"lng":73.07081}},"locations":[{"street":"New Lalazar Road","adminArea6":"","adminArea6Type":"Neighborhood","adminArea5":"Rawalpindi","adminArea5Type":"City","adminArea4":"","adminArea4Type":"County","adminArea3":"Punjab","adminArea3Type":"State","adminArea1":"PK","adminArea1Type":"Country","postalCode":"46600","geocodeQualityCode":"B1AAA","geocodeQuality":"STREET","dragPoint":false,"sideOfStreet":"N","linkId":"0","unknownInput":"","type":"s","latLng":{"lat":33.561255,"lng":73.070769},"displayLatLng":{"lat":33.561255,"lng":73.070769},"mapUrl":"http://www.mapquestapi.com/staticmap/v5/map?key=t1ahdIgXdckyPViFQ2IdWQF5GHJYYz5t&amp;type=map&amp;size=225,160&amp;locations=33.56125456022483,73.07076916044419marker-sm-50318A-1&amp;scalebar=true&amp;zoom=15&amp;rand=1229054950","nearestIntersection":null,"roadMetadata":null}]}]}</t>
  </si>
  <si>
    <t>1642676267896</t>
  </si>
  <si>
    <t>1642676448683</t>
  </si>
  <si>
    <t>{"info":{"statuscode":0,"copyright":{"text":"\u00A9 2022 MapQuest, Inc.","imageUrl":"http://api.mqcdn.com/res/mqlogo.gif","imageAltText":"\u00A9 2022 MapQuest, Inc."},"messages":[]},"options":{"maxResults":1,"thumbMaps":true,"ignoreLatLngInput":false},"results":[{"providedLocation":{"latLng":{"lat":33.56312,"lng":73.07319}},"locations":[{"street":"New Lalazar Road","adminArea6":"","adminArea6Type":"Neighborhood","adminArea5":"Rawalpindi","adminArea5Type":"City","adminArea4":"","adminArea4Type":"County","adminArea3":"Punjab","adminArea3Type":"State","adminArea1":"PK","adminArea1Type":"Country","postalCode":"46600","geocodeQualityCode":"B1AAA","geocodeQuality":"STREET","dragPoint":false,"sideOfStreet":"N","linkId":"0","unknownInput":"","type":"s","latLng":{"lat":33.563217,"lng":73.073032},"displayLatLng":{"lat":33.563217,"lng":73.073032},"mapUrl":"http://www.mapquestapi.com/staticmap/v5/map?key=t1ahdIgXdckyPViFQ2IdWQF5GHJYYz5t&amp;type=map&amp;size=225,160&amp;locations=33.563216928643534,73.07303239624046marker-sm-50318A-1&amp;scalebar=true&amp;zoom=15&amp;rand=-217425317","nearestIntersection":null,"roadMetadata":null}]}]}</t>
  </si>
  <si>
    <t>1642676448692</t>
  </si>
  <si>
    <t>1642676559043</t>
  </si>
  <si>
    <t>{"coord":{"lon":73.0791,"lat":33.5652},"weather":[{"id":804,"main":"Clouds","description":"overcast clouds","icon":"04d"}],"base":"stations","main":{"temp":287.02,"feels_like":286.16,"temp_min":287.02,"temp_max":287.02,"pressure":1011,"humidity":65,"sea_level":1011,"grnd_level":952},"visibility":10000,"wind":{"speed":1.19,"deg":302,"gust":1.42},"clouds":{"all":90},"dt":1642676447,"sys":{"country":"PK","sunrise":1642644629,"sunset":1642681580},"timezone":18000,"id":1184330,"name":"Ä€rya","cod":200}</t>
  </si>
  <si>
    <t>{"info":{"statuscode":0,"copyright":{"text":"\u00A9 2022 MapQuest, Inc.","imageUrl":"http://api.mqcdn.com/res/mqlogo.gif","imageAltText":"\u00A9 2022 MapQuest, Inc."},"messages":[]},"options":{"maxResults":1,"thumbMaps":true,"ignoreLatLngInput":false},"results":[{"providedLocation":{"latLng":{"lat":33.56518,"lng":73.07912}},"locations":[{"street":"Grand Trunk Road","adminArea6":"","adminArea6Type":"Neighborhood","adminArea5":"Rawalpindi","adminArea5Type":"City","adminArea4":"","adminArea4Type":"County","adminArea3":"Punjab","adminArea3Type":"State","adminArea1":"PK","adminArea1Type":"Country","postalCode":"46000","geocodeQualityCode":"B1AAA","geocodeQuality":"STREET","dragPoint":false,"sideOfStreet":"N","linkId":"0","unknownInput":"","type":"s","latLng":{"lat":33.565166,"lng":73.079111},"displayLatLng":{"lat":33.565166,"lng":73.079111},"mapUrl":"http://www.mapquestapi.com/staticmap/v5/map?key=t1ahdIgXdckyPViFQ2IdWQF5GHJYYz5t&amp;type=map&amp;size=225,160&amp;locations=33.56516588984665,73.07911109696606marker-sm-50318A-1&amp;scalebar=true&amp;zoom=15&amp;rand=-82342904","nearestIntersection":null,"roadMetadata":null}]}]}</t>
  </si>
  <si>
    <t>1642676559052</t>
  </si>
  <si>
    <t>1642676743648</t>
  </si>
  <si>
    <t>{"coord":{"lon":73.0893,"lat":33.5597},"weather":[{"id":804,"main":"Clouds","description":"overcast clouds","icon":"04d"}],"base":"stations","main":{"temp":287.09,"feels_like":286.24,"temp_min":287.09,"temp_max":287.09,"pressure":1011,"humidity":65,"sea_level":1011,"grnd_level":954},"visibility":10000,"wind":{"speed":1.19,"deg":302,"gust":1.42},"clouds":{"all":90},"dt":1642676558,"sys":{"country":"PK","sunrise":1642644626,"sunset":1642681578},"timezone":18000,"id":1184330,"name":"Ä€rya","cod":200}</t>
  </si>
  <si>
    <t>{"info":{"statuscode":0,"copyright":{"text":"\u00A9 2022 MapQuest, Inc.","imageUrl":"http://api.mqcdn.com/res/mqlogo.gif","imageAltText":"\u00A9 2022 MapQuest, Inc."},"messages":[]},"options":{"maxResults":1,"thumbMaps":true,"ignoreLatLngInput":false},"results":[{"providedLocation":{"latLng":{"lat":33.55974,"lng":73.08929}},"locations":[{"street":"National Park Road","adminArea6":"","adminArea6Type":"Neighborhood","adminArea5":"Rawalpindi","adminArea5Type":"City","adminArea4":"","adminArea4Type":"County","adminArea3":"Punjab","adminArea3Type":"State","adminArea1":"PK","adminArea1Type":"Country","postalCode":"46600","geocodeQualityCode":"B1AAA","geocodeQuality":"STREET","dragPoint":false,"sideOfStreet":"N","linkId":"0","unknownInput":"","type":"s","latLng":{"lat":33.559734,"lng":73.089444},"displayLatLng":{"lat":33.559734,"lng":73.089444},"mapUrl":"http://www.mapquestapi.com/staticmap/v5/map?key=t1ahdIgXdckyPViFQ2IdWQF5GHJYYz5t&amp;type=map&amp;size=225,160&amp;locations=33.55973436901875,73.0894438529393marker-sm-50318A-1&amp;scalebar=true&amp;zoom=15&amp;rand=-446925922","nearestIntersection":null,"roadMetadata":null}]}]}</t>
  </si>
  <si>
    <t>1642676743657</t>
  </si>
  <si>
    <t>1642677221230</t>
  </si>
  <si>
    <t>{"coord":{"lon":73.087,"lat":33.5751},"weather":[{"id":804,"main":"Clouds","description":"overcast clouds","icon":"04d"}],"base":"stations","main":{"temp":289.88,"feels_like":289.18,"temp_min":289.88,"temp_max":289.88,"pressure":1011,"humidity":60},"visibility":10000,"wind":{"speed":1.34,"deg":237,"gust":2.68},"clouds":{"all":89},"dt":1642676742,"sys":{"type":2,"id":2007435,"country":"PK","sunrise":1642644628,"sunset":1642681577},"timezone":18000,"id":1166993,"name":"Rawalpindi","cod":200}</t>
  </si>
  <si>
    <t>{"info":{"statuscode":0,"copyright":{"text":"\u00A9 2022 MapQuest, Inc.","imageUrl":"http://api.mqcdn.com/res/mqlogo.gif","imageAltText":"\u00A9 2022 MapQuest, Inc."},"messages":[]},"options":{"maxResults":1,"thumbMaps":true,"ignoreLatLngInput":false},"results":[{"providedLocation":{"latLng":{"lat":33.57505,"lng":73.087}},"locations":[{"street":"National Park Road","adminArea6":"","adminArea6Type":"Neighborhood","adminArea5":"Rawalpindi","adminArea5Type":"City","adminArea4":"","adminArea4Type":"County","adminArea3":"Punjab","adminArea3Type":"State","adminArea1":"PK","adminArea1Type":"Country","postalCode":"46600","geocodeQualityCode":"B1AAA","geocodeQuality":"STREET","dragPoint":false,"sideOfStreet":"N","linkId":"0","unknownInput":"","type":"s","latLng":{"lat":33.575089,"lng":73.087128},"displayLatLng":{"lat":33.575089,"lng":73.087128},"mapUrl":"http://www.mapquestapi.com/staticmap/v5/map?key=t1ahdIgXdckyPViFQ2IdWQF5GHJYYz5t&amp;type=map&amp;size=225,160&amp;locations=33.575089414703356,73.0871282920108marker-sm-50318A-1&amp;scalebar=true&amp;zoom=15&amp;rand=2071786740","nearestIntersection":null,"roadMetadata":null}]}]}</t>
  </si>
  <si>
    <t>1642677221239</t>
  </si>
  <si>
    <t>1642677363329</t>
  </si>
  <si>
    <t>{"coord":{"lon":73.0846,"lat":33.5864},"weather":[{"id":804,"main":"Clouds","description":"overcast clouds","icon":"04d"}],"base":"stations","main":{"temp":289.95,"feels_like":289.25,"temp_min":289.95,"temp_max":289.95,"pressure":1011,"humidity":60},"visibility":10000,"wind":{"speed":1.34,"deg":237,"gust":2.68},"clouds":{"all":88},"dt":1642677220,"sys":{"type":2,"id":2007435,"country":"PK","sunrise":1642644630,"sunset":1642681576},"timezone":18000,"id":1184330,"name":"Ä€rya","cod":200}</t>
  </si>
  <si>
    <t>{"info":{"statuscode":0,"copyright":{"text":"\u00A9 2022 MapQuest, Inc.","imageUrl":"http://api.mqcdn.com/res/mqlogo.gif","imageAltText":"\u00A9 2022 MapQuest, Inc."},"messages":[]},"options":{"maxResults":1,"thumbMaps":true,"ignoreLatLngInput":false},"results":[{"providedLocation":{"latLng":{"lat":33.58643,"lng":73.08461}},"locations":[{"street":"Ammar Shaheed Road","adminArea6":"","adminArea6Type":"Neighborhood","adminArea5":"Rawalpindi","adminArea5Type":"City","adminArea4":"","adminArea4Type":"County","adminArea3":"Punjab","adminArea3Type":"State","adminArea1":"PK","adminArea1Type":"Country","postalCode":"4600","geocodeQualityCode":"B1AAA","geocodeQuality":"STREET","dragPoint":false,"sideOfStreet":"N","linkId":"0","unknownInput":"","type":"s","latLng":{"lat":33.586394,"lng":73.08458},"displayLatLng":{"lat":33.586394,"lng":73.08458},"mapUrl":"http://www.mapquestapi.com/staticmap/v5/map?key=t1ahdIgXdckyPViFQ2IdWQF5GHJYYz5t&amp;type=map&amp;size=225,160&amp;locations=33.586394094705994,73.08458013155057marker-sm-50318A-1&amp;scalebar=true&amp;zoom=15&amp;rand=-1019650898","nearestIntersection":null,"roadMetadata":null}]}]}</t>
  </si>
  <si>
    <t>1642677363338</t>
  </si>
  <si>
    <t>1642677475005</t>
  </si>
  <si>
    <t>{"coord":{"lon":73.0839,"lat":33.5849},"weather":[{"id":804,"main":"Clouds","description":"overcast clouds","icon":"04d"}],"base":"stations","main":{"temp":289.97,"feels_like":289.27,"temp_min":289.97,"temp_max":289.97,"pressure":1011,"humidity":60},"visibility":10000,"wind":{"speed":1.79,"deg":225,"gust":3.58},"clouds":{"all":88},"dt":1642677362,"sys":{"type":2,"id":2007435,"country":"PK","sunrise":1642644630,"sunset":1642681576},"timezone":18000,"id":1166993,"name":"Rawalpindi","cod":200}</t>
  </si>
  <si>
    <t>{"info":{"statuscode":0,"copyright":{"text":"\u00A9 2022 MapQuest, Inc.","imageUrl":"http://api.mqcdn.com/res/mqlogo.gif","imageAltText":"\u00A9 2022 MapQuest, Inc."},"messages":[]},"options":{"maxResults":1,"thumbMaps":true,"ignoreLatLngInput":false},"results":[{"providedLocation":{"latLng":{"lat":33.5849,"lng":73.08393}},"locations":[{"street":"ASKARI -2","adminArea6":"","adminArea6Type":"Neighborhood","adminArea5":"Rawalpindi","adminArea5Type":"City","adminArea4":"","adminArea4Type":"County","adminArea3":"Punjab","adminArea3Type":"State","adminArea1":"PK","adminArea1Type":"Country","postalCode":"46000","geocodeQualityCode":"B1AAA","geocodeQuality":"STREET","dragPoint":false,"sideOfStreet":"N","linkId":"0","unknownInput":"","type":"s","latLng":{"lat":33.584867,"lng":73.084028},"displayLatLng":{"lat":33.584867,"lng":73.084028},"mapUrl":"http://www.mapquestapi.com/staticmap/v5/map?key=t1ahdIgXdckyPViFQ2IdWQF5GHJYYz5t&amp;type=map&amp;size=225,160&amp;locations=33.58486672894685,73.0840281631316marker-sm-50318A-1&amp;scalebar=true&amp;zoom=15&amp;rand=1817278475","nearestIntersection":null,"roadMetadata":null}]}]}</t>
  </si>
  <si>
    <t>1642677475015</t>
  </si>
  <si>
    <t xml:space="preserve">walking home </t>
  </si>
  <si>
    <t>1642677807121</t>
  </si>
  <si>
    <t>{"coord":{"lon":73.0836,"lat":33.5841},"weather":[{"id":804,"main":"Clouds","description":"overcast clouds","icon":"04d"}],"base":"stations","main":{"temp":289.97,"feels_like":289.27,"temp_min":289.97,"temp_max":289.97,"pressure":1011,"humidity":60},"visibility":10000,"wind":{"speed":1.79,"deg":225,"gust":3.58},"clouds":{"all":88},"dt":1642677474,"sys":{"type":2,"id":2007435,"country":"PK","sunrise":1642644630,"sunset":1642681577},"timezone":18000,"id":1166993,"name":"Rawalpindi","cod":200}</t>
  </si>
  <si>
    <t>{"info":{"statuscode":0,"copyright":{"text":"\u00A9 2022 MapQuest, Inc.","imageUrl":"http://api.mqcdn.com/res/mqlogo.gif","imageAltText":"\u00A9 2022 MapQuest, Inc."},"messages":[]},"options":{"maxResults":1,"thumbMaps":true,"ignoreLatLngInput":false},"results":[{"providedLocation":{"latLng":{"lat":33.58413,"lng":73.08357}},"locations":[{"street":"ASKARI -2","adminArea6":"","adminArea6Type":"Neighborhood","adminArea5":"Rawalpindi","adminArea5Type":"City","adminArea4":"","adminArea4Type":"County","adminArea3":"Punjab","adminArea3Type":"State","adminArea1":"PK","adminArea1Type":"Country","postalCode":"46000","geocodeQualityCode":"B1AAA","geocodeQuality":"STREET","dragPoint":false,"sideOfStreet":"N","linkId":"0","unknownInput":"","type":"s","latLng":{"lat":33.584066,"lng":73.083776},"displayLatLng":{"lat":33.584066,"lng":73.083776},"mapUrl":"http://www.mapquestapi.com/staticmap/v5/map?key=t1ahdIgXdckyPViFQ2IdWQF5GHJYYz5t&amp;type=map&amp;size=225,160&amp;locations=33.584066068821755,73.08377552465784marker-sm-50318A-1&amp;scalebar=true&amp;zoom=15&amp;rand=699692289","nearestIntersection":null,"roadMetadata":null}]}]}</t>
  </si>
  <si>
    <t>1642677807134</t>
  </si>
  <si>
    <t>ar home making tea</t>
  </si>
  <si>
    <t>1642678007898</t>
  </si>
  <si>
    <t>{"info":{"statuscode":0,"copyright":{"text":"\u00A9 2022 MapQuest, Inc.","imageUrl":"http://api.mqcdn.com/res/mqlogo.gif","imageAltText":"\u00A9 2022 MapQuest, Inc."},"messages":[]},"options":{"maxResults":1,"thumbMaps":true,"ignoreLatLngInput":false},"results":[{"providedLocation":{"latLng":{"lat":33.58395,"lng":73.08363}},"locations":[{"street":"ASKARI -2","adminArea6":"","adminArea6Type":"Neighborhood","adminArea5":"Rawalpindi","adminArea5Type":"City","adminArea4":"","adminArea4Type":"County","adminArea3":"Punjab","adminArea3Type":"State","adminArea1":"PK","adminArea1Type":"Country","postalCode":"46000","geocodeQualityCode":"B1AAA","geocodeQuality":"STREET","dragPoint":false,"sideOfStreet":"N","linkId":"0","unknownInput":"","type":"s","latLng":{"lat":33.583919,"lng":73.08373},"displayLatLng":{"lat":33.583919,"lng":73.08373},"mapUrl":"http://www.mapquestapi.com/staticmap/v5/map?key=t1ahdIgXdckyPViFQ2IdWQF5GHJYYz5t&amp;type=map&amp;size=225,160&amp;locations=33.58391896631379,73.0837297664663marker-sm-50318A-1&amp;scalebar=true&amp;zoom=15&amp;rand=2050135205","nearestIntersection":null,"roadMetadata":null}]}]}</t>
  </si>
  <si>
    <t>1642678007917</t>
  </si>
  <si>
    <t>1642678104770</t>
  </si>
  <si>
    <t>{"info":{"statuscode":0,"copyright":{"text":"\u00A9 2022 MapQuest, Inc.","imageUrl":"http://api.mqcdn.com/res/mqlogo.gif","imageAltText":"\u00A9 2022 MapQuest, Inc."},"messages":[]},"options":{"maxResults":1,"thumbMaps":true,"ignoreLatLngInput":false},"results":[{"providedLocation":{"latLng":{"lat":33.58395,"lng":73.08363}},"locations":[{"street":"ASKARI -2","adminArea6":"","adminArea6Type":"Neighborhood","adminArea5":"Rawalpindi","adminArea5Type":"City","adminArea4":"","adminArea4Type":"County","adminArea3":"Punjab","adminArea3Type":"State","adminArea1":"PK","adminArea1Type":"Country","postalCode":"46000","geocodeQualityCode":"B1AAA","geocodeQuality":"STREET","dragPoint":false,"sideOfStreet":"N","linkId":"0","unknownInput":"","type":"s","latLng":{"lat":33.583919,"lng":73.08373},"displayLatLng":{"lat":33.583919,"lng":73.08373},"mapUrl":"http://www.mapquestapi.com/staticmap/v5/map?key=t1ahdIgXdckyPViFQ2IdWQF5GHJYYz5t&amp;type=map&amp;size=225,160&amp;locations=33.58391896631379,73.0837297664663marker-sm-50318A-1&amp;scalebar=true&amp;zoom=15&amp;rand=-551213622","nearestIntersection":null,"roadMetadata":null}]}]}</t>
  </si>
  <si>
    <t>1642678104779</t>
  </si>
  <si>
    <t>at home making tea</t>
  </si>
  <si>
    <t>1642678280200</t>
  </si>
  <si>
    <t>{"coord":{"lon":73.0836,"lat":33.584},"weather":[{"id":804,"main":"Clouds","description":"overcast clouds","icon":"04d"}],"base":"stations","main":{"temp":289.97,"feels_like":289.25,"temp_min":289.97,"temp_max":289.97,"pressure":1011,"humidity":59},"visibility":10000,"wind":{"speed":1.79,"deg":220,"gust":4.02},"clouds":{"all":88},"dt":1642678104,"sys":{"type":2,"id":2007435,"country":"PK","sunrise":1642644630,"sunset":1642681577},"timezone":18000,"id":1166993,"name":"Rawalpindi","cod":200}</t>
  </si>
  <si>
    <t>{"info":{"statuscode":0,"copyright":{"text":"\u00A9 2022 MapQuest, Inc.","imageUrl":"http://api.mqcdn.com/res/mqlogo.gif","imageAltText":"\u00A9 2022 MapQuest, Inc."},"messages":[]},"options":{"maxResults":1,"thumbMaps":true,"ignoreLatLngInput":false},"results":[{"providedLocation":{"latLng":{"lat":33.58395,"lng":73.08363}},"locations":[{"street":"ASKARI -2","adminArea6":"","adminArea6Type":"Neighborhood","adminArea5":"Rawalpindi","adminArea5Type":"City","adminArea4":"","adminArea4Type":"County","adminArea3":"Punjab","adminArea3Type":"State","adminArea1":"PK","adminArea1Type":"Country","postalCode":"46000","geocodeQualityCode":"B1AAA","geocodeQuality":"STREET","dragPoint":false,"sideOfStreet":"N","linkId":"0","unknownInput":"","type":"s","latLng":{"lat":33.583919,"lng":73.08373},"displayLatLng":{"lat":33.583919,"lng":73.08373},"mapUrl":"http://www.mapquestapi.com/staticmap/v5/map?key=t1ahdIgXdckyPViFQ2IdWQF5GHJYYz5t&amp;type=map&amp;size=225,160&amp;locations=33.58391896631379,73.0837297664663marker-sm-50318A-1&amp;scalebar=true&amp;zoom=15&amp;rand=148901089","nearestIntersection":null,"roadMetadata":null}]}]}</t>
  </si>
  <si>
    <t>1642678280213</t>
  </si>
  <si>
    <t>1642678459103</t>
  </si>
  <si>
    <t>{"info":{"statuscode":0,"copyright":{"text":"\u00A9 2022 MapQuest, Inc.","imageUrl":"http://api.mqcdn.com/res/mqlogo.gif","imageAltText":"\u00A9 2022 MapQuest, Inc."},"messages":[]},"options":{"maxResults":1,"thumbMaps":true,"ignoreLatLngInput":false},"results":[{"providedLocation":{"latLng":{"lat":33.58395,"lng":73.08363}},"locations":[{"street":"ASKARI -2","adminArea6":"","adminArea6Type":"Neighborhood","adminArea5":"Rawalpindi","adminArea5Type":"City","adminArea4":"","adminArea4Type":"County","adminArea3":"Punjab","adminArea3Type":"State","adminArea1":"PK","adminArea1Type":"Country","postalCode":"46000","geocodeQualityCode":"B1AAA","geocodeQuality":"STREET","dragPoint":false,"sideOfStreet":"N","linkId":"0","unknownInput":"","type":"s","latLng":{"lat":33.583919,"lng":73.08373},"displayLatLng":{"lat":33.583919,"lng":73.08373},"mapUrl":"http://www.mapquestapi.com/staticmap/v5/map?key=t1ahdIgXdckyPViFQ2IdWQF5GHJYYz5t&amp;type=map&amp;size=225,160&amp;locations=33.58391896631379,73.0837297664663marker-sm-50318A-1&amp;scalebar=true&amp;zoom=15&amp;rand=408377638","nearestIntersection":null,"roadMetadata":null}]}]}</t>
  </si>
  <si>
    <t>1642678459118</t>
  </si>
  <si>
    <t>at home prayers</t>
  </si>
  <si>
    <t>1642678571187</t>
  </si>
  <si>
    <t>{"info":{"statuscode":0,"copyright":{"text":"\u00A9 2022 MapQuest, Inc.","imageUrl":"http://api.mqcdn.com/res/mqlogo.gif","imageAltText":"\u00A9 2022 MapQuest, Inc."},"messages":[]},"options":{"maxResults":1,"thumbMaps":true,"ignoreLatLngInput":false},"results":[{"providedLocation":{"latLng":{"lat":33.58395,"lng":73.08363}},"locations":[{"street":"ASKARI -2","adminArea6":"","adminArea6Type":"Neighborhood","adminArea5":"Rawalpindi","adminArea5Type":"City","adminArea4":"","adminArea4Type":"County","adminArea3":"Punjab","adminArea3Type":"State","adminArea1":"PK","adminArea1Type":"Country","postalCode":"46000","geocodeQualityCode":"B1AAA","geocodeQuality":"STREET","dragPoint":false,"sideOfStreet":"N","linkId":"0","unknownInput":"","type":"s","latLng":{"lat":33.583919,"lng":73.08373},"displayLatLng":{"lat":33.583919,"lng":73.08373},"mapUrl":"http://www.mapquestapi.com/staticmap/v5/map?key=t1ahdIgXdckyPViFQ2IdWQF5GHJYYz5t&amp;type=map&amp;size=225,160&amp;locations=33.58391896631379,73.0837297664663marker-sm-50318A-1&amp;scalebar=true&amp;zoom=15&amp;rand=-166410330","nearestIntersection":null,"roadMetadata":null}]}]}</t>
  </si>
  <si>
    <t>1642678571202</t>
  </si>
  <si>
    <t>at home offering prayers</t>
  </si>
  <si>
    <t>1642678593002</t>
  </si>
  <si>
    <t>{"info":{"statuscode":0,"copyright":{"text":"\u00A9 2022 MapQuest, Inc.","imageUrl":"http://api.mqcdn.com/res/mqlogo.gif","imageAltText":"\u00A9 2022 MapQuest, Inc."},"messages":[]},"options":{"maxResults":1,"thumbMaps":true,"ignoreLatLngInput":false},"results":[{"providedLocation":{"latLng":{"lat":33.58324,"lng":73.08323}},"locations":[{"street":"ASKARI -2","adminArea6":"","adminArea6Type":"Neighborhood","adminArea5":"Rawalpindi","adminArea5Type":"City","adminArea4":"","adminArea4Type":"County","adminArea3":"Punjab","adminArea3Type":"State","adminArea1":"PK","adminArea1Type":"Country","postalCode":"46000","geocodeQualityCode":"B1AAA","geocodeQuality":"STREET","dragPoint":false,"sideOfStreet":"N","linkId":"0","unknownInput":"","type":"s","latLng":{"lat":33.583158,"lng":73.083493},"displayLatLng":{"lat":33.583158,"lng":73.083493},"mapUrl":"http://www.mapquestapi.com/staticmap/v5/map?key=t1ahdIgXdckyPViFQ2IdWQF5GHJYYz5t&amp;type=map&amp;size=225,160&amp;locations=33.58315815717278,73.08349310666443marker-sm-50318A-1&amp;scalebar=true&amp;zoom=15&amp;rand=147569222","nearestIntersection":null,"roadMetadata":null}]}]}</t>
  </si>
  <si>
    <t>1642678593011</t>
  </si>
  <si>
    <t xml:space="preserve">at home tea time </t>
  </si>
  <si>
    <t>1642678755737</t>
  </si>
  <si>
    <t>{"info":{"statuscode":0,"copyright":{"text":"\u00A9 2022 MapQuest, Inc.","imageUrl":"http://api.mqcdn.com/res/mqlogo.gif","imageAltText":"\u00A9 2022 MapQuest, Inc."},"messages":[]},"options":{"maxResults":1,"thumbMaps":true,"ignoreLatLngInput":false},"results":[{"providedLocation":{"latLng":{"lat":33.58328,"lng":73.08336}},"locations":[{"street":"ASKARI -2","adminArea6":"","adminArea6Type":"Neighborhood","adminArea5":"Rawalpindi","adminArea5Type":"City","adminArea4":"","adminArea4Type":"County","adminArea3":"Punjab","adminArea3Type":"State","adminArea1":"PK","adminArea1Type":"Country","postalCode":"46000","geocodeQualityCode":"B1AAA","geocodeQuality":"STREET","dragPoint":false,"sideOfStreet":"N","linkId":"0","unknownInput":"","type":"s","latLng":{"lat":33.583231,"lng":73.083516},"displayLatLng":{"lat":33.583231,"lng":73.083516},"mapUrl":"http://www.mapquestapi.com/staticmap/v5/map?key=t1ahdIgXdckyPViFQ2IdWQF5GHJYYz5t&amp;type=map&amp;size=225,160&amp;locations=33.58323149883491,73.08351592056387marker-sm-50318A-1&amp;scalebar=true&amp;zoom=15&amp;rand=1768201022","nearestIntersection":null,"roadMetadata":null}]}]}</t>
  </si>
  <si>
    <t>1642678755746</t>
  </si>
  <si>
    <t>1642678906094</t>
  </si>
  <si>
    <t>{"coord":{"lon":73.0834,"lat":33.5833},"weather":[{"id":803,"main":"Clouds","description":"broken clouds","icon":"04d"}],"base":"stations","main":{"temp":285.94,"feels_like":285.15,"temp_min":285.94,"temp_max":285.94,"pressure":1010,"humidity":72,"sea_level":1010,"grnd_level":953},"visibility":10000,"wind":{"speed":0.87,"deg":280,"gust":0.97},"clouds":{"all":79},"dt":1642678754,"sys":{"country":"PK","sunrise":1642644630,"sunset":1642681577},"timezone":18000,"id":1166993,"name":"Rawalpindi","cod":200}</t>
  </si>
  <si>
    <t>{"info":{"statuscode":0,"copyright":{"text":"\u00A9 2022 MapQuest, Inc.","imageUrl":"http://api.mqcdn.com/res/mqlogo.gif","imageAltText":"\u00A9 2022 MapQuest, Inc."},"messages":[]},"options":{"maxResults":1,"thumbMaps":true,"ignoreLatLngInput":false},"results":[{"providedLocation":{"latLng":{"lat":33.58328,"lng":73.08336}},"locations":[{"street":"ASKARI -2","adminArea6":"","adminArea6Type":"Neighborhood","adminArea5":"Rawalpindi","adminArea5Type":"City","adminArea4":"","adminArea4Type":"County","adminArea3":"Punjab","adminArea3Type":"State","adminArea1":"PK","adminArea1Type":"Country","postalCode":"46000","geocodeQualityCode":"B1AAA","geocodeQuality":"STREET","dragPoint":false,"sideOfStreet":"N","linkId":"0","unknownInput":"","type":"s","latLng":{"lat":33.583231,"lng":73.083516},"displayLatLng":{"lat":33.583231,"lng":73.083516},"mapUrl":"http://www.mapquestapi.com/staticmap/v5/map?key=t1ahdIgXdckyPViFQ2IdWQF5GHJYYz5t&amp;type=map&amp;size=225,160&amp;locations=33.58323149883491,73.08351592056387marker-sm-50318A-1&amp;scalebar=true&amp;zoom=15&amp;rand=-1336788909","nearestIntersection":null,"roadMetadata":null}]}]}</t>
  </si>
  <si>
    <t>1642678906105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</si>
</sst>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1"/>
      <color rgb="FF7030A0"/>
      <name val="Calibri"/>
      <family val="2"/>
    </font>
    <font>
      <b/>
      <sz val="11"/>
      <color theme="1"/>
      <name val="Calibri"/>
      <family val="2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3">
    <xf numFmtId="0" fontId="0" fillId="0" borderId="0" xfId="0"/>
    <xf numFmtId="0" fontId="16" fillId="0" borderId="0" xfId="0" applyFont="1" applyAlignment="1">
      <alignment horizontal="center" vertical="center" wrapText="1"/>
    </xf>
    <xf numFmtId="0" fontId="16" fillId="0" borderId="10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16" fillId="0" borderId="10" xfId="0" applyFont="1" applyBorder="1" applyAlignment="1">
      <alignment horizontal="center" vertical="center" wrapText="1"/>
    </xf>
    <xf numFmtId="0" fontId="16" fillId="33" borderId="10" xfId="0" applyFont="1" applyFill="1" applyBorder="1" applyAlignment="1">
      <alignment horizontal="center" vertical="center" wrapText="1"/>
    </xf>
    <xf numFmtId="1" fontId="16" fillId="33" borderId="10" xfId="0" applyNumberFormat="1" applyFont="1" applyFill="1" applyBorder="1" applyAlignment="1">
      <alignment horizontal="center" vertical="center" wrapText="1"/>
    </xf>
    <xf numFmtId="0" fontId="19" fillId="37" borderId="10" xfId="0" applyFont="1" applyFill="1" applyBorder="1" applyAlignment="1">
      <alignment horizontal="center" vertical="center" wrapText="1"/>
    </xf>
    <xf numFmtId="0" fontId="20" fillId="37" borderId="10" xfId="0" applyFont="1" applyFill="1" applyBorder="1" applyAlignment="1">
      <alignment horizontal="center" vertical="center" wrapText="1"/>
    </xf>
    <xf numFmtId="0" fontId="20" fillId="37" borderId="10" xfId="0" applyFont="1" applyFill="1" applyBorder="1" applyAlignment="1">
      <alignment horizontal="center" vertical="center"/>
    </xf>
    <xf numFmtId="1" fontId="19" fillId="37" borderId="10" xfId="0" applyNumberFormat="1" applyFont="1" applyFill="1" applyBorder="1" applyAlignment="1">
      <alignment horizontal="center" vertical="center" wrapText="1"/>
    </xf>
    <xf numFmtId="2" fontId="20" fillId="37" borderId="10" xfId="0" applyNumberFormat="1" applyFont="1" applyFill="1" applyBorder="1" applyAlignment="1">
      <alignment horizontal="center" vertical="center"/>
    </xf>
    <xf numFmtId="1" fontId="20" fillId="37" borderId="10" xfId="0" applyNumberFormat="1" applyFont="1" applyFill="1" applyBorder="1" applyAlignment="1">
      <alignment horizontal="center" vertical="center"/>
    </xf>
    <xf numFmtId="0" fontId="18" fillId="34" borderId="10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6" fillId="0" borderId="0" xfId="0" applyFont="1" applyAlignment="1">
      <alignment horizontal="center"/>
    </xf>
    <xf numFmtId="0" fontId="16" fillId="0" borderId="10" xfId="0" applyFont="1" applyBorder="1"/>
    <xf numFmtId="0" fontId="16" fillId="0" borderId="10" xfId="0" applyFont="1" applyBorder="1" applyAlignment="1">
      <alignment horizontal="center"/>
    </xf>
    <xf numFmtId="0" fontId="18" fillId="38" borderId="10" xfId="0" applyFont="1" applyFill="1" applyBorder="1"/>
    <xf numFmtId="0" fontId="18" fillId="38" borderId="10" xfId="0" applyFont="1" applyFill="1" applyBorder="1" applyAlignment="1">
      <alignment horizontal="center"/>
    </xf>
    <xf numFmtId="0" fontId="18" fillId="36" borderId="10" xfId="0" applyFont="1" applyFill="1" applyBorder="1" applyAlignment="1">
      <alignment horizontal="center" vertical="center" wrapText="1"/>
    </xf>
    <xf numFmtId="0" fontId="16" fillId="0" borderId="10" xfId="0" applyFont="1" applyBorder="1" applyAlignment="1">
      <alignment horizontal="center" vertical="center" wrapText="1"/>
    </xf>
    <xf numFmtId="1" fontId="0" fillId="0" borderId="10" xfId="0" applyNumberFormat="1" applyBorder="1" applyAlignment="1">
      <alignment horizontal="center" vertical="center" wrapText="1"/>
    </xf>
    <xf numFmtId="1" fontId="0" fillId="0" borderId="0" xfId="0" applyNumberFormat="1"/>
    <xf numFmtId="0" fontId="16" fillId="39" borderId="10" xfId="0" applyFont="1" applyFill="1" applyBorder="1" applyAlignment="1">
      <alignment horizontal="center" vertical="center"/>
    </xf>
    <xf numFmtId="1" fontId="19" fillId="37" borderId="10" xfId="0" applyNumberFormat="1" applyFont="1" applyFill="1" applyBorder="1" applyAlignment="1">
      <alignment horizontal="center" vertical="center" wrapText="1"/>
    </xf>
    <xf numFmtId="1" fontId="19" fillId="37" borderId="10" xfId="0" applyNumberFormat="1" applyFont="1" applyFill="1" applyBorder="1" applyAlignment="1">
      <alignment horizontal="center" vertical="center" wrapText="1"/>
    </xf>
    <xf numFmtId="0" fontId="16" fillId="34" borderId="14" xfId="0" applyFont="1" applyFill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1" fontId="19" fillId="37" borderId="10" xfId="0" applyNumberFormat="1" applyFont="1" applyFill="1" applyBorder="1" applyAlignment="1">
      <alignment horizontal="center" vertical="center" wrapText="1"/>
    </xf>
    <xf numFmtId="1" fontId="19" fillId="37" borderId="10" xfId="0" applyNumberFormat="1" applyFont="1" applyFill="1" applyBorder="1" applyAlignment="1">
      <alignment horizontal="center" vertical="center" wrapText="1"/>
    </xf>
    <xf numFmtId="1" fontId="19" fillId="37" borderId="10" xfId="0" applyNumberFormat="1" applyFont="1" applyFill="1" applyBorder="1" applyAlignment="1">
      <alignment horizontal="center" vertical="center" wrapText="1"/>
    </xf>
    <xf numFmtId="1" fontId="19" fillId="37" borderId="10" xfId="0" applyNumberFormat="1" applyFont="1" applyFill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6" fillId="0" borderId="15" xfId="0" applyFont="1" applyBorder="1" applyAlignment="1">
      <alignment horizontal="center" vertical="center" wrapText="1"/>
    </xf>
    <xf numFmtId="0" fontId="16" fillId="0" borderId="16" xfId="0" applyFont="1" applyBorder="1" applyAlignment="1">
      <alignment horizontal="center" vertical="center" wrapText="1"/>
    </xf>
    <xf numFmtId="15" fontId="16" fillId="0" borderId="15" xfId="0" applyNumberFormat="1" applyFont="1" applyBorder="1" applyAlignment="1">
      <alignment horizontal="center" vertical="center" wrapText="1"/>
    </xf>
    <xf numFmtId="15" fontId="16" fillId="0" borderId="17" xfId="0" applyNumberFormat="1" applyFont="1" applyBorder="1" applyAlignment="1">
      <alignment horizontal="center" vertical="center" wrapText="1"/>
    </xf>
    <xf numFmtId="0" fontId="16" fillId="0" borderId="18" xfId="0" applyFont="1" applyBorder="1" applyAlignment="1">
      <alignment horizontal="center" vertical="center" wrapText="1"/>
    </xf>
    <xf numFmtId="0" fontId="16" fillId="0" borderId="12" xfId="0" applyFont="1" applyBorder="1" applyAlignment="1">
      <alignment horizontal="center" vertical="center" wrapText="1"/>
    </xf>
    <xf numFmtId="0" fontId="18" fillId="34" borderId="10" xfId="0" applyFont="1" applyFill="1" applyBorder="1" applyAlignment="1">
      <alignment horizontal="center" vertical="center" wrapText="1"/>
    </xf>
    <xf numFmtId="1" fontId="19" fillId="37" borderId="10" xfId="0" applyNumberFormat="1" applyFont="1" applyFill="1" applyBorder="1" applyAlignment="1">
      <alignment horizontal="center" vertical="center" wrapText="1"/>
    </xf>
    <xf numFmtId="15" fontId="16" fillId="0" borderId="10" xfId="0" applyNumberFormat="1" applyFont="1" applyBorder="1" applyAlignment="1">
      <alignment horizontal="center" vertical="center" wrapText="1"/>
    </xf>
    <xf numFmtId="0" fontId="16" fillId="0" borderId="10" xfId="0" applyFont="1" applyBorder="1" applyAlignment="1">
      <alignment horizontal="center" vertical="center" wrapText="1"/>
    </xf>
    <xf numFmtId="15" fontId="16" fillId="0" borderId="19" xfId="0" applyNumberFormat="1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6" fillId="0" borderId="20" xfId="0" applyFont="1" applyBorder="1" applyAlignment="1">
      <alignment horizontal="center" vertical="center" wrapText="1"/>
    </xf>
    <xf numFmtId="0" fontId="16" fillId="0" borderId="10" xfId="0" applyFont="1" applyBorder="1" applyAlignment="1">
      <alignment horizontal="center" vertical="center"/>
    </xf>
    <xf numFmtId="0" fontId="18" fillId="36" borderId="11" xfId="0" applyFont="1" applyFill="1" applyBorder="1" applyAlignment="1">
      <alignment horizontal="center" vertical="center"/>
    </xf>
    <xf numFmtId="0" fontId="18" fillId="36" borderId="12" xfId="0" applyFont="1" applyFill="1" applyBorder="1" applyAlignment="1">
      <alignment horizontal="center" vertical="center"/>
    </xf>
    <xf numFmtId="0" fontId="16" fillId="34" borderId="10" xfId="0" applyFont="1" applyFill="1" applyBorder="1" applyAlignment="1">
      <alignment horizontal="center" vertical="center"/>
    </xf>
    <xf numFmtId="0" fontId="16" fillId="35" borderId="13" xfId="0" applyFont="1" applyFill="1" applyBorder="1" applyAlignment="1">
      <alignment horizontal="center" vertical="center"/>
    </xf>
    <xf numFmtId="0" fontId="16" fillId="35" borderId="14" xfId="0" applyFont="1" applyFill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504477917331212E-2"/>
          <c:y val="9.1573894744710435E-2"/>
          <c:w val="0.94150704799591478"/>
          <c:h val="0.79527172699929594"/>
        </c:manualLayout>
      </c:layout>
      <c:lineChart>
        <c:grouping val="standard"/>
        <c:varyColors val="0"/>
        <c:ser>
          <c:idx val="0"/>
          <c:order val="0"/>
          <c:tx>
            <c:strRef>
              <c:f>A03s!$AR$307</c:f>
              <c:strCache>
                <c:ptCount val="1"/>
                <c:pt idx="0">
                  <c:v>t (psec)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A03s!$AR$308:$AR$807</c:f>
              <c:numCache>
                <c:formatCode>General</c:formatCode>
                <c:ptCount val="500"/>
                <c:pt idx="0">
                  <c:v>7</c:v>
                </c:pt>
                <c:pt idx="1">
                  <c:v>12</c:v>
                </c:pt>
                <c:pt idx="2">
                  <c:v>15</c:v>
                </c:pt>
                <c:pt idx="3">
                  <c:v>14</c:v>
                </c:pt>
                <c:pt idx="4">
                  <c:v>4</c:v>
                </c:pt>
                <c:pt idx="5">
                  <c:v>13</c:v>
                </c:pt>
                <c:pt idx="6">
                  <c:v>12</c:v>
                </c:pt>
                <c:pt idx="7">
                  <c:v>12</c:v>
                </c:pt>
                <c:pt idx="8">
                  <c:v>9</c:v>
                </c:pt>
                <c:pt idx="9">
                  <c:v>8</c:v>
                </c:pt>
                <c:pt idx="10">
                  <c:v>6</c:v>
                </c:pt>
                <c:pt idx="11">
                  <c:v>5</c:v>
                </c:pt>
                <c:pt idx="12">
                  <c:v>10</c:v>
                </c:pt>
                <c:pt idx="13">
                  <c:v>8</c:v>
                </c:pt>
                <c:pt idx="14">
                  <c:v>21</c:v>
                </c:pt>
                <c:pt idx="15">
                  <c:v>18</c:v>
                </c:pt>
                <c:pt idx="16">
                  <c:v>7</c:v>
                </c:pt>
                <c:pt idx="17">
                  <c:v>15</c:v>
                </c:pt>
                <c:pt idx="18">
                  <c:v>5</c:v>
                </c:pt>
                <c:pt idx="19">
                  <c:v>7</c:v>
                </c:pt>
                <c:pt idx="20">
                  <c:v>8</c:v>
                </c:pt>
                <c:pt idx="21">
                  <c:v>11</c:v>
                </c:pt>
                <c:pt idx="22">
                  <c:v>13</c:v>
                </c:pt>
                <c:pt idx="23">
                  <c:v>14</c:v>
                </c:pt>
                <c:pt idx="24">
                  <c:v>12</c:v>
                </c:pt>
                <c:pt idx="25">
                  <c:v>15</c:v>
                </c:pt>
                <c:pt idx="26">
                  <c:v>14</c:v>
                </c:pt>
                <c:pt idx="27">
                  <c:v>8</c:v>
                </c:pt>
                <c:pt idx="28">
                  <c:v>7</c:v>
                </c:pt>
                <c:pt idx="29">
                  <c:v>12</c:v>
                </c:pt>
                <c:pt idx="30">
                  <c:v>21</c:v>
                </c:pt>
                <c:pt idx="31">
                  <c:v>16</c:v>
                </c:pt>
                <c:pt idx="32">
                  <c:v>11</c:v>
                </c:pt>
                <c:pt idx="33">
                  <c:v>5</c:v>
                </c:pt>
                <c:pt idx="34">
                  <c:v>11</c:v>
                </c:pt>
                <c:pt idx="35">
                  <c:v>12</c:v>
                </c:pt>
                <c:pt idx="36">
                  <c:v>6</c:v>
                </c:pt>
                <c:pt idx="37">
                  <c:v>11</c:v>
                </c:pt>
                <c:pt idx="38">
                  <c:v>18</c:v>
                </c:pt>
                <c:pt idx="39">
                  <c:v>17</c:v>
                </c:pt>
                <c:pt idx="40">
                  <c:v>16</c:v>
                </c:pt>
                <c:pt idx="41">
                  <c:v>9</c:v>
                </c:pt>
                <c:pt idx="42">
                  <c:v>12</c:v>
                </c:pt>
                <c:pt idx="43">
                  <c:v>12</c:v>
                </c:pt>
                <c:pt idx="44">
                  <c:v>18</c:v>
                </c:pt>
                <c:pt idx="45">
                  <c:v>8</c:v>
                </c:pt>
                <c:pt idx="46">
                  <c:v>10</c:v>
                </c:pt>
                <c:pt idx="47">
                  <c:v>13</c:v>
                </c:pt>
                <c:pt idx="48">
                  <c:v>15</c:v>
                </c:pt>
                <c:pt idx="49">
                  <c:v>14</c:v>
                </c:pt>
                <c:pt idx="50">
                  <c:v>12</c:v>
                </c:pt>
                <c:pt idx="51">
                  <c:v>12</c:v>
                </c:pt>
                <c:pt idx="52">
                  <c:v>6</c:v>
                </c:pt>
                <c:pt idx="53">
                  <c:v>6</c:v>
                </c:pt>
                <c:pt idx="54">
                  <c:v>13</c:v>
                </c:pt>
                <c:pt idx="55">
                  <c:v>21</c:v>
                </c:pt>
                <c:pt idx="56">
                  <c:v>5</c:v>
                </c:pt>
                <c:pt idx="57">
                  <c:v>17</c:v>
                </c:pt>
                <c:pt idx="58">
                  <c:v>8</c:v>
                </c:pt>
                <c:pt idx="59">
                  <c:v>7</c:v>
                </c:pt>
                <c:pt idx="60">
                  <c:v>16</c:v>
                </c:pt>
                <c:pt idx="61">
                  <c:v>12</c:v>
                </c:pt>
                <c:pt idx="62">
                  <c:v>8</c:v>
                </c:pt>
                <c:pt idx="63">
                  <c:v>8</c:v>
                </c:pt>
                <c:pt idx="64">
                  <c:v>9</c:v>
                </c:pt>
                <c:pt idx="65">
                  <c:v>17</c:v>
                </c:pt>
                <c:pt idx="66">
                  <c:v>7</c:v>
                </c:pt>
                <c:pt idx="67">
                  <c:v>14</c:v>
                </c:pt>
                <c:pt idx="68">
                  <c:v>13</c:v>
                </c:pt>
                <c:pt idx="69">
                  <c:v>13</c:v>
                </c:pt>
                <c:pt idx="70">
                  <c:v>17</c:v>
                </c:pt>
                <c:pt idx="71">
                  <c:v>10</c:v>
                </c:pt>
                <c:pt idx="72">
                  <c:v>11</c:v>
                </c:pt>
                <c:pt idx="73">
                  <c:v>10</c:v>
                </c:pt>
                <c:pt idx="74">
                  <c:v>14</c:v>
                </c:pt>
                <c:pt idx="75">
                  <c:v>11</c:v>
                </c:pt>
                <c:pt idx="76">
                  <c:v>5</c:v>
                </c:pt>
                <c:pt idx="77">
                  <c:v>11</c:v>
                </c:pt>
                <c:pt idx="78">
                  <c:v>14</c:v>
                </c:pt>
                <c:pt idx="79">
                  <c:v>7</c:v>
                </c:pt>
                <c:pt idx="80">
                  <c:v>16</c:v>
                </c:pt>
                <c:pt idx="81">
                  <c:v>13</c:v>
                </c:pt>
                <c:pt idx="82">
                  <c:v>10</c:v>
                </c:pt>
                <c:pt idx="83">
                  <c:v>20</c:v>
                </c:pt>
                <c:pt idx="84">
                  <c:v>16</c:v>
                </c:pt>
                <c:pt idx="85">
                  <c:v>10</c:v>
                </c:pt>
                <c:pt idx="86">
                  <c:v>11</c:v>
                </c:pt>
                <c:pt idx="87">
                  <c:v>8</c:v>
                </c:pt>
                <c:pt idx="88">
                  <c:v>12</c:v>
                </c:pt>
                <c:pt idx="89">
                  <c:v>13</c:v>
                </c:pt>
                <c:pt idx="90">
                  <c:v>8</c:v>
                </c:pt>
                <c:pt idx="91">
                  <c:v>11</c:v>
                </c:pt>
                <c:pt idx="92">
                  <c:v>13</c:v>
                </c:pt>
                <c:pt idx="93">
                  <c:v>14</c:v>
                </c:pt>
                <c:pt idx="94">
                  <c:v>12</c:v>
                </c:pt>
                <c:pt idx="95">
                  <c:v>12</c:v>
                </c:pt>
                <c:pt idx="96">
                  <c:v>14</c:v>
                </c:pt>
                <c:pt idx="97">
                  <c:v>18</c:v>
                </c:pt>
                <c:pt idx="98">
                  <c:v>11</c:v>
                </c:pt>
                <c:pt idx="99">
                  <c:v>11</c:v>
                </c:pt>
                <c:pt idx="100">
                  <c:v>15</c:v>
                </c:pt>
                <c:pt idx="101">
                  <c:v>14</c:v>
                </c:pt>
                <c:pt idx="102">
                  <c:v>13</c:v>
                </c:pt>
                <c:pt idx="103">
                  <c:v>8</c:v>
                </c:pt>
                <c:pt idx="104">
                  <c:v>5</c:v>
                </c:pt>
                <c:pt idx="105">
                  <c:v>12</c:v>
                </c:pt>
                <c:pt idx="106">
                  <c:v>10</c:v>
                </c:pt>
                <c:pt idx="107">
                  <c:v>13</c:v>
                </c:pt>
                <c:pt idx="108">
                  <c:v>10</c:v>
                </c:pt>
                <c:pt idx="109">
                  <c:v>10</c:v>
                </c:pt>
                <c:pt idx="110">
                  <c:v>8</c:v>
                </c:pt>
                <c:pt idx="111">
                  <c:v>11</c:v>
                </c:pt>
                <c:pt idx="112">
                  <c:v>10</c:v>
                </c:pt>
                <c:pt idx="113">
                  <c:v>16</c:v>
                </c:pt>
                <c:pt idx="114">
                  <c:v>8</c:v>
                </c:pt>
                <c:pt idx="115">
                  <c:v>15</c:v>
                </c:pt>
                <c:pt idx="116">
                  <c:v>18</c:v>
                </c:pt>
                <c:pt idx="117">
                  <c:v>7</c:v>
                </c:pt>
                <c:pt idx="118">
                  <c:v>21</c:v>
                </c:pt>
                <c:pt idx="119">
                  <c:v>17</c:v>
                </c:pt>
                <c:pt idx="120">
                  <c:v>13</c:v>
                </c:pt>
                <c:pt idx="121">
                  <c:v>7</c:v>
                </c:pt>
                <c:pt idx="122">
                  <c:v>14</c:v>
                </c:pt>
                <c:pt idx="123">
                  <c:v>15</c:v>
                </c:pt>
                <c:pt idx="124">
                  <c:v>9</c:v>
                </c:pt>
                <c:pt idx="125">
                  <c:v>10</c:v>
                </c:pt>
                <c:pt idx="126">
                  <c:v>6</c:v>
                </c:pt>
                <c:pt idx="127">
                  <c:v>10</c:v>
                </c:pt>
                <c:pt idx="128">
                  <c:v>16</c:v>
                </c:pt>
                <c:pt idx="129">
                  <c:v>14</c:v>
                </c:pt>
                <c:pt idx="130">
                  <c:v>13</c:v>
                </c:pt>
                <c:pt idx="131">
                  <c:v>18</c:v>
                </c:pt>
                <c:pt idx="132">
                  <c:v>15</c:v>
                </c:pt>
                <c:pt idx="133">
                  <c:v>11</c:v>
                </c:pt>
                <c:pt idx="134">
                  <c:v>9</c:v>
                </c:pt>
                <c:pt idx="135">
                  <c:v>13</c:v>
                </c:pt>
                <c:pt idx="136">
                  <c:v>13</c:v>
                </c:pt>
                <c:pt idx="137">
                  <c:v>13</c:v>
                </c:pt>
                <c:pt idx="138">
                  <c:v>14</c:v>
                </c:pt>
                <c:pt idx="139">
                  <c:v>12</c:v>
                </c:pt>
                <c:pt idx="140">
                  <c:v>11</c:v>
                </c:pt>
                <c:pt idx="141">
                  <c:v>4</c:v>
                </c:pt>
                <c:pt idx="142">
                  <c:v>4</c:v>
                </c:pt>
                <c:pt idx="143">
                  <c:v>12</c:v>
                </c:pt>
                <c:pt idx="144">
                  <c:v>4</c:v>
                </c:pt>
                <c:pt idx="145">
                  <c:v>12</c:v>
                </c:pt>
                <c:pt idx="146">
                  <c:v>13</c:v>
                </c:pt>
                <c:pt idx="147">
                  <c:v>2</c:v>
                </c:pt>
                <c:pt idx="148">
                  <c:v>14</c:v>
                </c:pt>
                <c:pt idx="149">
                  <c:v>21</c:v>
                </c:pt>
                <c:pt idx="150">
                  <c:v>10</c:v>
                </c:pt>
                <c:pt idx="151">
                  <c:v>10</c:v>
                </c:pt>
                <c:pt idx="152">
                  <c:v>4</c:v>
                </c:pt>
                <c:pt idx="153">
                  <c:v>11</c:v>
                </c:pt>
                <c:pt idx="154">
                  <c:v>8</c:v>
                </c:pt>
                <c:pt idx="155">
                  <c:v>11</c:v>
                </c:pt>
                <c:pt idx="156">
                  <c:v>17</c:v>
                </c:pt>
                <c:pt idx="157">
                  <c:v>19</c:v>
                </c:pt>
                <c:pt idx="158">
                  <c:v>18</c:v>
                </c:pt>
                <c:pt idx="159">
                  <c:v>9</c:v>
                </c:pt>
                <c:pt idx="160">
                  <c:v>6</c:v>
                </c:pt>
                <c:pt idx="161">
                  <c:v>11</c:v>
                </c:pt>
                <c:pt idx="162">
                  <c:v>0</c:v>
                </c:pt>
                <c:pt idx="163">
                  <c:v>12</c:v>
                </c:pt>
                <c:pt idx="164">
                  <c:v>15</c:v>
                </c:pt>
                <c:pt idx="165">
                  <c:v>14</c:v>
                </c:pt>
                <c:pt idx="166">
                  <c:v>7</c:v>
                </c:pt>
                <c:pt idx="167">
                  <c:v>4</c:v>
                </c:pt>
                <c:pt idx="168">
                  <c:v>10</c:v>
                </c:pt>
                <c:pt idx="169">
                  <c:v>11</c:v>
                </c:pt>
                <c:pt idx="170">
                  <c:v>13</c:v>
                </c:pt>
                <c:pt idx="171">
                  <c:v>18</c:v>
                </c:pt>
                <c:pt idx="172">
                  <c:v>15</c:v>
                </c:pt>
                <c:pt idx="173">
                  <c:v>9</c:v>
                </c:pt>
                <c:pt idx="174">
                  <c:v>15</c:v>
                </c:pt>
                <c:pt idx="175">
                  <c:v>12</c:v>
                </c:pt>
                <c:pt idx="176">
                  <c:v>11</c:v>
                </c:pt>
                <c:pt idx="177">
                  <c:v>6</c:v>
                </c:pt>
                <c:pt idx="178">
                  <c:v>14</c:v>
                </c:pt>
                <c:pt idx="179">
                  <c:v>17</c:v>
                </c:pt>
                <c:pt idx="180">
                  <c:v>18</c:v>
                </c:pt>
                <c:pt idx="181">
                  <c:v>20</c:v>
                </c:pt>
                <c:pt idx="182">
                  <c:v>11</c:v>
                </c:pt>
                <c:pt idx="183">
                  <c:v>11</c:v>
                </c:pt>
                <c:pt idx="184">
                  <c:v>11</c:v>
                </c:pt>
                <c:pt idx="185">
                  <c:v>12</c:v>
                </c:pt>
                <c:pt idx="186">
                  <c:v>10</c:v>
                </c:pt>
                <c:pt idx="187">
                  <c:v>5</c:v>
                </c:pt>
                <c:pt idx="188">
                  <c:v>9</c:v>
                </c:pt>
                <c:pt idx="189">
                  <c:v>16</c:v>
                </c:pt>
                <c:pt idx="190">
                  <c:v>14</c:v>
                </c:pt>
                <c:pt idx="191">
                  <c:v>5</c:v>
                </c:pt>
                <c:pt idx="192">
                  <c:v>11</c:v>
                </c:pt>
                <c:pt idx="193">
                  <c:v>11</c:v>
                </c:pt>
                <c:pt idx="194">
                  <c:v>14</c:v>
                </c:pt>
                <c:pt idx="195">
                  <c:v>8</c:v>
                </c:pt>
                <c:pt idx="196">
                  <c:v>3</c:v>
                </c:pt>
                <c:pt idx="197">
                  <c:v>14</c:v>
                </c:pt>
                <c:pt idx="198">
                  <c:v>11</c:v>
                </c:pt>
                <c:pt idx="199">
                  <c:v>17</c:v>
                </c:pt>
                <c:pt idx="200">
                  <c:v>7</c:v>
                </c:pt>
                <c:pt idx="201">
                  <c:v>12</c:v>
                </c:pt>
                <c:pt idx="202">
                  <c:v>14</c:v>
                </c:pt>
                <c:pt idx="203">
                  <c:v>9</c:v>
                </c:pt>
                <c:pt idx="204">
                  <c:v>12</c:v>
                </c:pt>
                <c:pt idx="205">
                  <c:v>3</c:v>
                </c:pt>
                <c:pt idx="206">
                  <c:v>16</c:v>
                </c:pt>
                <c:pt idx="207">
                  <c:v>9</c:v>
                </c:pt>
                <c:pt idx="208">
                  <c:v>9</c:v>
                </c:pt>
                <c:pt idx="209">
                  <c:v>12</c:v>
                </c:pt>
                <c:pt idx="210">
                  <c:v>16</c:v>
                </c:pt>
                <c:pt idx="211">
                  <c:v>17</c:v>
                </c:pt>
                <c:pt idx="212">
                  <c:v>5</c:v>
                </c:pt>
                <c:pt idx="213">
                  <c:v>17</c:v>
                </c:pt>
                <c:pt idx="214">
                  <c:v>11</c:v>
                </c:pt>
                <c:pt idx="215">
                  <c:v>3</c:v>
                </c:pt>
                <c:pt idx="216">
                  <c:v>12</c:v>
                </c:pt>
                <c:pt idx="217">
                  <c:v>7</c:v>
                </c:pt>
                <c:pt idx="218">
                  <c:v>11</c:v>
                </c:pt>
                <c:pt idx="219">
                  <c:v>13</c:v>
                </c:pt>
                <c:pt idx="220">
                  <c:v>16</c:v>
                </c:pt>
                <c:pt idx="221">
                  <c:v>10</c:v>
                </c:pt>
                <c:pt idx="222">
                  <c:v>15</c:v>
                </c:pt>
                <c:pt idx="223">
                  <c:v>7</c:v>
                </c:pt>
                <c:pt idx="224">
                  <c:v>10</c:v>
                </c:pt>
                <c:pt idx="225">
                  <c:v>20</c:v>
                </c:pt>
                <c:pt idx="226">
                  <c:v>15</c:v>
                </c:pt>
                <c:pt idx="227">
                  <c:v>15</c:v>
                </c:pt>
                <c:pt idx="228">
                  <c:v>15</c:v>
                </c:pt>
                <c:pt idx="229">
                  <c:v>8</c:v>
                </c:pt>
                <c:pt idx="230">
                  <c:v>21</c:v>
                </c:pt>
                <c:pt idx="231">
                  <c:v>13</c:v>
                </c:pt>
                <c:pt idx="232">
                  <c:v>18</c:v>
                </c:pt>
                <c:pt idx="233">
                  <c:v>13</c:v>
                </c:pt>
                <c:pt idx="234">
                  <c:v>11</c:v>
                </c:pt>
                <c:pt idx="235">
                  <c:v>8</c:v>
                </c:pt>
                <c:pt idx="236">
                  <c:v>15</c:v>
                </c:pt>
                <c:pt idx="237">
                  <c:v>15</c:v>
                </c:pt>
                <c:pt idx="238">
                  <c:v>16</c:v>
                </c:pt>
                <c:pt idx="239">
                  <c:v>9</c:v>
                </c:pt>
                <c:pt idx="240">
                  <c:v>19</c:v>
                </c:pt>
                <c:pt idx="241">
                  <c:v>13</c:v>
                </c:pt>
                <c:pt idx="242">
                  <c:v>16</c:v>
                </c:pt>
                <c:pt idx="243">
                  <c:v>8</c:v>
                </c:pt>
                <c:pt idx="244">
                  <c:v>18</c:v>
                </c:pt>
                <c:pt idx="245">
                  <c:v>16</c:v>
                </c:pt>
                <c:pt idx="246">
                  <c:v>11</c:v>
                </c:pt>
                <c:pt idx="247">
                  <c:v>11</c:v>
                </c:pt>
                <c:pt idx="248">
                  <c:v>10</c:v>
                </c:pt>
                <c:pt idx="249">
                  <c:v>7</c:v>
                </c:pt>
                <c:pt idx="250">
                  <c:v>1</c:v>
                </c:pt>
                <c:pt idx="251">
                  <c:v>7</c:v>
                </c:pt>
                <c:pt idx="252">
                  <c:v>17</c:v>
                </c:pt>
                <c:pt idx="253">
                  <c:v>9</c:v>
                </c:pt>
                <c:pt idx="254">
                  <c:v>9</c:v>
                </c:pt>
                <c:pt idx="255">
                  <c:v>4</c:v>
                </c:pt>
                <c:pt idx="256">
                  <c:v>18</c:v>
                </c:pt>
                <c:pt idx="257">
                  <c:v>13</c:v>
                </c:pt>
                <c:pt idx="258">
                  <c:v>9</c:v>
                </c:pt>
                <c:pt idx="259">
                  <c:v>5</c:v>
                </c:pt>
                <c:pt idx="260">
                  <c:v>11</c:v>
                </c:pt>
                <c:pt idx="261">
                  <c:v>16</c:v>
                </c:pt>
                <c:pt idx="262">
                  <c:v>10</c:v>
                </c:pt>
                <c:pt idx="263">
                  <c:v>8</c:v>
                </c:pt>
                <c:pt idx="264">
                  <c:v>6</c:v>
                </c:pt>
                <c:pt idx="265">
                  <c:v>6</c:v>
                </c:pt>
                <c:pt idx="266">
                  <c:v>11</c:v>
                </c:pt>
                <c:pt idx="267">
                  <c:v>13</c:v>
                </c:pt>
                <c:pt idx="268">
                  <c:v>12</c:v>
                </c:pt>
                <c:pt idx="269">
                  <c:v>8</c:v>
                </c:pt>
                <c:pt idx="270">
                  <c:v>12</c:v>
                </c:pt>
                <c:pt idx="271">
                  <c:v>8</c:v>
                </c:pt>
                <c:pt idx="272">
                  <c:v>10</c:v>
                </c:pt>
                <c:pt idx="273">
                  <c:v>13</c:v>
                </c:pt>
                <c:pt idx="274">
                  <c:v>13</c:v>
                </c:pt>
                <c:pt idx="275">
                  <c:v>17</c:v>
                </c:pt>
                <c:pt idx="276">
                  <c:v>19</c:v>
                </c:pt>
                <c:pt idx="277">
                  <c:v>6</c:v>
                </c:pt>
                <c:pt idx="278">
                  <c:v>0</c:v>
                </c:pt>
                <c:pt idx="279">
                  <c:v>14</c:v>
                </c:pt>
                <c:pt idx="280">
                  <c:v>3</c:v>
                </c:pt>
                <c:pt idx="281">
                  <c:v>12</c:v>
                </c:pt>
                <c:pt idx="282">
                  <c:v>10</c:v>
                </c:pt>
                <c:pt idx="283">
                  <c:v>8</c:v>
                </c:pt>
                <c:pt idx="284">
                  <c:v>7</c:v>
                </c:pt>
                <c:pt idx="285">
                  <c:v>2</c:v>
                </c:pt>
                <c:pt idx="286">
                  <c:v>15</c:v>
                </c:pt>
                <c:pt idx="287">
                  <c:v>15</c:v>
                </c:pt>
                <c:pt idx="288">
                  <c:v>9</c:v>
                </c:pt>
                <c:pt idx="289">
                  <c:v>11</c:v>
                </c:pt>
                <c:pt idx="290">
                  <c:v>10</c:v>
                </c:pt>
                <c:pt idx="291">
                  <c:v>11</c:v>
                </c:pt>
                <c:pt idx="292">
                  <c:v>14</c:v>
                </c:pt>
                <c:pt idx="293">
                  <c:v>10</c:v>
                </c:pt>
                <c:pt idx="294">
                  <c:v>9</c:v>
                </c:pt>
                <c:pt idx="295">
                  <c:v>10</c:v>
                </c:pt>
                <c:pt idx="296">
                  <c:v>13</c:v>
                </c:pt>
                <c:pt idx="297">
                  <c:v>12</c:v>
                </c:pt>
                <c:pt idx="298">
                  <c:v>13</c:v>
                </c:pt>
                <c:pt idx="299">
                  <c:v>11</c:v>
                </c:pt>
                <c:pt idx="300">
                  <c:v>8</c:v>
                </c:pt>
                <c:pt idx="301">
                  <c:v>17</c:v>
                </c:pt>
                <c:pt idx="302">
                  <c:v>13</c:v>
                </c:pt>
                <c:pt idx="303">
                  <c:v>20</c:v>
                </c:pt>
                <c:pt idx="304">
                  <c:v>12</c:v>
                </c:pt>
                <c:pt idx="305">
                  <c:v>14</c:v>
                </c:pt>
                <c:pt idx="306">
                  <c:v>14</c:v>
                </c:pt>
                <c:pt idx="307">
                  <c:v>10</c:v>
                </c:pt>
                <c:pt idx="308">
                  <c:v>12</c:v>
                </c:pt>
                <c:pt idx="309">
                  <c:v>15</c:v>
                </c:pt>
                <c:pt idx="310">
                  <c:v>20</c:v>
                </c:pt>
                <c:pt idx="311">
                  <c:v>8</c:v>
                </c:pt>
                <c:pt idx="312">
                  <c:v>9</c:v>
                </c:pt>
                <c:pt idx="313">
                  <c:v>13</c:v>
                </c:pt>
                <c:pt idx="314">
                  <c:v>7</c:v>
                </c:pt>
                <c:pt idx="315">
                  <c:v>10</c:v>
                </c:pt>
                <c:pt idx="316">
                  <c:v>2</c:v>
                </c:pt>
                <c:pt idx="317">
                  <c:v>12</c:v>
                </c:pt>
                <c:pt idx="318">
                  <c:v>8</c:v>
                </c:pt>
                <c:pt idx="319">
                  <c:v>15</c:v>
                </c:pt>
                <c:pt idx="320">
                  <c:v>19</c:v>
                </c:pt>
                <c:pt idx="321">
                  <c:v>21</c:v>
                </c:pt>
                <c:pt idx="322">
                  <c:v>19</c:v>
                </c:pt>
                <c:pt idx="323">
                  <c:v>10</c:v>
                </c:pt>
                <c:pt idx="324">
                  <c:v>11</c:v>
                </c:pt>
                <c:pt idx="325">
                  <c:v>12</c:v>
                </c:pt>
                <c:pt idx="326">
                  <c:v>18</c:v>
                </c:pt>
                <c:pt idx="327">
                  <c:v>6</c:v>
                </c:pt>
                <c:pt idx="328">
                  <c:v>15</c:v>
                </c:pt>
                <c:pt idx="329">
                  <c:v>16</c:v>
                </c:pt>
                <c:pt idx="330">
                  <c:v>10</c:v>
                </c:pt>
                <c:pt idx="331">
                  <c:v>20</c:v>
                </c:pt>
                <c:pt idx="332">
                  <c:v>7</c:v>
                </c:pt>
                <c:pt idx="333">
                  <c:v>18</c:v>
                </c:pt>
                <c:pt idx="334">
                  <c:v>6</c:v>
                </c:pt>
                <c:pt idx="335">
                  <c:v>11</c:v>
                </c:pt>
                <c:pt idx="336">
                  <c:v>15</c:v>
                </c:pt>
                <c:pt idx="337">
                  <c:v>14</c:v>
                </c:pt>
                <c:pt idx="338">
                  <c:v>13</c:v>
                </c:pt>
                <c:pt idx="339">
                  <c:v>10</c:v>
                </c:pt>
                <c:pt idx="340">
                  <c:v>10</c:v>
                </c:pt>
                <c:pt idx="341">
                  <c:v>9</c:v>
                </c:pt>
                <c:pt idx="342">
                  <c:v>11</c:v>
                </c:pt>
                <c:pt idx="343">
                  <c:v>15</c:v>
                </c:pt>
                <c:pt idx="344">
                  <c:v>4</c:v>
                </c:pt>
                <c:pt idx="345">
                  <c:v>17</c:v>
                </c:pt>
                <c:pt idx="346">
                  <c:v>16</c:v>
                </c:pt>
                <c:pt idx="347">
                  <c:v>9</c:v>
                </c:pt>
                <c:pt idx="348">
                  <c:v>16</c:v>
                </c:pt>
                <c:pt idx="349">
                  <c:v>7</c:v>
                </c:pt>
                <c:pt idx="350">
                  <c:v>10</c:v>
                </c:pt>
                <c:pt idx="351">
                  <c:v>13</c:v>
                </c:pt>
                <c:pt idx="352">
                  <c:v>14</c:v>
                </c:pt>
                <c:pt idx="353">
                  <c:v>12</c:v>
                </c:pt>
                <c:pt idx="354">
                  <c:v>9</c:v>
                </c:pt>
                <c:pt idx="355">
                  <c:v>21</c:v>
                </c:pt>
                <c:pt idx="356">
                  <c:v>13</c:v>
                </c:pt>
                <c:pt idx="357">
                  <c:v>16</c:v>
                </c:pt>
                <c:pt idx="358">
                  <c:v>16</c:v>
                </c:pt>
                <c:pt idx="359">
                  <c:v>7</c:v>
                </c:pt>
                <c:pt idx="360">
                  <c:v>18</c:v>
                </c:pt>
                <c:pt idx="361">
                  <c:v>10</c:v>
                </c:pt>
                <c:pt idx="362">
                  <c:v>12</c:v>
                </c:pt>
                <c:pt idx="363">
                  <c:v>5</c:v>
                </c:pt>
                <c:pt idx="364">
                  <c:v>5</c:v>
                </c:pt>
                <c:pt idx="365">
                  <c:v>20</c:v>
                </c:pt>
                <c:pt idx="366">
                  <c:v>15</c:v>
                </c:pt>
                <c:pt idx="367">
                  <c:v>14</c:v>
                </c:pt>
                <c:pt idx="368">
                  <c:v>8</c:v>
                </c:pt>
                <c:pt idx="369">
                  <c:v>4</c:v>
                </c:pt>
                <c:pt idx="370">
                  <c:v>15</c:v>
                </c:pt>
                <c:pt idx="371">
                  <c:v>12</c:v>
                </c:pt>
                <c:pt idx="372">
                  <c:v>16</c:v>
                </c:pt>
                <c:pt idx="373">
                  <c:v>10</c:v>
                </c:pt>
                <c:pt idx="374">
                  <c:v>9</c:v>
                </c:pt>
                <c:pt idx="375">
                  <c:v>19</c:v>
                </c:pt>
                <c:pt idx="376">
                  <c:v>8</c:v>
                </c:pt>
                <c:pt idx="377">
                  <c:v>7</c:v>
                </c:pt>
                <c:pt idx="378">
                  <c:v>8</c:v>
                </c:pt>
                <c:pt idx="379">
                  <c:v>10</c:v>
                </c:pt>
                <c:pt idx="380">
                  <c:v>12</c:v>
                </c:pt>
                <c:pt idx="381">
                  <c:v>9</c:v>
                </c:pt>
                <c:pt idx="382">
                  <c:v>6</c:v>
                </c:pt>
                <c:pt idx="383">
                  <c:v>11</c:v>
                </c:pt>
                <c:pt idx="384">
                  <c:v>1</c:v>
                </c:pt>
                <c:pt idx="385">
                  <c:v>7</c:v>
                </c:pt>
                <c:pt idx="386">
                  <c:v>15</c:v>
                </c:pt>
                <c:pt idx="387">
                  <c:v>15</c:v>
                </c:pt>
                <c:pt idx="388">
                  <c:v>13</c:v>
                </c:pt>
                <c:pt idx="389">
                  <c:v>3</c:v>
                </c:pt>
                <c:pt idx="390">
                  <c:v>18</c:v>
                </c:pt>
                <c:pt idx="391">
                  <c:v>9</c:v>
                </c:pt>
                <c:pt idx="392">
                  <c:v>5</c:v>
                </c:pt>
                <c:pt idx="393">
                  <c:v>9</c:v>
                </c:pt>
                <c:pt idx="394">
                  <c:v>15</c:v>
                </c:pt>
                <c:pt idx="395">
                  <c:v>12</c:v>
                </c:pt>
                <c:pt idx="396">
                  <c:v>11</c:v>
                </c:pt>
                <c:pt idx="397">
                  <c:v>13</c:v>
                </c:pt>
                <c:pt idx="398">
                  <c:v>12</c:v>
                </c:pt>
                <c:pt idx="399">
                  <c:v>15</c:v>
                </c:pt>
                <c:pt idx="400">
                  <c:v>22</c:v>
                </c:pt>
                <c:pt idx="401">
                  <c:v>6</c:v>
                </c:pt>
                <c:pt idx="402">
                  <c:v>13</c:v>
                </c:pt>
                <c:pt idx="403">
                  <c:v>13</c:v>
                </c:pt>
                <c:pt idx="404">
                  <c:v>9</c:v>
                </c:pt>
                <c:pt idx="405">
                  <c:v>7</c:v>
                </c:pt>
                <c:pt idx="406">
                  <c:v>13</c:v>
                </c:pt>
                <c:pt idx="407">
                  <c:v>12</c:v>
                </c:pt>
                <c:pt idx="408">
                  <c:v>13</c:v>
                </c:pt>
                <c:pt idx="409">
                  <c:v>11</c:v>
                </c:pt>
                <c:pt idx="410">
                  <c:v>15</c:v>
                </c:pt>
                <c:pt idx="411">
                  <c:v>16</c:v>
                </c:pt>
                <c:pt idx="412">
                  <c:v>11</c:v>
                </c:pt>
                <c:pt idx="413">
                  <c:v>23</c:v>
                </c:pt>
                <c:pt idx="414">
                  <c:v>8</c:v>
                </c:pt>
                <c:pt idx="415">
                  <c:v>7</c:v>
                </c:pt>
                <c:pt idx="416">
                  <c:v>14</c:v>
                </c:pt>
                <c:pt idx="417">
                  <c:v>11</c:v>
                </c:pt>
                <c:pt idx="418">
                  <c:v>12</c:v>
                </c:pt>
                <c:pt idx="419">
                  <c:v>13</c:v>
                </c:pt>
                <c:pt idx="420">
                  <c:v>13</c:v>
                </c:pt>
                <c:pt idx="421">
                  <c:v>25</c:v>
                </c:pt>
                <c:pt idx="422">
                  <c:v>11</c:v>
                </c:pt>
                <c:pt idx="423">
                  <c:v>11</c:v>
                </c:pt>
                <c:pt idx="424">
                  <c:v>9</c:v>
                </c:pt>
                <c:pt idx="425">
                  <c:v>11</c:v>
                </c:pt>
                <c:pt idx="426">
                  <c:v>17</c:v>
                </c:pt>
                <c:pt idx="427">
                  <c:v>10</c:v>
                </c:pt>
                <c:pt idx="428">
                  <c:v>17</c:v>
                </c:pt>
                <c:pt idx="429">
                  <c:v>7</c:v>
                </c:pt>
                <c:pt idx="430">
                  <c:v>11</c:v>
                </c:pt>
                <c:pt idx="431">
                  <c:v>9</c:v>
                </c:pt>
                <c:pt idx="432">
                  <c:v>12</c:v>
                </c:pt>
                <c:pt idx="433">
                  <c:v>15</c:v>
                </c:pt>
                <c:pt idx="434">
                  <c:v>10</c:v>
                </c:pt>
                <c:pt idx="435">
                  <c:v>13</c:v>
                </c:pt>
                <c:pt idx="436">
                  <c:v>10</c:v>
                </c:pt>
                <c:pt idx="437">
                  <c:v>8</c:v>
                </c:pt>
                <c:pt idx="438">
                  <c:v>9</c:v>
                </c:pt>
                <c:pt idx="439">
                  <c:v>14</c:v>
                </c:pt>
                <c:pt idx="440">
                  <c:v>13</c:v>
                </c:pt>
                <c:pt idx="441">
                  <c:v>4</c:v>
                </c:pt>
                <c:pt idx="442">
                  <c:v>16</c:v>
                </c:pt>
                <c:pt idx="443">
                  <c:v>7</c:v>
                </c:pt>
                <c:pt idx="444">
                  <c:v>10</c:v>
                </c:pt>
                <c:pt idx="445">
                  <c:v>9</c:v>
                </c:pt>
                <c:pt idx="446">
                  <c:v>13</c:v>
                </c:pt>
                <c:pt idx="447">
                  <c:v>17</c:v>
                </c:pt>
                <c:pt idx="448">
                  <c:v>13</c:v>
                </c:pt>
                <c:pt idx="449">
                  <c:v>10</c:v>
                </c:pt>
                <c:pt idx="450">
                  <c:v>14</c:v>
                </c:pt>
                <c:pt idx="451">
                  <c:v>11</c:v>
                </c:pt>
                <c:pt idx="452">
                  <c:v>11</c:v>
                </c:pt>
                <c:pt idx="453">
                  <c:v>6</c:v>
                </c:pt>
                <c:pt idx="454">
                  <c:v>13</c:v>
                </c:pt>
                <c:pt idx="455">
                  <c:v>11</c:v>
                </c:pt>
                <c:pt idx="456">
                  <c:v>3</c:v>
                </c:pt>
                <c:pt idx="457">
                  <c:v>9</c:v>
                </c:pt>
                <c:pt idx="458">
                  <c:v>9</c:v>
                </c:pt>
                <c:pt idx="459">
                  <c:v>14</c:v>
                </c:pt>
                <c:pt idx="460">
                  <c:v>12</c:v>
                </c:pt>
                <c:pt idx="461">
                  <c:v>10</c:v>
                </c:pt>
                <c:pt idx="462">
                  <c:v>13</c:v>
                </c:pt>
                <c:pt idx="463">
                  <c:v>11</c:v>
                </c:pt>
                <c:pt idx="464">
                  <c:v>13</c:v>
                </c:pt>
                <c:pt idx="465">
                  <c:v>11</c:v>
                </c:pt>
                <c:pt idx="466">
                  <c:v>1</c:v>
                </c:pt>
                <c:pt idx="467">
                  <c:v>15</c:v>
                </c:pt>
                <c:pt idx="468">
                  <c:v>2</c:v>
                </c:pt>
                <c:pt idx="469">
                  <c:v>10</c:v>
                </c:pt>
                <c:pt idx="470">
                  <c:v>7</c:v>
                </c:pt>
                <c:pt idx="471">
                  <c:v>9</c:v>
                </c:pt>
                <c:pt idx="472">
                  <c:v>12</c:v>
                </c:pt>
                <c:pt idx="473">
                  <c:v>14</c:v>
                </c:pt>
                <c:pt idx="474">
                  <c:v>13</c:v>
                </c:pt>
                <c:pt idx="475">
                  <c:v>14</c:v>
                </c:pt>
                <c:pt idx="476">
                  <c:v>18</c:v>
                </c:pt>
                <c:pt idx="477">
                  <c:v>16</c:v>
                </c:pt>
                <c:pt idx="478">
                  <c:v>18</c:v>
                </c:pt>
                <c:pt idx="479">
                  <c:v>3</c:v>
                </c:pt>
                <c:pt idx="480">
                  <c:v>15</c:v>
                </c:pt>
                <c:pt idx="481">
                  <c:v>10</c:v>
                </c:pt>
                <c:pt idx="482">
                  <c:v>7</c:v>
                </c:pt>
                <c:pt idx="483">
                  <c:v>8</c:v>
                </c:pt>
                <c:pt idx="484">
                  <c:v>8</c:v>
                </c:pt>
                <c:pt idx="485">
                  <c:v>15</c:v>
                </c:pt>
                <c:pt idx="486">
                  <c:v>16</c:v>
                </c:pt>
                <c:pt idx="487">
                  <c:v>19</c:v>
                </c:pt>
                <c:pt idx="488">
                  <c:v>9</c:v>
                </c:pt>
                <c:pt idx="489">
                  <c:v>19</c:v>
                </c:pt>
                <c:pt idx="490">
                  <c:v>14</c:v>
                </c:pt>
                <c:pt idx="491">
                  <c:v>12</c:v>
                </c:pt>
                <c:pt idx="492">
                  <c:v>14</c:v>
                </c:pt>
                <c:pt idx="493">
                  <c:v>5</c:v>
                </c:pt>
                <c:pt idx="494">
                  <c:v>7</c:v>
                </c:pt>
                <c:pt idx="495">
                  <c:v>5</c:v>
                </c:pt>
                <c:pt idx="496">
                  <c:v>9</c:v>
                </c:pt>
                <c:pt idx="497">
                  <c:v>14</c:v>
                </c:pt>
                <c:pt idx="498">
                  <c:v>10</c:v>
                </c:pt>
                <c:pt idx="499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7C5-4908-8F5E-2C7B581851F2}"/>
            </c:ext>
          </c:extLst>
        </c:ser>
        <c:ser>
          <c:idx val="1"/>
          <c:order val="1"/>
          <c:tx>
            <c:strRef>
              <c:f>A03s!$AS$307</c:f>
              <c:strCache>
                <c:ptCount val="1"/>
                <c:pt idx="0">
                  <c:v>P (µW)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A03s!$AS$308:$AS$807</c:f>
              <c:numCache>
                <c:formatCode>General</c:formatCode>
                <c:ptCount val="500"/>
                <c:pt idx="0">
                  <c:v>32</c:v>
                </c:pt>
                <c:pt idx="1">
                  <c:v>34</c:v>
                </c:pt>
                <c:pt idx="2">
                  <c:v>33</c:v>
                </c:pt>
                <c:pt idx="3">
                  <c:v>20</c:v>
                </c:pt>
                <c:pt idx="4">
                  <c:v>29</c:v>
                </c:pt>
                <c:pt idx="5">
                  <c:v>35</c:v>
                </c:pt>
                <c:pt idx="6">
                  <c:v>34</c:v>
                </c:pt>
                <c:pt idx="7">
                  <c:v>29</c:v>
                </c:pt>
                <c:pt idx="8">
                  <c:v>41</c:v>
                </c:pt>
                <c:pt idx="9">
                  <c:v>24</c:v>
                </c:pt>
                <c:pt idx="10">
                  <c:v>42</c:v>
                </c:pt>
                <c:pt idx="11">
                  <c:v>27</c:v>
                </c:pt>
                <c:pt idx="12">
                  <c:v>34</c:v>
                </c:pt>
                <c:pt idx="13">
                  <c:v>27</c:v>
                </c:pt>
                <c:pt idx="14">
                  <c:v>28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32</c:v>
                </c:pt>
                <c:pt idx="19">
                  <c:v>25</c:v>
                </c:pt>
                <c:pt idx="20">
                  <c:v>33</c:v>
                </c:pt>
                <c:pt idx="21">
                  <c:v>31</c:v>
                </c:pt>
                <c:pt idx="22">
                  <c:v>26</c:v>
                </c:pt>
                <c:pt idx="23">
                  <c:v>30</c:v>
                </c:pt>
                <c:pt idx="24">
                  <c:v>30</c:v>
                </c:pt>
                <c:pt idx="25">
                  <c:v>27</c:v>
                </c:pt>
                <c:pt idx="26">
                  <c:v>43</c:v>
                </c:pt>
                <c:pt idx="27">
                  <c:v>37</c:v>
                </c:pt>
                <c:pt idx="28">
                  <c:v>23</c:v>
                </c:pt>
                <c:pt idx="29">
                  <c:v>37</c:v>
                </c:pt>
                <c:pt idx="30">
                  <c:v>30</c:v>
                </c:pt>
                <c:pt idx="31">
                  <c:v>26</c:v>
                </c:pt>
                <c:pt idx="32">
                  <c:v>26</c:v>
                </c:pt>
                <c:pt idx="33">
                  <c:v>27</c:v>
                </c:pt>
                <c:pt idx="34">
                  <c:v>29</c:v>
                </c:pt>
                <c:pt idx="35">
                  <c:v>28</c:v>
                </c:pt>
                <c:pt idx="36">
                  <c:v>30</c:v>
                </c:pt>
                <c:pt idx="37">
                  <c:v>40</c:v>
                </c:pt>
                <c:pt idx="38">
                  <c:v>30</c:v>
                </c:pt>
                <c:pt idx="39">
                  <c:v>37</c:v>
                </c:pt>
                <c:pt idx="40">
                  <c:v>24</c:v>
                </c:pt>
                <c:pt idx="41">
                  <c:v>36</c:v>
                </c:pt>
                <c:pt idx="42">
                  <c:v>36</c:v>
                </c:pt>
                <c:pt idx="43">
                  <c:v>31</c:v>
                </c:pt>
                <c:pt idx="44">
                  <c:v>31</c:v>
                </c:pt>
                <c:pt idx="45">
                  <c:v>31</c:v>
                </c:pt>
                <c:pt idx="46">
                  <c:v>34</c:v>
                </c:pt>
                <c:pt idx="47">
                  <c:v>24</c:v>
                </c:pt>
                <c:pt idx="48">
                  <c:v>28</c:v>
                </c:pt>
                <c:pt idx="49">
                  <c:v>40</c:v>
                </c:pt>
                <c:pt idx="50">
                  <c:v>29</c:v>
                </c:pt>
                <c:pt idx="51">
                  <c:v>23</c:v>
                </c:pt>
                <c:pt idx="52">
                  <c:v>30</c:v>
                </c:pt>
                <c:pt idx="53">
                  <c:v>35</c:v>
                </c:pt>
                <c:pt idx="54">
                  <c:v>27</c:v>
                </c:pt>
                <c:pt idx="55">
                  <c:v>34</c:v>
                </c:pt>
                <c:pt idx="56">
                  <c:v>33</c:v>
                </c:pt>
                <c:pt idx="57">
                  <c:v>30</c:v>
                </c:pt>
                <c:pt idx="58">
                  <c:v>30</c:v>
                </c:pt>
                <c:pt idx="59">
                  <c:v>32</c:v>
                </c:pt>
                <c:pt idx="60">
                  <c:v>24</c:v>
                </c:pt>
                <c:pt idx="61">
                  <c:v>27</c:v>
                </c:pt>
                <c:pt idx="62">
                  <c:v>42</c:v>
                </c:pt>
                <c:pt idx="63">
                  <c:v>24</c:v>
                </c:pt>
                <c:pt idx="64">
                  <c:v>28</c:v>
                </c:pt>
                <c:pt idx="65">
                  <c:v>34</c:v>
                </c:pt>
                <c:pt idx="66">
                  <c:v>32</c:v>
                </c:pt>
                <c:pt idx="67">
                  <c:v>40</c:v>
                </c:pt>
                <c:pt idx="68">
                  <c:v>44</c:v>
                </c:pt>
                <c:pt idx="69">
                  <c:v>27</c:v>
                </c:pt>
                <c:pt idx="70">
                  <c:v>24</c:v>
                </c:pt>
                <c:pt idx="71">
                  <c:v>28</c:v>
                </c:pt>
                <c:pt idx="72">
                  <c:v>35</c:v>
                </c:pt>
                <c:pt idx="73">
                  <c:v>36</c:v>
                </c:pt>
                <c:pt idx="74">
                  <c:v>41</c:v>
                </c:pt>
                <c:pt idx="75">
                  <c:v>18</c:v>
                </c:pt>
                <c:pt idx="76">
                  <c:v>36</c:v>
                </c:pt>
                <c:pt idx="77">
                  <c:v>40</c:v>
                </c:pt>
                <c:pt idx="78">
                  <c:v>30</c:v>
                </c:pt>
                <c:pt idx="79">
                  <c:v>20</c:v>
                </c:pt>
                <c:pt idx="80">
                  <c:v>26</c:v>
                </c:pt>
                <c:pt idx="81">
                  <c:v>37</c:v>
                </c:pt>
                <c:pt idx="82">
                  <c:v>30</c:v>
                </c:pt>
                <c:pt idx="83">
                  <c:v>32</c:v>
                </c:pt>
                <c:pt idx="84">
                  <c:v>28</c:v>
                </c:pt>
                <c:pt idx="85">
                  <c:v>44</c:v>
                </c:pt>
                <c:pt idx="86">
                  <c:v>29</c:v>
                </c:pt>
                <c:pt idx="87">
                  <c:v>28</c:v>
                </c:pt>
                <c:pt idx="88">
                  <c:v>40</c:v>
                </c:pt>
                <c:pt idx="89">
                  <c:v>25</c:v>
                </c:pt>
                <c:pt idx="90">
                  <c:v>37</c:v>
                </c:pt>
                <c:pt idx="91">
                  <c:v>40</c:v>
                </c:pt>
                <c:pt idx="92">
                  <c:v>24</c:v>
                </c:pt>
                <c:pt idx="93">
                  <c:v>34</c:v>
                </c:pt>
                <c:pt idx="94">
                  <c:v>26</c:v>
                </c:pt>
                <c:pt idx="95">
                  <c:v>28</c:v>
                </c:pt>
                <c:pt idx="96">
                  <c:v>30</c:v>
                </c:pt>
                <c:pt idx="97">
                  <c:v>21</c:v>
                </c:pt>
                <c:pt idx="98">
                  <c:v>33</c:v>
                </c:pt>
                <c:pt idx="99">
                  <c:v>25</c:v>
                </c:pt>
                <c:pt idx="100">
                  <c:v>41</c:v>
                </c:pt>
                <c:pt idx="101">
                  <c:v>24</c:v>
                </c:pt>
                <c:pt idx="102">
                  <c:v>34</c:v>
                </c:pt>
                <c:pt idx="103">
                  <c:v>16</c:v>
                </c:pt>
                <c:pt idx="104">
                  <c:v>31</c:v>
                </c:pt>
                <c:pt idx="105">
                  <c:v>36</c:v>
                </c:pt>
                <c:pt idx="106">
                  <c:v>30</c:v>
                </c:pt>
                <c:pt idx="107">
                  <c:v>29</c:v>
                </c:pt>
                <c:pt idx="108">
                  <c:v>33</c:v>
                </c:pt>
                <c:pt idx="109">
                  <c:v>33</c:v>
                </c:pt>
                <c:pt idx="110">
                  <c:v>35</c:v>
                </c:pt>
                <c:pt idx="111">
                  <c:v>34</c:v>
                </c:pt>
                <c:pt idx="112">
                  <c:v>37</c:v>
                </c:pt>
                <c:pt idx="113">
                  <c:v>22</c:v>
                </c:pt>
                <c:pt idx="114">
                  <c:v>24</c:v>
                </c:pt>
                <c:pt idx="115">
                  <c:v>40</c:v>
                </c:pt>
                <c:pt idx="116">
                  <c:v>28</c:v>
                </c:pt>
                <c:pt idx="117">
                  <c:v>30</c:v>
                </c:pt>
                <c:pt idx="118">
                  <c:v>36</c:v>
                </c:pt>
                <c:pt idx="119">
                  <c:v>32</c:v>
                </c:pt>
                <c:pt idx="120">
                  <c:v>28</c:v>
                </c:pt>
                <c:pt idx="121">
                  <c:v>18</c:v>
                </c:pt>
                <c:pt idx="122">
                  <c:v>44</c:v>
                </c:pt>
                <c:pt idx="123">
                  <c:v>37</c:v>
                </c:pt>
                <c:pt idx="124">
                  <c:v>22</c:v>
                </c:pt>
                <c:pt idx="125">
                  <c:v>34</c:v>
                </c:pt>
                <c:pt idx="126">
                  <c:v>29</c:v>
                </c:pt>
                <c:pt idx="127">
                  <c:v>37</c:v>
                </c:pt>
                <c:pt idx="128">
                  <c:v>42</c:v>
                </c:pt>
                <c:pt idx="129">
                  <c:v>37</c:v>
                </c:pt>
                <c:pt idx="130">
                  <c:v>16</c:v>
                </c:pt>
                <c:pt idx="131">
                  <c:v>35</c:v>
                </c:pt>
                <c:pt idx="132">
                  <c:v>34</c:v>
                </c:pt>
                <c:pt idx="133">
                  <c:v>33</c:v>
                </c:pt>
                <c:pt idx="134">
                  <c:v>24</c:v>
                </c:pt>
                <c:pt idx="135">
                  <c:v>44</c:v>
                </c:pt>
                <c:pt idx="136">
                  <c:v>26</c:v>
                </c:pt>
                <c:pt idx="137">
                  <c:v>30</c:v>
                </c:pt>
                <c:pt idx="138">
                  <c:v>24</c:v>
                </c:pt>
                <c:pt idx="139">
                  <c:v>38</c:v>
                </c:pt>
                <c:pt idx="140">
                  <c:v>20</c:v>
                </c:pt>
                <c:pt idx="141">
                  <c:v>36</c:v>
                </c:pt>
                <c:pt idx="142">
                  <c:v>34</c:v>
                </c:pt>
                <c:pt idx="143">
                  <c:v>32</c:v>
                </c:pt>
                <c:pt idx="144">
                  <c:v>28</c:v>
                </c:pt>
                <c:pt idx="145">
                  <c:v>38</c:v>
                </c:pt>
                <c:pt idx="146">
                  <c:v>26</c:v>
                </c:pt>
                <c:pt idx="147">
                  <c:v>31</c:v>
                </c:pt>
                <c:pt idx="148">
                  <c:v>28</c:v>
                </c:pt>
                <c:pt idx="149">
                  <c:v>37</c:v>
                </c:pt>
                <c:pt idx="150">
                  <c:v>50</c:v>
                </c:pt>
                <c:pt idx="151">
                  <c:v>43</c:v>
                </c:pt>
                <c:pt idx="152">
                  <c:v>30</c:v>
                </c:pt>
                <c:pt idx="153">
                  <c:v>32</c:v>
                </c:pt>
                <c:pt idx="154">
                  <c:v>23</c:v>
                </c:pt>
                <c:pt idx="155">
                  <c:v>31</c:v>
                </c:pt>
                <c:pt idx="156">
                  <c:v>32</c:v>
                </c:pt>
                <c:pt idx="157">
                  <c:v>34</c:v>
                </c:pt>
                <c:pt idx="158">
                  <c:v>30</c:v>
                </c:pt>
                <c:pt idx="159">
                  <c:v>31</c:v>
                </c:pt>
                <c:pt idx="160">
                  <c:v>25</c:v>
                </c:pt>
                <c:pt idx="161">
                  <c:v>29</c:v>
                </c:pt>
                <c:pt idx="162">
                  <c:v>16</c:v>
                </c:pt>
                <c:pt idx="163">
                  <c:v>26</c:v>
                </c:pt>
                <c:pt idx="164">
                  <c:v>38</c:v>
                </c:pt>
                <c:pt idx="165">
                  <c:v>29</c:v>
                </c:pt>
                <c:pt idx="166">
                  <c:v>23</c:v>
                </c:pt>
                <c:pt idx="167">
                  <c:v>31</c:v>
                </c:pt>
                <c:pt idx="168">
                  <c:v>24</c:v>
                </c:pt>
                <c:pt idx="169">
                  <c:v>17</c:v>
                </c:pt>
                <c:pt idx="170">
                  <c:v>38</c:v>
                </c:pt>
                <c:pt idx="171">
                  <c:v>25</c:v>
                </c:pt>
                <c:pt idx="172">
                  <c:v>37</c:v>
                </c:pt>
                <c:pt idx="173">
                  <c:v>20</c:v>
                </c:pt>
                <c:pt idx="174">
                  <c:v>28</c:v>
                </c:pt>
                <c:pt idx="175">
                  <c:v>29</c:v>
                </c:pt>
                <c:pt idx="176">
                  <c:v>24</c:v>
                </c:pt>
                <c:pt idx="177">
                  <c:v>33</c:v>
                </c:pt>
                <c:pt idx="178">
                  <c:v>30</c:v>
                </c:pt>
                <c:pt idx="179">
                  <c:v>25</c:v>
                </c:pt>
                <c:pt idx="180">
                  <c:v>30</c:v>
                </c:pt>
                <c:pt idx="181">
                  <c:v>29</c:v>
                </c:pt>
                <c:pt idx="182">
                  <c:v>26</c:v>
                </c:pt>
                <c:pt idx="183">
                  <c:v>25</c:v>
                </c:pt>
                <c:pt idx="184">
                  <c:v>36</c:v>
                </c:pt>
                <c:pt idx="185">
                  <c:v>13</c:v>
                </c:pt>
                <c:pt idx="186">
                  <c:v>36</c:v>
                </c:pt>
                <c:pt idx="187">
                  <c:v>29</c:v>
                </c:pt>
                <c:pt idx="188">
                  <c:v>25</c:v>
                </c:pt>
                <c:pt idx="189">
                  <c:v>27</c:v>
                </c:pt>
                <c:pt idx="190">
                  <c:v>22</c:v>
                </c:pt>
                <c:pt idx="191">
                  <c:v>30</c:v>
                </c:pt>
                <c:pt idx="192">
                  <c:v>34</c:v>
                </c:pt>
                <c:pt idx="193">
                  <c:v>35</c:v>
                </c:pt>
                <c:pt idx="194">
                  <c:v>19</c:v>
                </c:pt>
                <c:pt idx="195">
                  <c:v>27</c:v>
                </c:pt>
                <c:pt idx="196">
                  <c:v>22</c:v>
                </c:pt>
                <c:pt idx="197">
                  <c:v>42</c:v>
                </c:pt>
                <c:pt idx="198">
                  <c:v>26</c:v>
                </c:pt>
                <c:pt idx="199">
                  <c:v>39</c:v>
                </c:pt>
                <c:pt idx="200">
                  <c:v>30</c:v>
                </c:pt>
                <c:pt idx="201">
                  <c:v>37</c:v>
                </c:pt>
                <c:pt idx="202">
                  <c:v>19</c:v>
                </c:pt>
                <c:pt idx="203">
                  <c:v>22</c:v>
                </c:pt>
                <c:pt idx="204">
                  <c:v>27</c:v>
                </c:pt>
                <c:pt idx="205">
                  <c:v>25</c:v>
                </c:pt>
                <c:pt idx="206">
                  <c:v>28</c:v>
                </c:pt>
                <c:pt idx="207">
                  <c:v>33</c:v>
                </c:pt>
                <c:pt idx="208">
                  <c:v>31</c:v>
                </c:pt>
                <c:pt idx="209">
                  <c:v>26</c:v>
                </c:pt>
                <c:pt idx="210">
                  <c:v>31</c:v>
                </c:pt>
                <c:pt idx="211">
                  <c:v>24</c:v>
                </c:pt>
                <c:pt idx="212">
                  <c:v>35</c:v>
                </c:pt>
                <c:pt idx="213">
                  <c:v>36</c:v>
                </c:pt>
                <c:pt idx="214">
                  <c:v>26</c:v>
                </c:pt>
                <c:pt idx="215">
                  <c:v>26</c:v>
                </c:pt>
                <c:pt idx="216">
                  <c:v>29</c:v>
                </c:pt>
                <c:pt idx="217">
                  <c:v>30</c:v>
                </c:pt>
                <c:pt idx="218">
                  <c:v>18</c:v>
                </c:pt>
                <c:pt idx="219">
                  <c:v>35</c:v>
                </c:pt>
                <c:pt idx="220">
                  <c:v>33</c:v>
                </c:pt>
                <c:pt idx="221">
                  <c:v>31</c:v>
                </c:pt>
                <c:pt idx="222">
                  <c:v>39</c:v>
                </c:pt>
                <c:pt idx="223">
                  <c:v>29</c:v>
                </c:pt>
                <c:pt idx="224">
                  <c:v>18</c:v>
                </c:pt>
                <c:pt idx="225">
                  <c:v>28</c:v>
                </c:pt>
                <c:pt idx="226">
                  <c:v>36</c:v>
                </c:pt>
                <c:pt idx="227">
                  <c:v>35</c:v>
                </c:pt>
                <c:pt idx="228">
                  <c:v>29</c:v>
                </c:pt>
                <c:pt idx="229">
                  <c:v>30</c:v>
                </c:pt>
                <c:pt idx="230">
                  <c:v>26</c:v>
                </c:pt>
                <c:pt idx="231">
                  <c:v>26</c:v>
                </c:pt>
                <c:pt idx="232">
                  <c:v>22</c:v>
                </c:pt>
                <c:pt idx="233">
                  <c:v>32</c:v>
                </c:pt>
                <c:pt idx="234">
                  <c:v>24</c:v>
                </c:pt>
                <c:pt idx="235">
                  <c:v>30</c:v>
                </c:pt>
                <c:pt idx="236">
                  <c:v>26</c:v>
                </c:pt>
                <c:pt idx="237">
                  <c:v>23</c:v>
                </c:pt>
                <c:pt idx="238">
                  <c:v>21</c:v>
                </c:pt>
                <c:pt idx="239">
                  <c:v>31</c:v>
                </c:pt>
                <c:pt idx="240">
                  <c:v>37</c:v>
                </c:pt>
                <c:pt idx="241">
                  <c:v>28</c:v>
                </c:pt>
                <c:pt idx="242">
                  <c:v>31</c:v>
                </c:pt>
                <c:pt idx="243">
                  <c:v>23</c:v>
                </c:pt>
                <c:pt idx="244">
                  <c:v>21</c:v>
                </c:pt>
                <c:pt idx="245">
                  <c:v>25</c:v>
                </c:pt>
                <c:pt idx="246">
                  <c:v>26</c:v>
                </c:pt>
                <c:pt idx="247">
                  <c:v>33</c:v>
                </c:pt>
                <c:pt idx="248">
                  <c:v>30</c:v>
                </c:pt>
                <c:pt idx="249">
                  <c:v>37</c:v>
                </c:pt>
                <c:pt idx="250">
                  <c:v>25</c:v>
                </c:pt>
                <c:pt idx="251">
                  <c:v>39</c:v>
                </c:pt>
                <c:pt idx="252">
                  <c:v>39</c:v>
                </c:pt>
                <c:pt idx="253">
                  <c:v>35</c:v>
                </c:pt>
                <c:pt idx="254">
                  <c:v>36</c:v>
                </c:pt>
                <c:pt idx="255">
                  <c:v>30</c:v>
                </c:pt>
                <c:pt idx="256">
                  <c:v>31</c:v>
                </c:pt>
                <c:pt idx="257">
                  <c:v>35</c:v>
                </c:pt>
                <c:pt idx="258">
                  <c:v>39</c:v>
                </c:pt>
                <c:pt idx="259">
                  <c:v>28</c:v>
                </c:pt>
                <c:pt idx="260">
                  <c:v>38</c:v>
                </c:pt>
                <c:pt idx="261">
                  <c:v>28</c:v>
                </c:pt>
                <c:pt idx="262">
                  <c:v>32</c:v>
                </c:pt>
                <c:pt idx="263">
                  <c:v>21</c:v>
                </c:pt>
                <c:pt idx="264">
                  <c:v>34</c:v>
                </c:pt>
                <c:pt idx="265">
                  <c:v>36</c:v>
                </c:pt>
                <c:pt idx="266">
                  <c:v>36</c:v>
                </c:pt>
                <c:pt idx="267">
                  <c:v>18</c:v>
                </c:pt>
                <c:pt idx="268">
                  <c:v>36</c:v>
                </c:pt>
                <c:pt idx="269">
                  <c:v>31</c:v>
                </c:pt>
                <c:pt idx="270">
                  <c:v>35</c:v>
                </c:pt>
                <c:pt idx="271">
                  <c:v>20</c:v>
                </c:pt>
                <c:pt idx="272">
                  <c:v>34</c:v>
                </c:pt>
                <c:pt idx="273">
                  <c:v>39</c:v>
                </c:pt>
                <c:pt idx="274">
                  <c:v>32</c:v>
                </c:pt>
                <c:pt idx="275">
                  <c:v>36</c:v>
                </c:pt>
                <c:pt idx="276">
                  <c:v>33</c:v>
                </c:pt>
                <c:pt idx="277">
                  <c:v>33</c:v>
                </c:pt>
                <c:pt idx="278">
                  <c:v>25</c:v>
                </c:pt>
                <c:pt idx="279">
                  <c:v>21</c:v>
                </c:pt>
                <c:pt idx="280">
                  <c:v>27</c:v>
                </c:pt>
                <c:pt idx="281">
                  <c:v>37</c:v>
                </c:pt>
                <c:pt idx="282">
                  <c:v>26</c:v>
                </c:pt>
                <c:pt idx="283">
                  <c:v>37</c:v>
                </c:pt>
                <c:pt idx="284">
                  <c:v>27</c:v>
                </c:pt>
                <c:pt idx="285">
                  <c:v>15</c:v>
                </c:pt>
                <c:pt idx="286">
                  <c:v>21</c:v>
                </c:pt>
                <c:pt idx="287">
                  <c:v>27</c:v>
                </c:pt>
                <c:pt idx="288">
                  <c:v>23</c:v>
                </c:pt>
                <c:pt idx="289">
                  <c:v>37</c:v>
                </c:pt>
                <c:pt idx="290">
                  <c:v>31</c:v>
                </c:pt>
                <c:pt idx="291">
                  <c:v>36</c:v>
                </c:pt>
                <c:pt idx="292">
                  <c:v>25</c:v>
                </c:pt>
                <c:pt idx="293">
                  <c:v>39</c:v>
                </c:pt>
                <c:pt idx="294">
                  <c:v>22</c:v>
                </c:pt>
                <c:pt idx="295">
                  <c:v>36</c:v>
                </c:pt>
                <c:pt idx="296">
                  <c:v>28</c:v>
                </c:pt>
                <c:pt idx="297">
                  <c:v>25</c:v>
                </c:pt>
                <c:pt idx="298">
                  <c:v>36</c:v>
                </c:pt>
                <c:pt idx="299">
                  <c:v>22</c:v>
                </c:pt>
                <c:pt idx="300">
                  <c:v>31</c:v>
                </c:pt>
                <c:pt idx="301">
                  <c:v>29</c:v>
                </c:pt>
                <c:pt idx="302">
                  <c:v>38</c:v>
                </c:pt>
                <c:pt idx="303">
                  <c:v>23</c:v>
                </c:pt>
                <c:pt idx="304">
                  <c:v>30</c:v>
                </c:pt>
                <c:pt idx="305">
                  <c:v>23</c:v>
                </c:pt>
                <c:pt idx="306">
                  <c:v>18</c:v>
                </c:pt>
                <c:pt idx="307">
                  <c:v>33</c:v>
                </c:pt>
                <c:pt idx="308">
                  <c:v>35</c:v>
                </c:pt>
                <c:pt idx="309">
                  <c:v>40</c:v>
                </c:pt>
                <c:pt idx="310">
                  <c:v>31</c:v>
                </c:pt>
                <c:pt idx="311">
                  <c:v>31</c:v>
                </c:pt>
                <c:pt idx="312">
                  <c:v>30</c:v>
                </c:pt>
                <c:pt idx="313">
                  <c:v>36</c:v>
                </c:pt>
                <c:pt idx="314">
                  <c:v>30</c:v>
                </c:pt>
                <c:pt idx="315">
                  <c:v>35</c:v>
                </c:pt>
                <c:pt idx="316">
                  <c:v>28</c:v>
                </c:pt>
                <c:pt idx="317">
                  <c:v>29</c:v>
                </c:pt>
                <c:pt idx="318">
                  <c:v>34</c:v>
                </c:pt>
                <c:pt idx="319">
                  <c:v>25</c:v>
                </c:pt>
                <c:pt idx="320">
                  <c:v>30</c:v>
                </c:pt>
                <c:pt idx="321">
                  <c:v>26</c:v>
                </c:pt>
                <c:pt idx="322">
                  <c:v>29</c:v>
                </c:pt>
                <c:pt idx="323">
                  <c:v>31</c:v>
                </c:pt>
                <c:pt idx="324">
                  <c:v>28</c:v>
                </c:pt>
                <c:pt idx="325">
                  <c:v>30</c:v>
                </c:pt>
                <c:pt idx="326">
                  <c:v>28</c:v>
                </c:pt>
                <c:pt idx="327">
                  <c:v>35</c:v>
                </c:pt>
                <c:pt idx="328">
                  <c:v>20</c:v>
                </c:pt>
                <c:pt idx="329">
                  <c:v>32</c:v>
                </c:pt>
                <c:pt idx="330">
                  <c:v>35</c:v>
                </c:pt>
                <c:pt idx="331">
                  <c:v>24</c:v>
                </c:pt>
                <c:pt idx="332">
                  <c:v>28</c:v>
                </c:pt>
                <c:pt idx="333">
                  <c:v>37</c:v>
                </c:pt>
                <c:pt idx="334">
                  <c:v>28</c:v>
                </c:pt>
                <c:pt idx="335">
                  <c:v>41</c:v>
                </c:pt>
                <c:pt idx="336">
                  <c:v>31</c:v>
                </c:pt>
                <c:pt idx="337">
                  <c:v>30</c:v>
                </c:pt>
                <c:pt idx="338">
                  <c:v>31</c:v>
                </c:pt>
                <c:pt idx="339">
                  <c:v>30</c:v>
                </c:pt>
                <c:pt idx="340">
                  <c:v>29</c:v>
                </c:pt>
                <c:pt idx="341">
                  <c:v>33</c:v>
                </c:pt>
                <c:pt idx="342">
                  <c:v>19</c:v>
                </c:pt>
                <c:pt idx="343">
                  <c:v>23</c:v>
                </c:pt>
                <c:pt idx="344">
                  <c:v>26</c:v>
                </c:pt>
                <c:pt idx="345">
                  <c:v>30</c:v>
                </c:pt>
                <c:pt idx="346">
                  <c:v>21</c:v>
                </c:pt>
                <c:pt idx="347">
                  <c:v>30</c:v>
                </c:pt>
                <c:pt idx="348">
                  <c:v>42</c:v>
                </c:pt>
                <c:pt idx="349">
                  <c:v>26</c:v>
                </c:pt>
                <c:pt idx="350">
                  <c:v>33</c:v>
                </c:pt>
                <c:pt idx="351">
                  <c:v>29</c:v>
                </c:pt>
                <c:pt idx="352">
                  <c:v>12</c:v>
                </c:pt>
                <c:pt idx="353">
                  <c:v>33</c:v>
                </c:pt>
                <c:pt idx="354">
                  <c:v>15</c:v>
                </c:pt>
                <c:pt idx="355">
                  <c:v>34</c:v>
                </c:pt>
                <c:pt idx="356">
                  <c:v>27</c:v>
                </c:pt>
                <c:pt idx="357">
                  <c:v>29</c:v>
                </c:pt>
                <c:pt idx="358">
                  <c:v>32</c:v>
                </c:pt>
                <c:pt idx="359">
                  <c:v>37</c:v>
                </c:pt>
                <c:pt idx="360">
                  <c:v>40</c:v>
                </c:pt>
                <c:pt idx="361">
                  <c:v>27</c:v>
                </c:pt>
                <c:pt idx="362">
                  <c:v>31</c:v>
                </c:pt>
                <c:pt idx="363">
                  <c:v>30</c:v>
                </c:pt>
                <c:pt idx="364">
                  <c:v>29</c:v>
                </c:pt>
                <c:pt idx="365">
                  <c:v>24</c:v>
                </c:pt>
                <c:pt idx="366">
                  <c:v>34</c:v>
                </c:pt>
                <c:pt idx="367">
                  <c:v>35</c:v>
                </c:pt>
                <c:pt idx="368">
                  <c:v>33</c:v>
                </c:pt>
                <c:pt idx="369">
                  <c:v>17</c:v>
                </c:pt>
                <c:pt idx="370">
                  <c:v>31</c:v>
                </c:pt>
                <c:pt idx="371">
                  <c:v>31</c:v>
                </c:pt>
                <c:pt idx="372">
                  <c:v>22</c:v>
                </c:pt>
                <c:pt idx="373">
                  <c:v>34</c:v>
                </c:pt>
                <c:pt idx="374">
                  <c:v>31</c:v>
                </c:pt>
                <c:pt idx="375">
                  <c:v>36</c:v>
                </c:pt>
                <c:pt idx="376">
                  <c:v>34</c:v>
                </c:pt>
                <c:pt idx="377">
                  <c:v>41</c:v>
                </c:pt>
                <c:pt idx="378">
                  <c:v>31</c:v>
                </c:pt>
                <c:pt idx="379">
                  <c:v>35</c:v>
                </c:pt>
                <c:pt idx="380">
                  <c:v>35</c:v>
                </c:pt>
                <c:pt idx="381">
                  <c:v>40</c:v>
                </c:pt>
                <c:pt idx="382">
                  <c:v>35</c:v>
                </c:pt>
                <c:pt idx="383">
                  <c:v>29</c:v>
                </c:pt>
                <c:pt idx="384">
                  <c:v>38</c:v>
                </c:pt>
                <c:pt idx="385">
                  <c:v>33</c:v>
                </c:pt>
                <c:pt idx="386">
                  <c:v>38</c:v>
                </c:pt>
                <c:pt idx="387">
                  <c:v>28</c:v>
                </c:pt>
                <c:pt idx="388">
                  <c:v>26</c:v>
                </c:pt>
                <c:pt idx="389">
                  <c:v>40</c:v>
                </c:pt>
                <c:pt idx="390">
                  <c:v>30</c:v>
                </c:pt>
                <c:pt idx="391">
                  <c:v>42</c:v>
                </c:pt>
                <c:pt idx="392">
                  <c:v>35</c:v>
                </c:pt>
                <c:pt idx="393">
                  <c:v>39</c:v>
                </c:pt>
                <c:pt idx="394">
                  <c:v>30</c:v>
                </c:pt>
                <c:pt idx="395">
                  <c:v>31</c:v>
                </c:pt>
                <c:pt idx="396">
                  <c:v>23</c:v>
                </c:pt>
                <c:pt idx="397">
                  <c:v>40</c:v>
                </c:pt>
                <c:pt idx="398">
                  <c:v>25</c:v>
                </c:pt>
                <c:pt idx="399">
                  <c:v>13</c:v>
                </c:pt>
                <c:pt idx="400">
                  <c:v>21</c:v>
                </c:pt>
                <c:pt idx="401">
                  <c:v>27</c:v>
                </c:pt>
                <c:pt idx="402">
                  <c:v>27</c:v>
                </c:pt>
                <c:pt idx="403">
                  <c:v>34</c:v>
                </c:pt>
                <c:pt idx="404">
                  <c:v>43</c:v>
                </c:pt>
                <c:pt idx="405">
                  <c:v>34</c:v>
                </c:pt>
                <c:pt idx="406">
                  <c:v>32</c:v>
                </c:pt>
                <c:pt idx="407">
                  <c:v>39</c:v>
                </c:pt>
                <c:pt idx="408">
                  <c:v>32</c:v>
                </c:pt>
                <c:pt idx="409">
                  <c:v>29</c:v>
                </c:pt>
                <c:pt idx="410">
                  <c:v>26</c:v>
                </c:pt>
                <c:pt idx="411">
                  <c:v>22</c:v>
                </c:pt>
                <c:pt idx="412">
                  <c:v>25</c:v>
                </c:pt>
                <c:pt idx="413">
                  <c:v>31</c:v>
                </c:pt>
                <c:pt idx="414">
                  <c:v>31</c:v>
                </c:pt>
                <c:pt idx="415">
                  <c:v>36</c:v>
                </c:pt>
                <c:pt idx="416">
                  <c:v>29</c:v>
                </c:pt>
                <c:pt idx="417">
                  <c:v>26</c:v>
                </c:pt>
                <c:pt idx="418">
                  <c:v>34</c:v>
                </c:pt>
                <c:pt idx="419">
                  <c:v>30</c:v>
                </c:pt>
                <c:pt idx="420">
                  <c:v>29</c:v>
                </c:pt>
                <c:pt idx="421">
                  <c:v>28</c:v>
                </c:pt>
                <c:pt idx="422">
                  <c:v>30</c:v>
                </c:pt>
                <c:pt idx="423">
                  <c:v>27</c:v>
                </c:pt>
                <c:pt idx="424">
                  <c:v>26</c:v>
                </c:pt>
                <c:pt idx="425">
                  <c:v>28</c:v>
                </c:pt>
                <c:pt idx="426">
                  <c:v>19</c:v>
                </c:pt>
                <c:pt idx="427">
                  <c:v>35</c:v>
                </c:pt>
                <c:pt idx="428">
                  <c:v>35</c:v>
                </c:pt>
                <c:pt idx="429">
                  <c:v>24</c:v>
                </c:pt>
                <c:pt idx="430">
                  <c:v>23</c:v>
                </c:pt>
                <c:pt idx="431">
                  <c:v>34</c:v>
                </c:pt>
                <c:pt idx="432">
                  <c:v>31</c:v>
                </c:pt>
                <c:pt idx="433">
                  <c:v>35</c:v>
                </c:pt>
                <c:pt idx="434">
                  <c:v>30</c:v>
                </c:pt>
                <c:pt idx="435">
                  <c:v>34</c:v>
                </c:pt>
                <c:pt idx="436">
                  <c:v>43</c:v>
                </c:pt>
                <c:pt idx="437">
                  <c:v>30</c:v>
                </c:pt>
                <c:pt idx="438">
                  <c:v>22</c:v>
                </c:pt>
                <c:pt idx="439">
                  <c:v>32</c:v>
                </c:pt>
                <c:pt idx="440">
                  <c:v>33</c:v>
                </c:pt>
                <c:pt idx="441">
                  <c:v>37</c:v>
                </c:pt>
                <c:pt idx="442">
                  <c:v>36</c:v>
                </c:pt>
                <c:pt idx="443">
                  <c:v>17</c:v>
                </c:pt>
                <c:pt idx="444">
                  <c:v>29</c:v>
                </c:pt>
                <c:pt idx="445">
                  <c:v>44</c:v>
                </c:pt>
                <c:pt idx="446">
                  <c:v>39</c:v>
                </c:pt>
                <c:pt idx="447">
                  <c:v>31</c:v>
                </c:pt>
                <c:pt idx="448">
                  <c:v>18</c:v>
                </c:pt>
                <c:pt idx="449">
                  <c:v>28</c:v>
                </c:pt>
                <c:pt idx="450">
                  <c:v>24</c:v>
                </c:pt>
                <c:pt idx="451">
                  <c:v>20</c:v>
                </c:pt>
                <c:pt idx="452">
                  <c:v>30</c:v>
                </c:pt>
                <c:pt idx="453">
                  <c:v>36</c:v>
                </c:pt>
                <c:pt idx="454">
                  <c:v>33</c:v>
                </c:pt>
                <c:pt idx="455">
                  <c:v>23</c:v>
                </c:pt>
                <c:pt idx="456">
                  <c:v>22</c:v>
                </c:pt>
                <c:pt idx="457">
                  <c:v>34</c:v>
                </c:pt>
                <c:pt idx="458">
                  <c:v>22</c:v>
                </c:pt>
                <c:pt idx="459">
                  <c:v>28</c:v>
                </c:pt>
                <c:pt idx="460">
                  <c:v>20</c:v>
                </c:pt>
                <c:pt idx="461">
                  <c:v>23</c:v>
                </c:pt>
                <c:pt idx="462">
                  <c:v>23</c:v>
                </c:pt>
                <c:pt idx="463">
                  <c:v>32</c:v>
                </c:pt>
                <c:pt idx="464">
                  <c:v>31</c:v>
                </c:pt>
                <c:pt idx="465">
                  <c:v>33</c:v>
                </c:pt>
                <c:pt idx="466">
                  <c:v>39</c:v>
                </c:pt>
                <c:pt idx="467">
                  <c:v>36</c:v>
                </c:pt>
                <c:pt idx="468">
                  <c:v>29</c:v>
                </c:pt>
                <c:pt idx="469">
                  <c:v>26</c:v>
                </c:pt>
                <c:pt idx="470">
                  <c:v>44</c:v>
                </c:pt>
                <c:pt idx="471">
                  <c:v>35</c:v>
                </c:pt>
                <c:pt idx="472">
                  <c:v>32</c:v>
                </c:pt>
                <c:pt idx="473">
                  <c:v>28</c:v>
                </c:pt>
                <c:pt idx="474">
                  <c:v>23</c:v>
                </c:pt>
                <c:pt idx="475">
                  <c:v>23</c:v>
                </c:pt>
                <c:pt idx="476">
                  <c:v>27</c:v>
                </c:pt>
                <c:pt idx="477">
                  <c:v>28</c:v>
                </c:pt>
                <c:pt idx="478">
                  <c:v>34</c:v>
                </c:pt>
                <c:pt idx="479">
                  <c:v>23</c:v>
                </c:pt>
                <c:pt idx="480">
                  <c:v>27</c:v>
                </c:pt>
                <c:pt idx="481">
                  <c:v>26</c:v>
                </c:pt>
                <c:pt idx="482">
                  <c:v>19</c:v>
                </c:pt>
                <c:pt idx="483">
                  <c:v>33</c:v>
                </c:pt>
                <c:pt idx="484">
                  <c:v>34</c:v>
                </c:pt>
                <c:pt idx="485">
                  <c:v>40</c:v>
                </c:pt>
                <c:pt idx="486">
                  <c:v>18</c:v>
                </c:pt>
                <c:pt idx="487">
                  <c:v>23</c:v>
                </c:pt>
                <c:pt idx="488">
                  <c:v>37</c:v>
                </c:pt>
                <c:pt idx="489">
                  <c:v>38</c:v>
                </c:pt>
                <c:pt idx="490">
                  <c:v>20</c:v>
                </c:pt>
                <c:pt idx="491">
                  <c:v>22</c:v>
                </c:pt>
                <c:pt idx="492">
                  <c:v>31</c:v>
                </c:pt>
                <c:pt idx="493">
                  <c:v>24</c:v>
                </c:pt>
                <c:pt idx="494">
                  <c:v>27</c:v>
                </c:pt>
                <c:pt idx="495">
                  <c:v>11</c:v>
                </c:pt>
                <c:pt idx="496">
                  <c:v>32</c:v>
                </c:pt>
                <c:pt idx="497">
                  <c:v>30</c:v>
                </c:pt>
                <c:pt idx="498">
                  <c:v>38</c:v>
                </c:pt>
                <c:pt idx="499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7C5-4908-8F5E-2C7B581851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0861520"/>
        <c:axId val="1490856528"/>
      </c:lineChart>
      <c:catAx>
        <c:axId val="1490861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90856528"/>
        <c:crosses val="autoZero"/>
        <c:auto val="1"/>
        <c:lblAlgn val="ctr"/>
        <c:lblOffset val="100"/>
        <c:noMultiLvlLbl val="0"/>
      </c:catAx>
      <c:valAx>
        <c:axId val="149085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90861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1316692</xdr:colOff>
      <xdr:row>303</xdr:row>
      <xdr:rowOff>518273</xdr:rowOff>
    </xdr:from>
    <xdr:to>
      <xdr:col>17</xdr:col>
      <xdr:colOff>196103</xdr:colOff>
      <xdr:row>328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DB9AEF-786C-412E-AD02-FEF356DEA9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815"/>
  <sheetViews>
    <sheetView tabSelected="1" topLeftCell="X1" zoomScale="68" zoomScaleNormal="68" workbookViewId="0">
      <selection activeCell="AK2" sqref="AK1:AK1048576"/>
    </sheetView>
  </sheetViews>
  <sheetFormatPr defaultRowHeight="15" x14ac:dyDescent="0.25"/>
  <cols>
    <col min="1" max="1" width="14.42578125" customWidth="1"/>
    <col min="2" max="2" width="22.28515625" customWidth="1"/>
    <col min="11" max="11" width="9.140625" customWidth="1"/>
    <col min="27" max="27" width="12.140625" customWidth="1"/>
    <col min="33" max="33" width="13.5703125" customWidth="1"/>
    <col min="34" max="34" width="12.5703125" customWidth="1"/>
    <col min="35" max="35" width="21.42578125" customWidth="1"/>
    <col min="36" max="36" width="25.28515625" customWidth="1"/>
    <col min="37" max="37" width="13" hidden="1" customWidth="1"/>
    <col min="38" max="38" width="17.5703125" customWidth="1"/>
    <col min="39" max="39" width="23.42578125" customWidth="1"/>
    <col min="43" max="43" width="12.28515625" customWidth="1"/>
    <col min="44" max="44" width="14.28515625" customWidth="1"/>
    <col min="45" max="45" width="11" customWidth="1"/>
  </cols>
  <sheetData>
    <row r="1" spans="1:41" ht="30" customHeight="1" x14ac:dyDescent="0.25">
      <c r="A1" s="34" t="s">
        <v>184</v>
      </c>
      <c r="B1" s="27" t="s">
        <v>5</v>
      </c>
      <c r="C1" s="43" t="s">
        <v>6</v>
      </c>
      <c r="D1" s="43"/>
      <c r="E1" s="43"/>
      <c r="F1" s="47" t="s">
        <v>15</v>
      </c>
      <c r="G1" s="47"/>
      <c r="H1" s="47"/>
      <c r="I1" s="2" t="s">
        <v>14</v>
      </c>
      <c r="J1" s="43" t="s">
        <v>16</v>
      </c>
      <c r="K1" s="43"/>
      <c r="L1" s="43"/>
      <c r="M1" s="43" t="s">
        <v>23</v>
      </c>
      <c r="N1" s="43"/>
      <c r="O1" s="43"/>
      <c r="P1" s="43" t="s">
        <v>24</v>
      </c>
      <c r="Q1" s="43"/>
      <c r="R1" s="43"/>
      <c r="S1" s="43"/>
      <c r="T1" s="50" t="s">
        <v>29</v>
      </c>
      <c r="U1" s="50"/>
      <c r="V1" s="50"/>
      <c r="W1" s="50"/>
      <c r="X1" s="50"/>
      <c r="Y1" s="50"/>
      <c r="Z1" s="50"/>
      <c r="AA1" s="50"/>
      <c r="AB1" s="34" t="s">
        <v>59</v>
      </c>
      <c r="AC1" s="2" t="s">
        <v>36</v>
      </c>
      <c r="AD1" s="21" t="s">
        <v>32</v>
      </c>
      <c r="AE1" s="34" t="s">
        <v>4</v>
      </c>
      <c r="AF1" s="34" t="s">
        <v>38</v>
      </c>
      <c r="AG1" s="51" t="s">
        <v>39</v>
      </c>
      <c r="AH1" s="52"/>
      <c r="AI1" s="27" t="s">
        <v>187</v>
      </c>
      <c r="AJ1" s="48" t="s">
        <v>40</v>
      </c>
      <c r="AK1" s="49"/>
      <c r="AL1" s="47" t="s">
        <v>52</v>
      </c>
      <c r="AM1" s="47"/>
    </row>
    <row r="2" spans="1:41" s="1" customFormat="1" ht="30" x14ac:dyDescent="0.25">
      <c r="A2" s="35"/>
      <c r="B2" s="5" t="s">
        <v>185</v>
      </c>
      <c r="C2" s="2" t="s">
        <v>7</v>
      </c>
      <c r="D2" s="2" t="s">
        <v>8</v>
      </c>
      <c r="E2" s="2" t="s">
        <v>9</v>
      </c>
      <c r="F2" s="2" t="s">
        <v>10</v>
      </c>
      <c r="G2" s="2" t="s">
        <v>11</v>
      </c>
      <c r="H2" s="2" t="s">
        <v>12</v>
      </c>
      <c r="I2" s="2" t="s">
        <v>13</v>
      </c>
      <c r="J2" s="2" t="s">
        <v>17</v>
      </c>
      <c r="K2" s="2" t="s">
        <v>18</v>
      </c>
      <c r="L2" s="2" t="s">
        <v>19</v>
      </c>
      <c r="M2" s="2" t="s">
        <v>20</v>
      </c>
      <c r="N2" s="2" t="s">
        <v>21</v>
      </c>
      <c r="O2" s="2" t="s">
        <v>22</v>
      </c>
      <c r="P2" s="2" t="s">
        <v>25</v>
      </c>
      <c r="Q2" s="2" t="s">
        <v>26</v>
      </c>
      <c r="R2" s="2" t="s">
        <v>27</v>
      </c>
      <c r="S2" s="2" t="s">
        <v>28</v>
      </c>
      <c r="T2" s="2" t="s">
        <v>30</v>
      </c>
      <c r="U2" s="4" t="s">
        <v>31</v>
      </c>
      <c r="V2" s="4" t="s">
        <v>181</v>
      </c>
      <c r="W2" s="4" t="s">
        <v>42</v>
      </c>
      <c r="X2" s="2" t="s">
        <v>33</v>
      </c>
      <c r="Y2" s="2" t="s">
        <v>34</v>
      </c>
      <c r="Z2" s="21" t="s">
        <v>35</v>
      </c>
      <c r="AA2" s="4" t="s">
        <v>51</v>
      </c>
      <c r="AB2" s="35"/>
      <c r="AC2" s="2" t="s">
        <v>37</v>
      </c>
      <c r="AD2" s="21" t="s">
        <v>60</v>
      </c>
      <c r="AE2" s="35"/>
      <c r="AF2" s="35"/>
      <c r="AG2" s="4" t="s">
        <v>51</v>
      </c>
      <c r="AH2" s="4" t="s">
        <v>31</v>
      </c>
      <c r="AI2" s="4" t="s">
        <v>186</v>
      </c>
      <c r="AJ2" s="20" t="s">
        <v>53</v>
      </c>
      <c r="AK2" s="20" t="s">
        <v>54</v>
      </c>
      <c r="AL2" s="7" t="s">
        <v>180</v>
      </c>
      <c r="AM2" s="8" t="s">
        <v>58</v>
      </c>
    </row>
    <row r="3" spans="1:41" ht="30" customHeight="1" x14ac:dyDescent="0.25">
      <c r="A3" s="36">
        <v>44571</v>
      </c>
      <c r="B3" s="6">
        <v>1641814365037</v>
      </c>
      <c r="C3" s="3">
        <v>0</v>
      </c>
      <c r="D3" s="3">
        <v>0</v>
      </c>
      <c r="E3" s="3">
        <v>0</v>
      </c>
      <c r="F3" s="3">
        <v>-5.2219499999999996</v>
      </c>
      <c r="G3" s="3">
        <v>5.6580000000000004</v>
      </c>
      <c r="H3" s="3">
        <v>7.9219499999999998</v>
      </c>
      <c r="I3" s="3">
        <v>5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 t="s">
        <v>0</v>
      </c>
      <c r="U3" s="3">
        <v>50</v>
      </c>
      <c r="V3" s="3">
        <v>27</v>
      </c>
      <c r="W3" s="3">
        <v>3743</v>
      </c>
      <c r="X3" s="3" t="s">
        <v>1</v>
      </c>
      <c r="Y3" s="3" t="s">
        <v>2</v>
      </c>
      <c r="Z3" s="3" t="s">
        <v>3</v>
      </c>
      <c r="AA3" s="22">
        <v>-656600</v>
      </c>
      <c r="AB3" s="3">
        <v>0</v>
      </c>
      <c r="AC3" s="3">
        <v>5</v>
      </c>
      <c r="AD3" s="3">
        <v>0</v>
      </c>
      <c r="AE3" s="3" t="s">
        <v>55</v>
      </c>
      <c r="AF3" s="3" t="s">
        <v>57</v>
      </c>
      <c r="AG3" s="22">
        <v>-715718</v>
      </c>
      <c r="AH3" s="22">
        <v>50</v>
      </c>
      <c r="AI3" s="6">
        <v>1641814365050</v>
      </c>
      <c r="AJ3" s="20" t="s">
        <v>56</v>
      </c>
      <c r="AK3" s="20"/>
      <c r="AL3" s="10">
        <f>ROUND(AI3-B3,0)</f>
        <v>13</v>
      </c>
      <c r="AM3" s="9">
        <f>ROUND(ABS((((ABS(AA3)+ABS(AG3))/2)*W3)/100000000),2)</f>
        <v>25.68</v>
      </c>
      <c r="AO3" s="23"/>
    </row>
    <row r="4" spans="1:41" ht="30" customHeight="1" x14ac:dyDescent="0.25">
      <c r="A4" s="35"/>
      <c r="B4" s="6">
        <v>1641815513835</v>
      </c>
      <c r="C4" s="3">
        <v>0</v>
      </c>
      <c r="D4" s="3">
        <v>0</v>
      </c>
      <c r="E4" s="3">
        <v>0</v>
      </c>
      <c r="F4" s="3">
        <v>-4.6759500000000003</v>
      </c>
      <c r="G4" s="3">
        <v>5.7799500000000004</v>
      </c>
      <c r="H4" s="3">
        <v>6.7229999999999999</v>
      </c>
      <c r="I4" s="3">
        <v>405</v>
      </c>
      <c r="J4" s="3">
        <v>0</v>
      </c>
      <c r="K4" s="3">
        <v>0</v>
      </c>
      <c r="L4" s="3">
        <v>0</v>
      </c>
      <c r="M4" s="3">
        <v>33.583190000000002</v>
      </c>
      <c r="N4" s="3">
        <v>73.083219999999997</v>
      </c>
      <c r="O4" s="3">
        <v>436.5</v>
      </c>
      <c r="P4" s="3">
        <v>0</v>
      </c>
      <c r="Q4" s="3">
        <v>0</v>
      </c>
      <c r="R4" s="3">
        <v>0</v>
      </c>
      <c r="S4" s="3">
        <v>0</v>
      </c>
      <c r="T4" s="3" t="s">
        <v>0</v>
      </c>
      <c r="U4" s="3">
        <v>50</v>
      </c>
      <c r="V4" s="3">
        <v>28</v>
      </c>
      <c r="W4" s="3">
        <v>3730</v>
      </c>
      <c r="X4" s="3" t="s">
        <v>1</v>
      </c>
      <c r="Y4" s="3" t="s">
        <v>2</v>
      </c>
      <c r="Z4" s="3" t="s">
        <v>3</v>
      </c>
      <c r="AA4" s="22">
        <v>-1198779</v>
      </c>
      <c r="AB4" s="3">
        <v>0</v>
      </c>
      <c r="AC4" s="3">
        <v>5</v>
      </c>
      <c r="AD4" s="3">
        <v>0</v>
      </c>
      <c r="AE4" s="3" t="s">
        <v>55</v>
      </c>
      <c r="AF4" s="3" t="s">
        <v>57</v>
      </c>
      <c r="AG4" s="22">
        <v>-1133300</v>
      </c>
      <c r="AH4" s="22">
        <v>50</v>
      </c>
      <c r="AI4" s="6">
        <v>1641815513858</v>
      </c>
      <c r="AJ4" s="20" t="s">
        <v>41</v>
      </c>
      <c r="AK4" s="20"/>
      <c r="AL4" s="10">
        <f>ROUND(AI4-B4,0)</f>
        <v>23</v>
      </c>
      <c r="AM4" s="9">
        <f t="shared" ref="AM4:AM57" si="0">ROUND(ABS((((ABS(AA4)+ABS(AG4))/2)*W4)/100000000),2)</f>
        <v>43.49</v>
      </c>
      <c r="AO4" s="23"/>
    </row>
    <row r="5" spans="1:41" ht="30" customHeight="1" x14ac:dyDescent="0.25">
      <c r="A5" s="37">
        <v>44572</v>
      </c>
      <c r="B5" s="6">
        <v>1641870813944</v>
      </c>
      <c r="C5" s="3">
        <v>0</v>
      </c>
      <c r="D5" s="3">
        <v>0</v>
      </c>
      <c r="E5" s="3">
        <v>0</v>
      </c>
      <c r="F5" s="3">
        <v>-1.9249499999999999</v>
      </c>
      <c r="G5" s="3">
        <v>4.4719499999999996</v>
      </c>
      <c r="H5" s="3">
        <v>8.1160499999999995</v>
      </c>
      <c r="I5" s="3">
        <v>956</v>
      </c>
      <c r="J5" s="3">
        <v>0</v>
      </c>
      <c r="K5" s="3">
        <v>0</v>
      </c>
      <c r="L5" s="3">
        <v>0</v>
      </c>
      <c r="M5" s="3">
        <v>33.583370000000002</v>
      </c>
      <c r="N5" s="3">
        <v>73.083200000000005</v>
      </c>
      <c r="O5" s="3">
        <v>487.4</v>
      </c>
      <c r="P5" s="3">
        <v>0</v>
      </c>
      <c r="Q5" s="3">
        <v>0</v>
      </c>
      <c r="R5" s="3">
        <v>0</v>
      </c>
      <c r="S5" s="3">
        <v>0</v>
      </c>
      <c r="T5" s="3" t="s">
        <v>0</v>
      </c>
      <c r="U5" s="3">
        <v>66</v>
      </c>
      <c r="V5" s="3">
        <v>26</v>
      </c>
      <c r="W5" s="3">
        <v>3887</v>
      </c>
      <c r="X5" s="3" t="s">
        <v>1</v>
      </c>
      <c r="Y5" s="3" t="s">
        <v>2</v>
      </c>
      <c r="Z5" s="3" t="s">
        <v>3</v>
      </c>
      <c r="AA5" s="22">
        <v>-1020600</v>
      </c>
      <c r="AB5" s="3">
        <v>0</v>
      </c>
      <c r="AC5" s="3">
        <v>5</v>
      </c>
      <c r="AD5" s="3">
        <v>0</v>
      </c>
      <c r="AE5" s="3" t="s">
        <v>63</v>
      </c>
      <c r="AF5" s="3" t="s">
        <v>62</v>
      </c>
      <c r="AG5" s="22">
        <v>-1058300</v>
      </c>
      <c r="AH5" s="22">
        <v>66</v>
      </c>
      <c r="AI5" s="6">
        <v>1641870813963</v>
      </c>
      <c r="AJ5" s="20" t="s">
        <v>61</v>
      </c>
      <c r="AK5" s="20"/>
      <c r="AL5" s="10">
        <f t="shared" ref="AL5:AL57" si="1">ROUND(AI5-B5,0)</f>
        <v>19</v>
      </c>
      <c r="AM5" s="9">
        <f t="shared" si="0"/>
        <v>40.4</v>
      </c>
    </row>
    <row r="6" spans="1:41" ht="30" customHeight="1" x14ac:dyDescent="0.25">
      <c r="A6" s="38"/>
      <c r="B6" s="6">
        <v>1641870997491</v>
      </c>
      <c r="C6" s="3">
        <v>0</v>
      </c>
      <c r="D6" s="3">
        <v>0</v>
      </c>
      <c r="E6" s="3">
        <v>0</v>
      </c>
      <c r="F6" s="3">
        <v>-0.97694999999999999</v>
      </c>
      <c r="G6" s="3">
        <v>7.7260499999999999</v>
      </c>
      <c r="H6" s="3">
        <v>3.8419500000000002</v>
      </c>
      <c r="I6" s="3">
        <v>961</v>
      </c>
      <c r="J6" s="3">
        <v>0</v>
      </c>
      <c r="K6" s="3">
        <v>0</v>
      </c>
      <c r="L6" s="3">
        <v>0</v>
      </c>
      <c r="M6" s="3">
        <v>33.585000000000001</v>
      </c>
      <c r="N6" s="3">
        <v>73.083979999999997</v>
      </c>
      <c r="O6" s="3">
        <v>451</v>
      </c>
      <c r="P6" s="3">
        <v>0</v>
      </c>
      <c r="Q6" s="3">
        <v>0</v>
      </c>
      <c r="R6" s="3">
        <v>0</v>
      </c>
      <c r="S6" s="3">
        <v>0</v>
      </c>
      <c r="T6" s="3" t="s">
        <v>0</v>
      </c>
      <c r="U6" s="3">
        <v>65</v>
      </c>
      <c r="V6" s="3">
        <v>26</v>
      </c>
      <c r="W6" s="3">
        <v>3795</v>
      </c>
      <c r="X6" s="3" t="s">
        <v>1</v>
      </c>
      <c r="Y6" s="3" t="s">
        <v>2</v>
      </c>
      <c r="Z6" s="3" t="s">
        <v>3</v>
      </c>
      <c r="AA6" s="22">
        <v>-1209800</v>
      </c>
      <c r="AB6" s="3">
        <v>0</v>
      </c>
      <c r="AC6" s="3">
        <v>5</v>
      </c>
      <c r="AD6" s="3">
        <v>0</v>
      </c>
      <c r="AE6" s="3" t="s">
        <v>63</v>
      </c>
      <c r="AF6" s="3" t="s">
        <v>62</v>
      </c>
      <c r="AG6" s="22">
        <v>-1210100</v>
      </c>
      <c r="AH6" s="22">
        <v>65</v>
      </c>
      <c r="AI6" s="6">
        <v>1641870997509</v>
      </c>
      <c r="AJ6" s="20" t="s">
        <v>108</v>
      </c>
      <c r="AK6" s="20"/>
      <c r="AL6" s="10">
        <f t="shared" si="1"/>
        <v>18</v>
      </c>
      <c r="AM6" s="9">
        <f t="shared" si="0"/>
        <v>45.92</v>
      </c>
    </row>
    <row r="7" spans="1:41" ht="30" customHeight="1" x14ac:dyDescent="0.25">
      <c r="A7" s="38"/>
      <c r="B7" s="6">
        <v>1641871121557</v>
      </c>
      <c r="C7" s="3">
        <v>0</v>
      </c>
      <c r="D7" s="3">
        <v>0</v>
      </c>
      <c r="E7" s="3">
        <v>0</v>
      </c>
      <c r="F7" s="3">
        <v>-2.0320499999999999</v>
      </c>
      <c r="G7" s="3">
        <v>8.9980499999999992</v>
      </c>
      <c r="H7" s="3">
        <v>3.6049500000000001</v>
      </c>
      <c r="I7" s="3">
        <v>1179</v>
      </c>
      <c r="J7" s="3">
        <v>0</v>
      </c>
      <c r="K7" s="3">
        <v>0</v>
      </c>
      <c r="L7" s="3">
        <v>0</v>
      </c>
      <c r="M7" s="3">
        <v>33.589750000000002</v>
      </c>
      <c r="N7" s="3">
        <v>73.077879999999993</v>
      </c>
      <c r="O7" s="3">
        <v>461.9</v>
      </c>
      <c r="P7" s="3">
        <v>0</v>
      </c>
      <c r="Q7" s="3">
        <v>0</v>
      </c>
      <c r="R7" s="3">
        <v>0</v>
      </c>
      <c r="S7" s="3">
        <v>0</v>
      </c>
      <c r="T7" s="3" t="s">
        <v>0</v>
      </c>
      <c r="U7" s="3">
        <v>65</v>
      </c>
      <c r="V7" s="3">
        <v>23</v>
      </c>
      <c r="W7" s="3">
        <v>3887</v>
      </c>
      <c r="X7" s="3" t="s">
        <v>1</v>
      </c>
      <c r="Y7" s="3" t="s">
        <v>2</v>
      </c>
      <c r="Z7" s="3" t="s">
        <v>3</v>
      </c>
      <c r="AA7" s="22">
        <v>-1010500</v>
      </c>
      <c r="AB7" s="3">
        <v>0</v>
      </c>
      <c r="AC7" s="3">
        <v>5</v>
      </c>
      <c r="AD7" s="3">
        <v>0</v>
      </c>
      <c r="AE7" s="3" t="s">
        <v>106</v>
      </c>
      <c r="AF7" s="3" t="s">
        <v>107</v>
      </c>
      <c r="AG7" s="22">
        <v>-936700</v>
      </c>
      <c r="AH7" s="22">
        <v>65</v>
      </c>
      <c r="AI7" s="6">
        <v>1641871121570</v>
      </c>
      <c r="AJ7" s="20" t="s">
        <v>102</v>
      </c>
      <c r="AK7" s="20"/>
      <c r="AL7" s="10">
        <f t="shared" si="1"/>
        <v>13</v>
      </c>
      <c r="AM7" s="9">
        <f t="shared" si="0"/>
        <v>37.840000000000003</v>
      </c>
    </row>
    <row r="8" spans="1:41" ht="30" customHeight="1" x14ac:dyDescent="0.25">
      <c r="A8" s="38"/>
      <c r="B8" s="6">
        <v>1641871240241</v>
      </c>
      <c r="C8" s="3">
        <v>0</v>
      </c>
      <c r="D8" s="3">
        <v>0</v>
      </c>
      <c r="E8" s="3">
        <v>0</v>
      </c>
      <c r="F8" s="3">
        <v>-1.278</v>
      </c>
      <c r="G8" s="3">
        <v>8.8609500000000008</v>
      </c>
      <c r="H8" s="3">
        <v>4.5820499999999997</v>
      </c>
      <c r="I8" s="3">
        <v>791</v>
      </c>
      <c r="J8" s="3">
        <v>0</v>
      </c>
      <c r="K8" s="3">
        <v>0</v>
      </c>
      <c r="L8" s="3">
        <v>0</v>
      </c>
      <c r="M8" s="3">
        <v>33.582900000000002</v>
      </c>
      <c r="N8" s="3">
        <v>73.070390000000003</v>
      </c>
      <c r="O8" s="3">
        <v>465.5</v>
      </c>
      <c r="P8" s="3">
        <v>0</v>
      </c>
      <c r="Q8" s="3">
        <v>0</v>
      </c>
      <c r="R8" s="3">
        <v>0</v>
      </c>
      <c r="S8" s="3">
        <v>0</v>
      </c>
      <c r="T8" s="3" t="s">
        <v>0</v>
      </c>
      <c r="U8" s="3">
        <v>65</v>
      </c>
      <c r="V8" s="3">
        <v>19</v>
      </c>
      <c r="W8" s="3">
        <v>3809</v>
      </c>
      <c r="X8" s="3" t="s">
        <v>1</v>
      </c>
      <c r="Y8" s="3" t="s">
        <v>2</v>
      </c>
      <c r="Z8" s="3" t="s">
        <v>3</v>
      </c>
      <c r="AA8" s="22">
        <v>-1063000</v>
      </c>
      <c r="AB8" s="3">
        <v>0</v>
      </c>
      <c r="AC8" s="3">
        <v>5</v>
      </c>
      <c r="AD8" s="3">
        <v>0</v>
      </c>
      <c r="AE8" s="3" t="s">
        <v>106</v>
      </c>
      <c r="AF8" s="3" t="s">
        <v>105</v>
      </c>
      <c r="AG8" s="22">
        <v>-1075900</v>
      </c>
      <c r="AH8" s="22">
        <v>65</v>
      </c>
      <c r="AI8" s="6">
        <v>1641871240254</v>
      </c>
      <c r="AJ8" s="20" t="s">
        <v>102</v>
      </c>
      <c r="AK8" s="20"/>
      <c r="AL8" s="10">
        <f t="shared" si="1"/>
        <v>13</v>
      </c>
      <c r="AM8" s="9">
        <f t="shared" si="0"/>
        <v>40.74</v>
      </c>
    </row>
    <row r="9" spans="1:41" ht="30" customHeight="1" x14ac:dyDescent="0.25">
      <c r="A9" s="38"/>
      <c r="B9" s="6">
        <v>1641871404435</v>
      </c>
      <c r="C9" s="3">
        <v>0</v>
      </c>
      <c r="D9" s="3">
        <v>0</v>
      </c>
      <c r="E9" s="3">
        <v>0</v>
      </c>
      <c r="F9" s="3">
        <v>-1.7669999999999999</v>
      </c>
      <c r="G9" s="3">
        <v>8.83995</v>
      </c>
      <c r="H9" s="3">
        <v>6.7870499999999998</v>
      </c>
      <c r="I9" s="3">
        <v>1039</v>
      </c>
      <c r="J9" s="3">
        <v>0</v>
      </c>
      <c r="K9" s="3">
        <v>0</v>
      </c>
      <c r="L9" s="3">
        <v>0</v>
      </c>
      <c r="M9" s="3">
        <v>33.570450000000001</v>
      </c>
      <c r="N9" s="3">
        <v>73.065110000000004</v>
      </c>
      <c r="O9" s="3">
        <v>471.9</v>
      </c>
      <c r="P9" s="3">
        <v>0</v>
      </c>
      <c r="Q9" s="3">
        <v>0</v>
      </c>
      <c r="R9" s="3">
        <v>0</v>
      </c>
      <c r="S9" s="3">
        <v>0</v>
      </c>
      <c r="T9" s="3" t="s">
        <v>0</v>
      </c>
      <c r="U9" s="3">
        <v>65</v>
      </c>
      <c r="V9" s="3">
        <v>17</v>
      </c>
      <c r="W9" s="3">
        <v>3881</v>
      </c>
      <c r="X9" s="3" t="s">
        <v>1</v>
      </c>
      <c r="Y9" s="3" t="s">
        <v>2</v>
      </c>
      <c r="Z9" s="3" t="s">
        <v>3</v>
      </c>
      <c r="AA9" s="22">
        <v>-867200</v>
      </c>
      <c r="AB9" s="3">
        <v>0</v>
      </c>
      <c r="AC9" s="3">
        <v>5</v>
      </c>
      <c r="AD9" s="3">
        <v>0</v>
      </c>
      <c r="AE9" s="3" t="s">
        <v>104</v>
      </c>
      <c r="AF9" s="3" t="s">
        <v>103</v>
      </c>
      <c r="AG9" s="22">
        <v>-929400</v>
      </c>
      <c r="AH9" s="22">
        <v>65</v>
      </c>
      <c r="AI9" s="6">
        <v>1641871404445</v>
      </c>
      <c r="AJ9" s="20" t="s">
        <v>102</v>
      </c>
      <c r="AK9" s="20"/>
      <c r="AL9" s="10">
        <f t="shared" si="1"/>
        <v>10</v>
      </c>
      <c r="AM9" s="9">
        <f t="shared" si="0"/>
        <v>34.86</v>
      </c>
    </row>
    <row r="10" spans="1:41" ht="30" customHeight="1" x14ac:dyDescent="0.25">
      <c r="A10" s="38"/>
      <c r="B10" s="6">
        <v>1641871629448</v>
      </c>
      <c r="C10" s="3">
        <v>0</v>
      </c>
      <c r="D10" s="3">
        <v>0</v>
      </c>
      <c r="E10" s="3">
        <v>0</v>
      </c>
      <c r="F10" s="3">
        <v>-1.83795</v>
      </c>
      <c r="G10" s="3">
        <v>5.0470499999999996</v>
      </c>
      <c r="H10" s="3">
        <v>7.3620000000000001</v>
      </c>
      <c r="I10" s="3">
        <v>1466</v>
      </c>
      <c r="J10" s="3">
        <v>0</v>
      </c>
      <c r="K10" s="3">
        <v>0</v>
      </c>
      <c r="L10" s="3">
        <v>0</v>
      </c>
      <c r="M10" s="3">
        <v>33.561190000000003</v>
      </c>
      <c r="N10" s="3">
        <v>73.070580000000007</v>
      </c>
      <c r="O10" s="3">
        <v>465.7</v>
      </c>
      <c r="P10" s="3">
        <v>0</v>
      </c>
      <c r="Q10" s="3">
        <v>0</v>
      </c>
      <c r="R10" s="3">
        <v>0</v>
      </c>
      <c r="S10" s="3">
        <v>0</v>
      </c>
      <c r="T10" s="3" t="s">
        <v>0</v>
      </c>
      <c r="U10" s="3">
        <v>65</v>
      </c>
      <c r="V10" s="3">
        <v>15</v>
      </c>
      <c r="W10" s="3">
        <v>3876</v>
      </c>
      <c r="X10" s="3" t="s">
        <v>1</v>
      </c>
      <c r="Y10" s="3" t="s">
        <v>2</v>
      </c>
      <c r="Z10" s="3" t="s">
        <v>3</v>
      </c>
      <c r="AA10" s="22">
        <v>-898000</v>
      </c>
      <c r="AB10" s="3">
        <v>0</v>
      </c>
      <c r="AC10" s="3">
        <v>5</v>
      </c>
      <c r="AD10" s="3">
        <v>0</v>
      </c>
      <c r="AE10" s="3" t="s">
        <v>101</v>
      </c>
      <c r="AF10" s="3" t="s">
        <v>100</v>
      </c>
      <c r="AG10" s="22">
        <v>-931900</v>
      </c>
      <c r="AH10" s="22">
        <v>65</v>
      </c>
      <c r="AI10" s="6">
        <v>1641871629459</v>
      </c>
      <c r="AJ10" s="20" t="s">
        <v>99</v>
      </c>
      <c r="AK10" s="20"/>
      <c r="AL10" s="10">
        <f t="shared" si="1"/>
        <v>11</v>
      </c>
      <c r="AM10" s="9">
        <f t="shared" si="0"/>
        <v>35.46</v>
      </c>
    </row>
    <row r="11" spans="1:41" ht="30" customHeight="1" x14ac:dyDescent="0.25">
      <c r="A11" s="38"/>
      <c r="B11" s="6">
        <v>1641871781231</v>
      </c>
      <c r="C11" s="3">
        <v>0</v>
      </c>
      <c r="D11" s="3">
        <v>0</v>
      </c>
      <c r="E11" s="3">
        <v>0</v>
      </c>
      <c r="F11" s="3">
        <v>-2.6209500000000001</v>
      </c>
      <c r="G11" s="3">
        <v>4.9030500000000004</v>
      </c>
      <c r="H11" s="3">
        <v>8.0299499999999995</v>
      </c>
      <c r="I11" s="3">
        <v>3</v>
      </c>
      <c r="J11" s="3">
        <v>0</v>
      </c>
      <c r="K11" s="3">
        <v>0</v>
      </c>
      <c r="L11" s="3">
        <v>0</v>
      </c>
      <c r="M11" s="3">
        <v>33.561190000000003</v>
      </c>
      <c r="N11" s="3">
        <v>73.070580000000007</v>
      </c>
      <c r="O11" s="3">
        <v>465.7</v>
      </c>
      <c r="P11" s="3">
        <v>0</v>
      </c>
      <c r="Q11" s="3">
        <v>0</v>
      </c>
      <c r="R11" s="3">
        <v>0</v>
      </c>
      <c r="S11" s="3">
        <v>0</v>
      </c>
      <c r="T11" s="3" t="s">
        <v>0</v>
      </c>
      <c r="U11" s="3">
        <v>65</v>
      </c>
      <c r="V11" s="3">
        <v>15</v>
      </c>
      <c r="W11" s="3">
        <v>3876</v>
      </c>
      <c r="X11" s="3" t="s">
        <v>1</v>
      </c>
      <c r="Y11" s="3" t="s">
        <v>2</v>
      </c>
      <c r="Z11" s="3" t="s">
        <v>3</v>
      </c>
      <c r="AA11" s="22">
        <v>-654700</v>
      </c>
      <c r="AB11" s="3">
        <v>0</v>
      </c>
      <c r="AC11" s="3">
        <v>5</v>
      </c>
      <c r="AD11" s="3">
        <v>0</v>
      </c>
      <c r="AE11" s="3" t="s">
        <v>93</v>
      </c>
      <c r="AF11" s="3" t="s">
        <v>98</v>
      </c>
      <c r="AG11" s="22">
        <v>-699300</v>
      </c>
      <c r="AH11" s="22">
        <v>65</v>
      </c>
      <c r="AI11" s="6">
        <v>1641871781241</v>
      </c>
      <c r="AJ11" s="20" t="s">
        <v>96</v>
      </c>
      <c r="AK11" s="20"/>
      <c r="AL11" s="10">
        <f t="shared" si="1"/>
        <v>10</v>
      </c>
      <c r="AM11" s="9">
        <f t="shared" si="0"/>
        <v>26.24</v>
      </c>
    </row>
    <row r="12" spans="1:41" ht="30" customHeight="1" x14ac:dyDescent="0.25">
      <c r="A12" s="38"/>
      <c r="B12" s="6">
        <v>1641871882209</v>
      </c>
      <c r="C12" s="3">
        <v>0</v>
      </c>
      <c r="D12" s="3">
        <v>0</v>
      </c>
      <c r="E12" s="3">
        <v>0</v>
      </c>
      <c r="F12" s="3">
        <v>-2.6569500000000001</v>
      </c>
      <c r="G12" s="3">
        <v>5.3339999999999996</v>
      </c>
      <c r="H12" s="3">
        <v>7.00305</v>
      </c>
      <c r="I12" s="3">
        <v>2</v>
      </c>
      <c r="J12" s="3">
        <v>0</v>
      </c>
      <c r="K12" s="3">
        <v>0</v>
      </c>
      <c r="L12" s="3">
        <v>0</v>
      </c>
      <c r="M12" s="3">
        <v>33.561190000000003</v>
      </c>
      <c r="N12" s="3">
        <v>73.070580000000007</v>
      </c>
      <c r="O12" s="3">
        <v>465.7</v>
      </c>
      <c r="P12" s="3">
        <v>0</v>
      </c>
      <c r="Q12" s="3">
        <v>0</v>
      </c>
      <c r="R12" s="3">
        <v>0</v>
      </c>
      <c r="S12" s="3">
        <v>0</v>
      </c>
      <c r="T12" s="3" t="s">
        <v>0</v>
      </c>
      <c r="U12" s="3">
        <v>65</v>
      </c>
      <c r="V12" s="3">
        <v>15</v>
      </c>
      <c r="W12" s="3">
        <v>3876</v>
      </c>
      <c r="X12" s="3" t="s">
        <v>1</v>
      </c>
      <c r="Y12" s="3" t="s">
        <v>2</v>
      </c>
      <c r="Z12" s="3" t="s">
        <v>3</v>
      </c>
      <c r="AA12" s="22">
        <v>-751500</v>
      </c>
      <c r="AB12" s="3">
        <v>0</v>
      </c>
      <c r="AC12" s="3">
        <v>5</v>
      </c>
      <c r="AD12" s="3">
        <v>0</v>
      </c>
      <c r="AE12" s="3" t="s">
        <v>93</v>
      </c>
      <c r="AF12" s="3" t="s">
        <v>97</v>
      </c>
      <c r="AG12" s="22">
        <v>-799000</v>
      </c>
      <c r="AH12" s="22">
        <v>65</v>
      </c>
      <c r="AI12" s="6">
        <v>1641871882219</v>
      </c>
      <c r="AJ12" s="20" t="s">
        <v>96</v>
      </c>
      <c r="AK12" s="20"/>
      <c r="AL12" s="10">
        <f t="shared" si="1"/>
        <v>10</v>
      </c>
      <c r="AM12" s="9">
        <f t="shared" si="0"/>
        <v>30.05</v>
      </c>
    </row>
    <row r="13" spans="1:41" ht="30" customHeight="1" x14ac:dyDescent="0.25">
      <c r="A13" s="38"/>
      <c r="B13" s="6">
        <v>1641872157038</v>
      </c>
      <c r="C13" s="3">
        <v>0</v>
      </c>
      <c r="D13" s="3">
        <v>0</v>
      </c>
      <c r="E13" s="3">
        <v>0</v>
      </c>
      <c r="F13" s="3">
        <v>-1.4790000000000001</v>
      </c>
      <c r="G13" s="3">
        <v>6.0310499999999996</v>
      </c>
      <c r="H13" s="3">
        <v>7.4410499999999997</v>
      </c>
      <c r="I13" s="3">
        <v>71</v>
      </c>
      <c r="J13" s="3">
        <v>0</v>
      </c>
      <c r="K13" s="3">
        <v>0</v>
      </c>
      <c r="L13" s="3">
        <v>0</v>
      </c>
      <c r="M13" s="3">
        <v>33.561190000000003</v>
      </c>
      <c r="N13" s="3">
        <v>73.070580000000007</v>
      </c>
      <c r="O13" s="3">
        <v>465.7</v>
      </c>
      <c r="P13" s="3">
        <v>0</v>
      </c>
      <c r="Q13" s="3">
        <v>0</v>
      </c>
      <c r="R13" s="3">
        <v>0</v>
      </c>
      <c r="S13" s="3">
        <v>0</v>
      </c>
      <c r="T13" s="3" t="s">
        <v>0</v>
      </c>
      <c r="U13" s="3">
        <v>64</v>
      </c>
      <c r="V13" s="3">
        <v>17</v>
      </c>
      <c r="W13" s="3">
        <v>3867</v>
      </c>
      <c r="X13" s="3" t="s">
        <v>1</v>
      </c>
      <c r="Y13" s="3" t="s">
        <v>2</v>
      </c>
      <c r="Z13" s="3" t="s">
        <v>3</v>
      </c>
      <c r="AA13" s="22">
        <v>-882000</v>
      </c>
      <c r="AB13" s="3">
        <v>0</v>
      </c>
      <c r="AC13" s="3">
        <v>5</v>
      </c>
      <c r="AD13" s="3">
        <v>0</v>
      </c>
      <c r="AE13" s="3" t="s">
        <v>93</v>
      </c>
      <c r="AF13" s="3" t="s">
        <v>95</v>
      </c>
      <c r="AG13" s="22">
        <v>-960900</v>
      </c>
      <c r="AH13" s="22">
        <v>64</v>
      </c>
      <c r="AI13" s="6">
        <v>1641872157048</v>
      </c>
      <c r="AJ13" s="20" t="s">
        <v>94</v>
      </c>
      <c r="AK13" s="20"/>
      <c r="AL13" s="10">
        <f t="shared" si="1"/>
        <v>10</v>
      </c>
      <c r="AM13" s="9">
        <f t="shared" si="0"/>
        <v>35.630000000000003</v>
      </c>
    </row>
    <row r="14" spans="1:41" ht="30" customHeight="1" x14ac:dyDescent="0.25">
      <c r="A14" s="38"/>
      <c r="B14" s="6">
        <v>1641872665466</v>
      </c>
      <c r="C14" s="3">
        <v>0</v>
      </c>
      <c r="D14" s="3">
        <v>0</v>
      </c>
      <c r="E14" s="3">
        <v>0</v>
      </c>
      <c r="F14" s="3">
        <v>-2.0749499999999999</v>
      </c>
      <c r="G14" s="3">
        <v>5.8949999999999996</v>
      </c>
      <c r="H14" s="3">
        <v>6.7229999999999999</v>
      </c>
      <c r="I14" s="3">
        <v>69</v>
      </c>
      <c r="J14" s="3">
        <v>0</v>
      </c>
      <c r="K14" s="3">
        <v>0</v>
      </c>
      <c r="L14" s="3">
        <v>0</v>
      </c>
      <c r="M14" s="3">
        <v>33.561190000000003</v>
      </c>
      <c r="N14" s="3">
        <v>73.070580000000007</v>
      </c>
      <c r="O14" s="3">
        <v>465.7</v>
      </c>
      <c r="P14" s="3">
        <v>0</v>
      </c>
      <c r="Q14" s="3">
        <v>0</v>
      </c>
      <c r="R14" s="3">
        <v>0</v>
      </c>
      <c r="S14" s="3">
        <v>0</v>
      </c>
      <c r="T14" s="3" t="s">
        <v>0</v>
      </c>
      <c r="U14" s="3">
        <v>64</v>
      </c>
      <c r="V14" s="3">
        <v>18</v>
      </c>
      <c r="W14" s="3">
        <v>3875</v>
      </c>
      <c r="X14" s="3" t="s">
        <v>1</v>
      </c>
      <c r="Y14" s="3" t="s">
        <v>2</v>
      </c>
      <c r="Z14" s="3" t="s">
        <v>3</v>
      </c>
      <c r="AA14" s="22">
        <v>-979100</v>
      </c>
      <c r="AB14" s="3">
        <v>0</v>
      </c>
      <c r="AC14" s="3">
        <v>5</v>
      </c>
      <c r="AD14" s="3">
        <v>0</v>
      </c>
      <c r="AE14" s="3" t="s">
        <v>93</v>
      </c>
      <c r="AF14" s="3" t="s">
        <v>92</v>
      </c>
      <c r="AG14" s="22">
        <v>-1033500</v>
      </c>
      <c r="AH14" s="22">
        <v>64</v>
      </c>
      <c r="AI14" s="6">
        <v>1641872665479</v>
      </c>
      <c r="AJ14" s="20" t="s">
        <v>88</v>
      </c>
      <c r="AK14" s="20"/>
      <c r="AL14" s="10">
        <f t="shared" si="1"/>
        <v>13</v>
      </c>
      <c r="AM14" s="9">
        <f t="shared" si="0"/>
        <v>38.99</v>
      </c>
    </row>
    <row r="15" spans="1:41" ht="30" customHeight="1" x14ac:dyDescent="0.25">
      <c r="A15" s="38"/>
      <c r="B15" s="6">
        <v>1641873107010</v>
      </c>
      <c r="C15" s="3">
        <v>0</v>
      </c>
      <c r="D15" s="3">
        <v>0</v>
      </c>
      <c r="E15" s="3">
        <v>0</v>
      </c>
      <c r="F15" s="3">
        <v>-1.8169500000000001</v>
      </c>
      <c r="G15" s="3">
        <v>6.0449999999999999</v>
      </c>
      <c r="H15" s="3">
        <v>6.4780499999999996</v>
      </c>
      <c r="I15" s="3">
        <v>74</v>
      </c>
      <c r="J15" s="3">
        <v>0</v>
      </c>
      <c r="K15" s="3">
        <v>0</v>
      </c>
      <c r="L15" s="3">
        <v>0</v>
      </c>
      <c r="M15" s="3">
        <v>33.561190000000003</v>
      </c>
      <c r="N15" s="3">
        <v>73.070580000000007</v>
      </c>
      <c r="O15" s="3">
        <v>465.7</v>
      </c>
      <c r="P15" s="3">
        <v>0</v>
      </c>
      <c r="Q15" s="3">
        <v>0</v>
      </c>
      <c r="R15" s="3">
        <v>0</v>
      </c>
      <c r="S15" s="3">
        <v>0</v>
      </c>
      <c r="T15" s="3" t="s">
        <v>0</v>
      </c>
      <c r="U15" s="3">
        <v>63</v>
      </c>
      <c r="V15" s="3">
        <v>21</v>
      </c>
      <c r="W15" s="3">
        <v>3855</v>
      </c>
      <c r="X15" s="3" t="s">
        <v>1</v>
      </c>
      <c r="Y15" s="3" t="s">
        <v>2</v>
      </c>
      <c r="Z15" s="3" t="s">
        <v>3</v>
      </c>
      <c r="AA15" s="22">
        <v>-901800</v>
      </c>
      <c r="AB15" s="3">
        <v>0</v>
      </c>
      <c r="AC15" s="3">
        <v>5</v>
      </c>
      <c r="AD15" s="3">
        <v>0</v>
      </c>
      <c r="AE15" s="3" t="s">
        <v>90</v>
      </c>
      <c r="AF15" s="3" t="s">
        <v>91</v>
      </c>
      <c r="AG15" s="22">
        <v>-971200</v>
      </c>
      <c r="AH15" s="22">
        <v>63</v>
      </c>
      <c r="AI15" s="6">
        <v>1641873107019</v>
      </c>
      <c r="AJ15" s="20" t="s">
        <v>88</v>
      </c>
      <c r="AK15" s="20"/>
      <c r="AL15" s="10">
        <f t="shared" si="1"/>
        <v>9</v>
      </c>
      <c r="AM15" s="9">
        <f t="shared" si="0"/>
        <v>36.1</v>
      </c>
    </row>
    <row r="16" spans="1:41" ht="30" customHeight="1" x14ac:dyDescent="0.25">
      <c r="A16" s="38"/>
      <c r="B16" s="6">
        <v>1641873693977</v>
      </c>
      <c r="C16" s="3">
        <v>0</v>
      </c>
      <c r="D16" s="3">
        <v>0</v>
      </c>
      <c r="E16" s="3">
        <v>0</v>
      </c>
      <c r="F16" s="3">
        <v>-2.5570499999999998</v>
      </c>
      <c r="G16" s="3">
        <v>6.9289500000000004</v>
      </c>
      <c r="H16" s="3">
        <v>5.7310499999999998</v>
      </c>
      <c r="I16" s="3">
        <v>57</v>
      </c>
      <c r="J16" s="3">
        <v>0</v>
      </c>
      <c r="K16" s="3">
        <v>0</v>
      </c>
      <c r="L16" s="3">
        <v>0</v>
      </c>
      <c r="M16" s="3">
        <v>33.561190000000003</v>
      </c>
      <c r="N16" s="3">
        <v>73.070580000000007</v>
      </c>
      <c r="O16" s="3">
        <v>465.7</v>
      </c>
      <c r="P16" s="3">
        <v>0</v>
      </c>
      <c r="Q16" s="3">
        <v>0</v>
      </c>
      <c r="R16" s="3">
        <v>0</v>
      </c>
      <c r="S16" s="3">
        <v>0</v>
      </c>
      <c r="T16" s="3" t="s">
        <v>0</v>
      </c>
      <c r="U16" s="3">
        <v>62</v>
      </c>
      <c r="V16" s="3">
        <v>23</v>
      </c>
      <c r="W16" s="3">
        <v>3847</v>
      </c>
      <c r="X16" s="3" t="s">
        <v>1</v>
      </c>
      <c r="Y16" s="3" t="s">
        <v>2</v>
      </c>
      <c r="Z16" s="3" t="s">
        <v>3</v>
      </c>
      <c r="AA16" s="22">
        <v>-949200</v>
      </c>
      <c r="AB16" s="3">
        <v>0</v>
      </c>
      <c r="AC16" s="3">
        <v>5</v>
      </c>
      <c r="AD16" s="3">
        <v>0</v>
      </c>
      <c r="AE16" s="3" t="s">
        <v>90</v>
      </c>
      <c r="AF16" s="3" t="s">
        <v>89</v>
      </c>
      <c r="AG16" s="22">
        <v>-1017100</v>
      </c>
      <c r="AH16" s="22">
        <v>62</v>
      </c>
      <c r="AI16" s="6">
        <v>1641873693993</v>
      </c>
      <c r="AJ16" s="20" t="s">
        <v>88</v>
      </c>
      <c r="AK16" s="20"/>
      <c r="AL16" s="10">
        <f t="shared" si="1"/>
        <v>16</v>
      </c>
      <c r="AM16" s="9">
        <f t="shared" si="0"/>
        <v>37.82</v>
      </c>
    </row>
    <row r="17" spans="1:39" ht="30" customHeight="1" x14ac:dyDescent="0.25">
      <c r="A17" s="38"/>
      <c r="B17" s="6">
        <v>1641874289321</v>
      </c>
      <c r="C17" s="3">
        <v>0</v>
      </c>
      <c r="D17" s="3">
        <v>0</v>
      </c>
      <c r="E17" s="3">
        <v>0</v>
      </c>
      <c r="F17" s="3">
        <v>-1.2640499999999999</v>
      </c>
      <c r="G17" s="3">
        <v>5.73705</v>
      </c>
      <c r="H17" s="3">
        <v>6.8879999999999999</v>
      </c>
      <c r="I17" s="3">
        <v>74</v>
      </c>
      <c r="J17" s="3">
        <v>0</v>
      </c>
      <c r="K17" s="3">
        <v>0</v>
      </c>
      <c r="L17" s="3">
        <v>0</v>
      </c>
      <c r="M17" s="3">
        <v>33.561190000000003</v>
      </c>
      <c r="N17" s="3">
        <v>73.070580000000007</v>
      </c>
      <c r="O17" s="3">
        <v>465.7</v>
      </c>
      <c r="P17" s="3">
        <v>0</v>
      </c>
      <c r="Q17" s="3">
        <v>0</v>
      </c>
      <c r="R17" s="3">
        <v>0</v>
      </c>
      <c r="S17" s="3">
        <v>0</v>
      </c>
      <c r="T17" s="3" t="s">
        <v>0</v>
      </c>
      <c r="U17" s="3">
        <v>60</v>
      </c>
      <c r="V17" s="3">
        <v>26</v>
      </c>
      <c r="W17" s="3">
        <v>3833</v>
      </c>
      <c r="X17" s="3" t="s">
        <v>1</v>
      </c>
      <c r="Y17" s="3" t="s">
        <v>2</v>
      </c>
      <c r="Z17" s="3" t="s">
        <v>3</v>
      </c>
      <c r="AA17" s="22">
        <v>-831700</v>
      </c>
      <c r="AB17" s="3">
        <v>0</v>
      </c>
      <c r="AC17" s="3">
        <v>5</v>
      </c>
      <c r="AD17" s="3">
        <v>0</v>
      </c>
      <c r="AE17" s="3" t="s">
        <v>85</v>
      </c>
      <c r="AF17" s="3" t="s">
        <v>87</v>
      </c>
      <c r="AG17" s="22">
        <v>-937000</v>
      </c>
      <c r="AH17" s="22">
        <v>60</v>
      </c>
      <c r="AI17" s="6">
        <v>1641874289332</v>
      </c>
      <c r="AJ17" s="20" t="s">
        <v>86</v>
      </c>
      <c r="AK17" s="20"/>
      <c r="AL17" s="10">
        <f t="shared" si="1"/>
        <v>11</v>
      </c>
      <c r="AM17" s="9">
        <f t="shared" si="0"/>
        <v>33.9</v>
      </c>
    </row>
    <row r="18" spans="1:39" ht="30" customHeight="1" x14ac:dyDescent="0.25">
      <c r="A18" s="38"/>
      <c r="B18" s="6">
        <v>1641874573683</v>
      </c>
      <c r="C18" s="3">
        <v>0</v>
      </c>
      <c r="D18" s="3">
        <v>0</v>
      </c>
      <c r="E18" s="3">
        <v>0</v>
      </c>
      <c r="F18" s="3">
        <v>-5.7000000000000002E-2</v>
      </c>
      <c r="G18" s="3">
        <v>0.14804999999999999</v>
      </c>
      <c r="H18" s="3">
        <v>9.7969500000000007</v>
      </c>
      <c r="I18" s="3">
        <v>97</v>
      </c>
      <c r="J18" s="3">
        <v>0</v>
      </c>
      <c r="K18" s="3">
        <v>0</v>
      </c>
      <c r="L18" s="3">
        <v>0</v>
      </c>
      <c r="M18" s="3">
        <v>33.561190000000003</v>
      </c>
      <c r="N18" s="3">
        <v>73.070580000000007</v>
      </c>
      <c r="O18" s="3">
        <v>465.7</v>
      </c>
      <c r="P18" s="3">
        <v>0</v>
      </c>
      <c r="Q18" s="3">
        <v>0</v>
      </c>
      <c r="R18" s="3">
        <v>0</v>
      </c>
      <c r="S18" s="3">
        <v>0</v>
      </c>
      <c r="T18" s="3" t="s">
        <v>0</v>
      </c>
      <c r="U18" s="3">
        <v>59</v>
      </c>
      <c r="V18" s="3">
        <v>26</v>
      </c>
      <c r="W18" s="3">
        <v>3815</v>
      </c>
      <c r="X18" s="3" t="s">
        <v>1</v>
      </c>
      <c r="Y18" s="3" t="s">
        <v>2</v>
      </c>
      <c r="Z18" s="3" t="s">
        <v>3</v>
      </c>
      <c r="AA18" s="22">
        <v>-856200</v>
      </c>
      <c r="AB18" s="3">
        <v>0</v>
      </c>
      <c r="AC18" s="3">
        <v>5</v>
      </c>
      <c r="AD18" s="3">
        <v>0</v>
      </c>
      <c r="AE18" s="3" t="s">
        <v>85</v>
      </c>
      <c r="AF18" s="3" t="s">
        <v>84</v>
      </c>
      <c r="AG18" s="22">
        <v>-868100</v>
      </c>
      <c r="AH18" s="22">
        <v>59</v>
      </c>
      <c r="AI18" s="6">
        <v>1641874573691</v>
      </c>
      <c r="AJ18" s="20" t="s">
        <v>83</v>
      </c>
      <c r="AK18" s="20"/>
      <c r="AL18" s="10">
        <f t="shared" si="1"/>
        <v>8</v>
      </c>
      <c r="AM18" s="9">
        <f t="shared" si="0"/>
        <v>32.89</v>
      </c>
    </row>
    <row r="19" spans="1:39" ht="30" customHeight="1" x14ac:dyDescent="0.25">
      <c r="A19" s="38"/>
      <c r="B19" s="6">
        <v>1641875235949</v>
      </c>
      <c r="C19" s="3">
        <v>0</v>
      </c>
      <c r="D19" s="3">
        <v>0</v>
      </c>
      <c r="E19" s="3">
        <v>0</v>
      </c>
      <c r="F19" s="3">
        <v>-0.84</v>
      </c>
      <c r="G19" s="3">
        <v>5.90205</v>
      </c>
      <c r="H19" s="3">
        <v>7.7209500000000002</v>
      </c>
      <c r="I19" s="3">
        <v>70</v>
      </c>
      <c r="J19" s="3">
        <v>0</v>
      </c>
      <c r="K19" s="3">
        <v>0</v>
      </c>
      <c r="L19" s="3">
        <v>0</v>
      </c>
      <c r="M19" s="3">
        <v>33.561190000000003</v>
      </c>
      <c r="N19" s="3">
        <v>73.070580000000007</v>
      </c>
      <c r="O19" s="3">
        <v>465.7</v>
      </c>
      <c r="P19" s="3">
        <v>0</v>
      </c>
      <c r="Q19" s="3">
        <v>0</v>
      </c>
      <c r="R19" s="3">
        <v>0</v>
      </c>
      <c r="S19" s="3">
        <v>0</v>
      </c>
      <c r="T19" s="3" t="s">
        <v>0</v>
      </c>
      <c r="U19" s="3">
        <v>57</v>
      </c>
      <c r="V19" s="3">
        <v>28</v>
      </c>
      <c r="W19" s="3">
        <v>3812</v>
      </c>
      <c r="X19" s="3" t="s">
        <v>1</v>
      </c>
      <c r="Y19" s="3" t="s">
        <v>2</v>
      </c>
      <c r="Z19" s="3" t="s">
        <v>3</v>
      </c>
      <c r="AA19" s="22">
        <v>-764100</v>
      </c>
      <c r="AB19" s="3">
        <v>0</v>
      </c>
      <c r="AC19" s="3">
        <v>5</v>
      </c>
      <c r="AD19" s="3">
        <v>0</v>
      </c>
      <c r="AE19" s="3" t="s">
        <v>82</v>
      </c>
      <c r="AF19" s="3" t="s">
        <v>81</v>
      </c>
      <c r="AG19" s="22">
        <v>-837600</v>
      </c>
      <c r="AH19" s="22">
        <v>57</v>
      </c>
      <c r="AI19" s="6">
        <v>1641875235958</v>
      </c>
      <c r="AJ19" s="20" t="s">
        <v>80</v>
      </c>
      <c r="AK19" s="20"/>
      <c r="AL19" s="10">
        <f t="shared" si="1"/>
        <v>9</v>
      </c>
      <c r="AM19" s="9">
        <f t="shared" si="0"/>
        <v>30.53</v>
      </c>
    </row>
    <row r="20" spans="1:39" ht="34.5" customHeight="1" x14ac:dyDescent="0.25">
      <c r="A20" s="38"/>
      <c r="B20" s="6">
        <v>1641875782674</v>
      </c>
      <c r="C20" s="3">
        <v>0</v>
      </c>
      <c r="D20" s="3">
        <v>0</v>
      </c>
      <c r="E20" s="3">
        <v>0</v>
      </c>
      <c r="F20" s="3">
        <v>-2.133</v>
      </c>
      <c r="G20" s="3">
        <v>6.1099500000000004</v>
      </c>
      <c r="H20" s="3">
        <v>6.399</v>
      </c>
      <c r="I20" s="3">
        <v>21</v>
      </c>
      <c r="J20" s="3">
        <v>0</v>
      </c>
      <c r="K20" s="3">
        <v>0</v>
      </c>
      <c r="L20" s="3">
        <v>0</v>
      </c>
      <c r="M20" s="3">
        <v>33.561190000000003</v>
      </c>
      <c r="N20" s="3">
        <v>73.070580000000007</v>
      </c>
      <c r="O20" s="3">
        <v>465.7</v>
      </c>
      <c r="P20" s="3">
        <v>0</v>
      </c>
      <c r="Q20" s="3">
        <v>0</v>
      </c>
      <c r="R20" s="3">
        <v>0</v>
      </c>
      <c r="S20" s="3">
        <v>0</v>
      </c>
      <c r="T20" s="3" t="s">
        <v>0</v>
      </c>
      <c r="U20" s="3">
        <v>56</v>
      </c>
      <c r="V20" s="3">
        <v>28</v>
      </c>
      <c r="W20" s="3">
        <v>3790</v>
      </c>
      <c r="X20" s="3" t="s">
        <v>1</v>
      </c>
      <c r="Y20" s="3" t="s">
        <v>2</v>
      </c>
      <c r="Z20" s="3" t="s">
        <v>3</v>
      </c>
      <c r="AA20" s="22">
        <v>-928500</v>
      </c>
      <c r="AB20" s="3">
        <v>0</v>
      </c>
      <c r="AC20" s="3">
        <v>5</v>
      </c>
      <c r="AD20" s="3">
        <v>0</v>
      </c>
      <c r="AE20" s="3" t="s">
        <v>78</v>
      </c>
      <c r="AF20" s="3" t="s">
        <v>79</v>
      </c>
      <c r="AG20" s="22">
        <v>-930400</v>
      </c>
      <c r="AH20" s="22">
        <v>56</v>
      </c>
      <c r="AI20" s="6">
        <v>1641875782683</v>
      </c>
      <c r="AJ20" s="20" t="s">
        <v>76</v>
      </c>
      <c r="AK20" s="20"/>
      <c r="AL20" s="10">
        <f t="shared" si="1"/>
        <v>9</v>
      </c>
      <c r="AM20" s="9">
        <f t="shared" si="0"/>
        <v>35.229999999999997</v>
      </c>
    </row>
    <row r="21" spans="1:39" ht="30" customHeight="1" x14ac:dyDescent="0.25">
      <c r="A21" s="38"/>
      <c r="B21" s="6">
        <v>1641876239261</v>
      </c>
      <c r="C21" s="3">
        <v>0</v>
      </c>
      <c r="D21" s="3">
        <v>0</v>
      </c>
      <c r="E21" s="3">
        <v>0</v>
      </c>
      <c r="F21" s="3">
        <v>-1.6729499999999999</v>
      </c>
      <c r="G21" s="3">
        <v>6.8280000000000003</v>
      </c>
      <c r="H21" s="3">
        <v>6.5140500000000001</v>
      </c>
      <c r="I21" s="3">
        <v>64</v>
      </c>
      <c r="J21" s="3">
        <v>0</v>
      </c>
      <c r="K21" s="3">
        <v>0</v>
      </c>
      <c r="L21" s="3">
        <v>0</v>
      </c>
      <c r="M21" s="3">
        <v>33.561190000000003</v>
      </c>
      <c r="N21" s="3">
        <v>73.070580000000007</v>
      </c>
      <c r="O21" s="3">
        <v>465.7</v>
      </c>
      <c r="P21" s="3">
        <v>0</v>
      </c>
      <c r="Q21" s="3">
        <v>0</v>
      </c>
      <c r="R21" s="3">
        <v>0</v>
      </c>
      <c r="S21" s="3">
        <v>0</v>
      </c>
      <c r="T21" s="3" t="s">
        <v>0</v>
      </c>
      <c r="U21" s="3">
        <v>56</v>
      </c>
      <c r="V21" s="3">
        <v>25</v>
      </c>
      <c r="W21" s="3">
        <v>3798</v>
      </c>
      <c r="X21" s="3" t="s">
        <v>1</v>
      </c>
      <c r="Y21" s="3" t="s">
        <v>2</v>
      </c>
      <c r="Z21" s="3" t="s">
        <v>3</v>
      </c>
      <c r="AA21" s="22">
        <v>-824800</v>
      </c>
      <c r="AB21" s="3">
        <v>0</v>
      </c>
      <c r="AC21" s="3">
        <v>5</v>
      </c>
      <c r="AD21" s="3">
        <v>0</v>
      </c>
      <c r="AE21" s="3" t="s">
        <v>78</v>
      </c>
      <c r="AF21" s="3" t="s">
        <v>77</v>
      </c>
      <c r="AG21" s="22">
        <v>-868800</v>
      </c>
      <c r="AH21" s="22">
        <v>56</v>
      </c>
      <c r="AI21" s="6">
        <v>1641876239271</v>
      </c>
      <c r="AJ21" s="20" t="s">
        <v>76</v>
      </c>
      <c r="AK21" s="20"/>
      <c r="AL21" s="10">
        <f t="shared" si="1"/>
        <v>10</v>
      </c>
      <c r="AM21" s="9">
        <f t="shared" si="0"/>
        <v>32.159999999999997</v>
      </c>
    </row>
    <row r="22" spans="1:39" ht="30" customHeight="1" x14ac:dyDescent="0.25">
      <c r="A22" s="38"/>
      <c r="B22" s="6">
        <v>1641877181780</v>
      </c>
      <c r="C22" s="3">
        <v>0</v>
      </c>
      <c r="D22" s="3">
        <v>0</v>
      </c>
      <c r="E22" s="3">
        <v>0</v>
      </c>
      <c r="F22" s="3">
        <v>-1.1350499999999999</v>
      </c>
      <c r="G22" s="3">
        <v>6.8569500000000003</v>
      </c>
      <c r="H22" s="3">
        <v>6.26295</v>
      </c>
      <c r="I22" s="3">
        <v>58</v>
      </c>
      <c r="J22" s="3">
        <v>0</v>
      </c>
      <c r="K22" s="3">
        <v>0</v>
      </c>
      <c r="L22" s="3">
        <v>0</v>
      </c>
      <c r="M22" s="3">
        <v>33.561190000000003</v>
      </c>
      <c r="N22" s="3">
        <v>73.070580000000007</v>
      </c>
      <c r="O22" s="3">
        <v>465.7</v>
      </c>
      <c r="P22" s="3">
        <v>0</v>
      </c>
      <c r="Q22" s="3">
        <v>0</v>
      </c>
      <c r="R22" s="3">
        <v>0</v>
      </c>
      <c r="S22" s="3">
        <v>0</v>
      </c>
      <c r="T22" s="3" t="s">
        <v>0</v>
      </c>
      <c r="U22" s="3">
        <v>55</v>
      </c>
      <c r="V22" s="3">
        <v>23</v>
      </c>
      <c r="W22" s="3">
        <v>3802</v>
      </c>
      <c r="X22" s="3" t="s">
        <v>1</v>
      </c>
      <c r="Y22" s="3" t="s">
        <v>2</v>
      </c>
      <c r="Z22" s="3" t="s">
        <v>3</v>
      </c>
      <c r="AA22" s="22">
        <v>-828800</v>
      </c>
      <c r="AB22" s="3">
        <v>0</v>
      </c>
      <c r="AC22" s="3">
        <v>5</v>
      </c>
      <c r="AD22" s="3">
        <v>0</v>
      </c>
      <c r="AE22" s="3" t="s">
        <v>75</v>
      </c>
      <c r="AF22" s="3" t="s">
        <v>74</v>
      </c>
      <c r="AG22" s="22">
        <v>-937300</v>
      </c>
      <c r="AH22" s="22">
        <v>55</v>
      </c>
      <c r="AI22" s="6">
        <v>1641877181792</v>
      </c>
      <c r="AJ22" s="20" t="s">
        <v>73</v>
      </c>
      <c r="AK22" s="20"/>
      <c r="AL22" s="10">
        <f t="shared" si="1"/>
        <v>12</v>
      </c>
      <c r="AM22" s="9">
        <f t="shared" si="0"/>
        <v>33.57</v>
      </c>
    </row>
    <row r="23" spans="1:39" ht="30" customHeight="1" x14ac:dyDescent="0.25">
      <c r="A23" s="38"/>
      <c r="B23" s="6">
        <v>1641877670585</v>
      </c>
      <c r="C23" s="3">
        <v>0</v>
      </c>
      <c r="D23" s="3">
        <v>0</v>
      </c>
      <c r="E23" s="3">
        <v>0</v>
      </c>
      <c r="F23" s="3">
        <v>-2.1829499999999999</v>
      </c>
      <c r="G23" s="3">
        <v>7.4680499999999999</v>
      </c>
      <c r="H23" s="3">
        <v>4.7190000000000003</v>
      </c>
      <c r="I23" s="3">
        <v>60</v>
      </c>
      <c r="J23" s="3">
        <v>0</v>
      </c>
      <c r="K23" s="3">
        <v>0</v>
      </c>
      <c r="L23" s="3">
        <v>0</v>
      </c>
      <c r="M23" s="3">
        <v>33.561190000000003</v>
      </c>
      <c r="N23" s="3">
        <v>73.070580000000007</v>
      </c>
      <c r="O23" s="3">
        <v>465.7</v>
      </c>
      <c r="P23" s="3">
        <v>0</v>
      </c>
      <c r="Q23" s="3">
        <v>0</v>
      </c>
      <c r="R23" s="3">
        <v>0</v>
      </c>
      <c r="S23" s="3">
        <v>0</v>
      </c>
      <c r="T23" s="3" t="s">
        <v>0</v>
      </c>
      <c r="U23" s="3">
        <v>54</v>
      </c>
      <c r="V23" s="3">
        <v>25</v>
      </c>
      <c r="W23" s="3">
        <v>3762</v>
      </c>
      <c r="X23" s="3" t="s">
        <v>1</v>
      </c>
      <c r="Y23" s="3" t="s">
        <v>2</v>
      </c>
      <c r="Z23" s="3" t="s">
        <v>3</v>
      </c>
      <c r="AA23" s="22">
        <v>-902100</v>
      </c>
      <c r="AB23" s="3">
        <v>0</v>
      </c>
      <c r="AC23" s="3">
        <v>5</v>
      </c>
      <c r="AD23" s="3">
        <v>0</v>
      </c>
      <c r="AE23" s="3" t="s">
        <v>72</v>
      </c>
      <c r="AF23" s="3" t="s">
        <v>71</v>
      </c>
      <c r="AG23" s="22">
        <v>-842700</v>
      </c>
      <c r="AH23" s="22">
        <v>54</v>
      </c>
      <c r="AI23" s="6">
        <v>1641877670593</v>
      </c>
      <c r="AJ23" s="20" t="s">
        <v>70</v>
      </c>
      <c r="AK23" s="20"/>
      <c r="AL23" s="10">
        <f t="shared" si="1"/>
        <v>8</v>
      </c>
      <c r="AM23" s="9">
        <f t="shared" si="0"/>
        <v>32.82</v>
      </c>
    </row>
    <row r="24" spans="1:39" ht="30" customHeight="1" x14ac:dyDescent="0.25">
      <c r="A24" s="38"/>
      <c r="B24" s="6">
        <v>1641877714923</v>
      </c>
      <c r="C24" s="3">
        <v>0</v>
      </c>
      <c r="D24" s="3">
        <v>0</v>
      </c>
      <c r="E24" s="3">
        <v>0</v>
      </c>
      <c r="F24" s="3">
        <v>0.13605</v>
      </c>
      <c r="G24" s="3">
        <v>6.0670500000000001</v>
      </c>
      <c r="H24" s="3">
        <v>7.16805</v>
      </c>
      <c r="I24" s="3">
        <v>74</v>
      </c>
      <c r="J24" s="3">
        <v>0</v>
      </c>
      <c r="K24" s="3">
        <v>0</v>
      </c>
      <c r="L24" s="3">
        <v>0</v>
      </c>
      <c r="M24" s="3">
        <v>33.561190000000003</v>
      </c>
      <c r="N24" s="3">
        <v>73.070580000000007</v>
      </c>
      <c r="O24" s="3">
        <v>465.7</v>
      </c>
      <c r="P24" s="3">
        <v>0</v>
      </c>
      <c r="Q24" s="3">
        <v>0</v>
      </c>
      <c r="R24" s="3">
        <v>0</v>
      </c>
      <c r="S24" s="3">
        <v>0</v>
      </c>
      <c r="T24" s="3" t="s">
        <v>0</v>
      </c>
      <c r="U24" s="3">
        <v>54</v>
      </c>
      <c r="V24" s="3">
        <v>25</v>
      </c>
      <c r="W24" s="3">
        <v>3762</v>
      </c>
      <c r="X24" s="3" t="s">
        <v>1</v>
      </c>
      <c r="Y24" s="3" t="s">
        <v>2</v>
      </c>
      <c r="Z24" s="3" t="s">
        <v>3</v>
      </c>
      <c r="AA24" s="22">
        <v>-501000</v>
      </c>
      <c r="AB24" s="3">
        <v>0</v>
      </c>
      <c r="AC24" s="3">
        <v>5</v>
      </c>
      <c r="AD24" s="3">
        <v>0</v>
      </c>
      <c r="AE24" s="3" t="s">
        <v>66</v>
      </c>
      <c r="AF24" s="3" t="s">
        <v>69</v>
      </c>
      <c r="AG24" s="22">
        <v>-614500</v>
      </c>
      <c r="AH24" s="22">
        <v>54</v>
      </c>
      <c r="AI24" s="6">
        <v>1641877714931</v>
      </c>
      <c r="AJ24" s="20" t="s">
        <v>67</v>
      </c>
      <c r="AK24" s="20"/>
      <c r="AL24" s="10">
        <f t="shared" si="1"/>
        <v>8</v>
      </c>
      <c r="AM24" s="9">
        <f t="shared" si="0"/>
        <v>20.98</v>
      </c>
    </row>
    <row r="25" spans="1:39" ht="30" customHeight="1" x14ac:dyDescent="0.25">
      <c r="A25" s="38"/>
      <c r="B25" s="6">
        <v>1641877853062</v>
      </c>
      <c r="C25" s="3">
        <v>0</v>
      </c>
      <c r="D25" s="3">
        <v>0</v>
      </c>
      <c r="E25" s="3">
        <v>0</v>
      </c>
      <c r="F25" s="3">
        <v>-3.081</v>
      </c>
      <c r="G25" s="3">
        <v>5.9160000000000004</v>
      </c>
      <c r="H25" s="3">
        <v>6.4069500000000001</v>
      </c>
      <c r="I25" s="3">
        <v>7</v>
      </c>
      <c r="J25" s="3">
        <v>0</v>
      </c>
      <c r="K25" s="3">
        <v>0</v>
      </c>
      <c r="L25" s="3">
        <v>0</v>
      </c>
      <c r="M25" s="3">
        <v>33.561190000000003</v>
      </c>
      <c r="N25" s="3">
        <v>73.070580000000007</v>
      </c>
      <c r="O25" s="3">
        <v>465.7</v>
      </c>
      <c r="P25" s="3">
        <v>0</v>
      </c>
      <c r="Q25" s="3">
        <v>0</v>
      </c>
      <c r="R25" s="3">
        <v>0</v>
      </c>
      <c r="S25" s="3">
        <v>0</v>
      </c>
      <c r="T25" s="3" t="s">
        <v>0</v>
      </c>
      <c r="U25" s="3">
        <v>53</v>
      </c>
      <c r="V25" s="3">
        <v>25</v>
      </c>
      <c r="W25" s="3">
        <v>3755</v>
      </c>
      <c r="X25" s="3" t="s">
        <v>1</v>
      </c>
      <c r="Y25" s="3" t="s">
        <v>2</v>
      </c>
      <c r="Z25" s="3" t="s">
        <v>3</v>
      </c>
      <c r="AA25" s="22">
        <v>-886700</v>
      </c>
      <c r="AB25" s="3">
        <v>0</v>
      </c>
      <c r="AC25" s="3">
        <v>5</v>
      </c>
      <c r="AD25" s="3">
        <v>0</v>
      </c>
      <c r="AE25" s="3" t="s">
        <v>66</v>
      </c>
      <c r="AF25" s="3" t="s">
        <v>68</v>
      </c>
      <c r="AG25" s="22">
        <v>-897100</v>
      </c>
      <c r="AH25" s="22">
        <v>53</v>
      </c>
      <c r="AI25" s="6">
        <v>1641877853071</v>
      </c>
      <c r="AJ25" s="20" t="s">
        <v>67</v>
      </c>
      <c r="AK25" s="20"/>
      <c r="AL25" s="10">
        <f t="shared" si="1"/>
        <v>9</v>
      </c>
      <c r="AM25" s="9">
        <f t="shared" si="0"/>
        <v>33.49</v>
      </c>
    </row>
    <row r="26" spans="1:39" ht="30" customHeight="1" x14ac:dyDescent="0.25">
      <c r="A26" s="38"/>
      <c r="B26" s="6">
        <v>1641879936417</v>
      </c>
      <c r="C26" s="3">
        <v>0</v>
      </c>
      <c r="D26" s="3">
        <v>0</v>
      </c>
      <c r="E26" s="3">
        <v>0</v>
      </c>
      <c r="F26" s="3">
        <v>-2.8439999999999999</v>
      </c>
      <c r="G26" s="3">
        <v>6.0670500000000001</v>
      </c>
      <c r="H26" s="3">
        <v>6.6289499999999997</v>
      </c>
      <c r="I26" s="3">
        <v>6</v>
      </c>
      <c r="J26" s="3">
        <v>0</v>
      </c>
      <c r="K26" s="3">
        <v>0</v>
      </c>
      <c r="L26" s="3">
        <v>0</v>
      </c>
      <c r="M26" s="3">
        <v>33.561459999999997</v>
      </c>
      <c r="N26" s="3">
        <v>73.071129999999997</v>
      </c>
      <c r="O26" s="3">
        <v>452.2</v>
      </c>
      <c r="P26" s="3">
        <v>0</v>
      </c>
      <c r="Q26" s="3">
        <v>0</v>
      </c>
      <c r="R26" s="3">
        <v>0</v>
      </c>
      <c r="S26" s="3">
        <v>0</v>
      </c>
      <c r="T26" s="3" t="s">
        <v>0</v>
      </c>
      <c r="U26" s="3">
        <v>48</v>
      </c>
      <c r="V26" s="3">
        <v>27</v>
      </c>
      <c r="W26" s="3">
        <v>3733</v>
      </c>
      <c r="X26" s="3" t="s">
        <v>1</v>
      </c>
      <c r="Y26" s="3" t="s">
        <v>2</v>
      </c>
      <c r="Z26" s="3" t="s">
        <v>3</v>
      </c>
      <c r="AA26" s="22">
        <v>-672300</v>
      </c>
      <c r="AB26" s="3">
        <v>0</v>
      </c>
      <c r="AC26" s="3">
        <v>5</v>
      </c>
      <c r="AD26" s="3">
        <v>0</v>
      </c>
      <c r="AE26" s="3" t="s">
        <v>66</v>
      </c>
      <c r="AF26" s="3" t="s">
        <v>65</v>
      </c>
      <c r="AG26" s="22">
        <v>-918100</v>
      </c>
      <c r="AH26" s="22">
        <v>48</v>
      </c>
      <c r="AI26" s="6">
        <v>1641879936426</v>
      </c>
      <c r="AJ26" s="20" t="s">
        <v>64</v>
      </c>
      <c r="AK26" s="20"/>
      <c r="AL26" s="10">
        <f t="shared" si="1"/>
        <v>9</v>
      </c>
      <c r="AM26" s="9">
        <f t="shared" si="0"/>
        <v>29.68</v>
      </c>
    </row>
    <row r="27" spans="1:39" ht="30" customHeight="1" x14ac:dyDescent="0.25">
      <c r="A27" s="38"/>
      <c r="B27" s="6">
        <v>1641881185873</v>
      </c>
      <c r="C27" s="3">
        <v>0</v>
      </c>
      <c r="D27" s="3">
        <v>0</v>
      </c>
      <c r="E27" s="3">
        <v>0</v>
      </c>
      <c r="F27" s="3">
        <v>-1.48695</v>
      </c>
      <c r="G27" s="3">
        <v>6.7060500000000003</v>
      </c>
      <c r="H27" s="3">
        <v>6.3199500000000004</v>
      </c>
      <c r="I27" s="3">
        <v>66</v>
      </c>
      <c r="J27" s="3">
        <v>0</v>
      </c>
      <c r="K27" s="3">
        <v>0</v>
      </c>
      <c r="L27" s="3">
        <v>0</v>
      </c>
      <c r="M27" s="3">
        <v>33.561399999999999</v>
      </c>
      <c r="N27" s="3">
        <v>73.071119999999993</v>
      </c>
      <c r="O27" s="3">
        <v>451</v>
      </c>
      <c r="P27" s="3">
        <v>0</v>
      </c>
      <c r="Q27" s="3">
        <v>0</v>
      </c>
      <c r="R27" s="3">
        <v>0</v>
      </c>
      <c r="S27" s="3">
        <v>0</v>
      </c>
      <c r="T27" s="3" t="s">
        <v>0</v>
      </c>
      <c r="U27" s="3">
        <v>45</v>
      </c>
      <c r="V27" s="3">
        <v>26</v>
      </c>
      <c r="W27" s="3">
        <v>3727</v>
      </c>
      <c r="X27" s="3" t="s">
        <v>1</v>
      </c>
      <c r="Y27" s="3" t="s">
        <v>2</v>
      </c>
      <c r="Z27" s="3" t="s">
        <v>3</v>
      </c>
      <c r="AA27" s="22">
        <v>-1111400</v>
      </c>
      <c r="AB27" s="3">
        <v>0</v>
      </c>
      <c r="AC27" s="3">
        <v>5</v>
      </c>
      <c r="AD27" s="3">
        <v>0</v>
      </c>
      <c r="AE27" s="3" t="s">
        <v>120</v>
      </c>
      <c r="AF27" s="3" t="s">
        <v>119</v>
      </c>
      <c r="AG27" s="22">
        <v>-1120500</v>
      </c>
      <c r="AH27" s="22">
        <v>45</v>
      </c>
      <c r="AI27" s="6">
        <v>1641881185885</v>
      </c>
      <c r="AJ27" s="20" t="s">
        <v>118</v>
      </c>
      <c r="AK27" s="20"/>
      <c r="AL27" s="10">
        <f t="shared" si="1"/>
        <v>12</v>
      </c>
      <c r="AM27" s="9">
        <f t="shared" si="0"/>
        <v>41.59</v>
      </c>
    </row>
    <row r="28" spans="1:39" ht="30" customHeight="1" x14ac:dyDescent="0.25">
      <c r="A28" s="38"/>
      <c r="B28" s="6">
        <v>1641882094428</v>
      </c>
      <c r="C28" s="3">
        <v>0</v>
      </c>
      <c r="D28" s="3">
        <v>0</v>
      </c>
      <c r="E28" s="3">
        <v>0</v>
      </c>
      <c r="F28" s="3">
        <v>-1.0339499999999999</v>
      </c>
      <c r="G28" s="3">
        <v>6.3540000000000001</v>
      </c>
      <c r="H28" s="3">
        <v>7.4550000000000001</v>
      </c>
      <c r="I28" s="3">
        <v>68</v>
      </c>
      <c r="J28" s="3">
        <v>0</v>
      </c>
      <c r="K28" s="3">
        <v>0</v>
      </c>
      <c r="L28" s="3">
        <v>0</v>
      </c>
      <c r="M28" s="3">
        <v>33.561399999999999</v>
      </c>
      <c r="N28" s="3">
        <v>73.071119999999993</v>
      </c>
      <c r="O28" s="3">
        <v>451</v>
      </c>
      <c r="P28" s="3">
        <v>0</v>
      </c>
      <c r="Q28" s="3">
        <v>0</v>
      </c>
      <c r="R28" s="3">
        <v>0</v>
      </c>
      <c r="S28" s="3">
        <v>0</v>
      </c>
      <c r="T28" s="3" t="s">
        <v>0</v>
      </c>
      <c r="U28" s="3">
        <v>44</v>
      </c>
      <c r="V28" s="3">
        <v>23</v>
      </c>
      <c r="W28" s="3">
        <v>3729</v>
      </c>
      <c r="X28" s="3" t="s">
        <v>1</v>
      </c>
      <c r="Y28" s="3" t="s">
        <v>2</v>
      </c>
      <c r="Z28" s="3" t="s">
        <v>3</v>
      </c>
      <c r="AA28" s="22">
        <v>-886700</v>
      </c>
      <c r="AB28" s="3">
        <v>0</v>
      </c>
      <c r="AC28" s="3">
        <v>5</v>
      </c>
      <c r="AD28" s="3">
        <v>0</v>
      </c>
      <c r="AE28" s="3" t="s">
        <v>117</v>
      </c>
      <c r="AF28" s="3" t="s">
        <v>116</v>
      </c>
      <c r="AG28" s="22">
        <v>-879100</v>
      </c>
      <c r="AH28" s="22">
        <v>44</v>
      </c>
      <c r="AI28" s="6">
        <v>1641882094439</v>
      </c>
      <c r="AJ28" s="20" t="s">
        <v>115</v>
      </c>
      <c r="AK28" s="20"/>
      <c r="AL28" s="10">
        <f t="shared" si="1"/>
        <v>11</v>
      </c>
      <c r="AM28" s="9">
        <f t="shared" si="0"/>
        <v>32.92</v>
      </c>
    </row>
    <row r="29" spans="1:39" ht="30" customHeight="1" x14ac:dyDescent="0.25">
      <c r="A29" s="38"/>
      <c r="B29" s="6">
        <v>1641883166115</v>
      </c>
      <c r="C29" s="3">
        <v>0</v>
      </c>
      <c r="D29" s="3">
        <v>0</v>
      </c>
      <c r="E29" s="3">
        <v>0</v>
      </c>
      <c r="F29" s="3">
        <v>-1.35</v>
      </c>
      <c r="G29" s="3">
        <v>4.8390000000000004</v>
      </c>
      <c r="H29" s="3">
        <v>8.0939999999999994</v>
      </c>
      <c r="I29" s="3">
        <v>76</v>
      </c>
      <c r="J29" s="3">
        <v>0</v>
      </c>
      <c r="K29" s="3">
        <v>0</v>
      </c>
      <c r="L29" s="3">
        <v>0</v>
      </c>
      <c r="M29" s="3">
        <v>33.561399999999999</v>
      </c>
      <c r="N29" s="3">
        <v>73.071119999999993</v>
      </c>
      <c r="O29" s="3">
        <v>451</v>
      </c>
      <c r="P29" s="3">
        <v>0</v>
      </c>
      <c r="Q29" s="3">
        <v>0</v>
      </c>
      <c r="R29" s="3">
        <v>0</v>
      </c>
      <c r="S29" s="3">
        <v>0</v>
      </c>
      <c r="T29" s="3" t="s">
        <v>0</v>
      </c>
      <c r="U29" s="3">
        <v>44</v>
      </c>
      <c r="V29" s="3">
        <v>22</v>
      </c>
      <c r="W29" s="3">
        <v>3714</v>
      </c>
      <c r="X29" s="3" t="s">
        <v>1</v>
      </c>
      <c r="Y29" s="3" t="s">
        <v>2</v>
      </c>
      <c r="Z29" s="3" t="s">
        <v>3</v>
      </c>
      <c r="AA29" s="22">
        <v>-909000</v>
      </c>
      <c r="AB29" s="3">
        <v>0</v>
      </c>
      <c r="AC29" s="3">
        <v>5</v>
      </c>
      <c r="AD29" s="3">
        <v>0</v>
      </c>
      <c r="AE29" s="3" t="s">
        <v>114</v>
      </c>
      <c r="AF29" s="3" t="s">
        <v>113</v>
      </c>
      <c r="AG29" s="22">
        <v>-915000</v>
      </c>
      <c r="AH29" s="22">
        <v>44</v>
      </c>
      <c r="AI29" s="6">
        <v>1641883166126</v>
      </c>
      <c r="AJ29" s="20" t="s">
        <v>112</v>
      </c>
      <c r="AK29" s="20"/>
      <c r="AL29" s="10">
        <f t="shared" si="1"/>
        <v>11</v>
      </c>
      <c r="AM29" s="9">
        <f t="shared" si="0"/>
        <v>33.869999999999997</v>
      </c>
    </row>
    <row r="30" spans="1:39" ht="30" customHeight="1" x14ac:dyDescent="0.25">
      <c r="A30" s="38"/>
      <c r="B30" s="6">
        <v>1641884706772</v>
      </c>
      <c r="C30" s="3">
        <v>0</v>
      </c>
      <c r="D30" s="3">
        <v>0</v>
      </c>
      <c r="E30" s="3">
        <v>0</v>
      </c>
      <c r="F30" s="3">
        <v>-2.7940499999999999</v>
      </c>
      <c r="G30" s="3">
        <v>7.4320500000000003</v>
      </c>
      <c r="H30" s="3">
        <v>5.7030000000000003</v>
      </c>
      <c r="I30" s="3">
        <v>64</v>
      </c>
      <c r="J30" s="3">
        <v>0</v>
      </c>
      <c r="K30" s="3">
        <v>0</v>
      </c>
      <c r="L30" s="3">
        <v>0</v>
      </c>
      <c r="M30" s="3">
        <v>33.561399999999999</v>
      </c>
      <c r="N30" s="3">
        <v>73.071119999999993</v>
      </c>
      <c r="O30" s="3">
        <v>451</v>
      </c>
      <c r="P30" s="3">
        <v>0</v>
      </c>
      <c r="Q30" s="3">
        <v>0</v>
      </c>
      <c r="R30" s="3">
        <v>0</v>
      </c>
      <c r="S30" s="3">
        <v>0</v>
      </c>
      <c r="T30" s="3" t="s">
        <v>0</v>
      </c>
      <c r="U30" s="3">
        <v>40</v>
      </c>
      <c r="V30" s="3">
        <v>27</v>
      </c>
      <c r="W30" s="3">
        <v>3694</v>
      </c>
      <c r="X30" s="3" t="s">
        <v>1</v>
      </c>
      <c r="Y30" s="3" t="s">
        <v>2</v>
      </c>
      <c r="Z30" s="3" t="s">
        <v>3</v>
      </c>
      <c r="AA30" s="22">
        <v>-807500</v>
      </c>
      <c r="AB30" s="3">
        <v>0</v>
      </c>
      <c r="AC30" s="3">
        <v>5</v>
      </c>
      <c r="AD30" s="3">
        <v>0</v>
      </c>
      <c r="AE30" s="3" t="s">
        <v>111</v>
      </c>
      <c r="AF30" s="3" t="s">
        <v>110</v>
      </c>
      <c r="AG30" s="22">
        <v>-793600</v>
      </c>
      <c r="AH30" s="22">
        <v>40</v>
      </c>
      <c r="AI30" s="6">
        <v>1641884706787</v>
      </c>
      <c r="AJ30" s="20" t="s">
        <v>109</v>
      </c>
      <c r="AK30" s="20"/>
      <c r="AL30" s="10">
        <f t="shared" si="1"/>
        <v>15</v>
      </c>
      <c r="AM30" s="9">
        <f t="shared" si="0"/>
        <v>29.57</v>
      </c>
    </row>
    <row r="31" spans="1:39" ht="30" customHeight="1" x14ac:dyDescent="0.25">
      <c r="A31" s="38"/>
      <c r="B31" s="6">
        <v>1641885694319</v>
      </c>
      <c r="C31" s="3">
        <v>0</v>
      </c>
      <c r="D31" s="3">
        <v>0</v>
      </c>
      <c r="E31" s="3">
        <v>0</v>
      </c>
      <c r="F31" s="3">
        <v>-1.2569999999999999</v>
      </c>
      <c r="G31" s="3">
        <v>6.5050499999999998</v>
      </c>
      <c r="H31" s="3">
        <v>6.01905</v>
      </c>
      <c r="I31" s="3">
        <v>69</v>
      </c>
      <c r="J31" s="3">
        <v>0</v>
      </c>
      <c r="K31" s="3">
        <v>0</v>
      </c>
      <c r="L31" s="3">
        <v>0</v>
      </c>
      <c r="M31" s="3">
        <v>33.561399999999999</v>
      </c>
      <c r="N31" s="3">
        <v>73.071119999999993</v>
      </c>
      <c r="O31" s="3">
        <v>451</v>
      </c>
      <c r="P31" s="3">
        <v>0</v>
      </c>
      <c r="Q31" s="3">
        <v>0</v>
      </c>
      <c r="R31" s="3">
        <v>0</v>
      </c>
      <c r="S31" s="3">
        <v>0</v>
      </c>
      <c r="T31" s="3" t="s">
        <v>0</v>
      </c>
      <c r="U31" s="3">
        <v>38</v>
      </c>
      <c r="V31" s="3">
        <v>28</v>
      </c>
      <c r="W31" s="3">
        <v>3694</v>
      </c>
      <c r="X31" s="3" t="s">
        <v>1</v>
      </c>
      <c r="Y31" s="3" t="s">
        <v>2</v>
      </c>
      <c r="Z31" s="3" t="s">
        <v>3</v>
      </c>
      <c r="AA31" s="22">
        <v>-789900</v>
      </c>
      <c r="AB31" s="3">
        <v>0</v>
      </c>
      <c r="AC31" s="3">
        <v>5</v>
      </c>
      <c r="AD31" s="3">
        <v>0</v>
      </c>
      <c r="AE31" s="3" t="s">
        <v>121</v>
      </c>
      <c r="AF31" s="3" t="s">
        <v>122</v>
      </c>
      <c r="AG31" s="22">
        <v>-827900</v>
      </c>
      <c r="AH31" s="22">
        <v>38</v>
      </c>
      <c r="AI31" s="6">
        <v>1641885694327</v>
      </c>
      <c r="AJ31" s="20" t="s">
        <v>109</v>
      </c>
      <c r="AK31" s="20"/>
      <c r="AL31" s="10">
        <f t="shared" si="1"/>
        <v>8</v>
      </c>
      <c r="AM31" s="9">
        <f t="shared" si="0"/>
        <v>29.88</v>
      </c>
    </row>
    <row r="32" spans="1:39" ht="30" customHeight="1" x14ac:dyDescent="0.25">
      <c r="A32" s="38"/>
      <c r="B32" s="6">
        <v>1641887456122</v>
      </c>
      <c r="C32" s="3">
        <v>0</v>
      </c>
      <c r="D32" s="3">
        <v>0</v>
      </c>
      <c r="E32" s="3">
        <v>0</v>
      </c>
      <c r="F32" s="3">
        <v>-2.8510499999999999</v>
      </c>
      <c r="G32" s="3">
        <v>5.9590500000000004</v>
      </c>
      <c r="H32" s="3">
        <v>5.9680499999999999</v>
      </c>
      <c r="I32" s="3">
        <v>51</v>
      </c>
      <c r="J32" s="3">
        <v>0</v>
      </c>
      <c r="K32" s="3">
        <v>0</v>
      </c>
      <c r="L32" s="3">
        <v>0</v>
      </c>
      <c r="M32" s="3">
        <v>33.561399999999999</v>
      </c>
      <c r="N32" s="3">
        <v>73.071119999999993</v>
      </c>
      <c r="O32" s="3">
        <v>451</v>
      </c>
      <c r="P32" s="3">
        <v>0</v>
      </c>
      <c r="Q32" s="3">
        <v>0</v>
      </c>
      <c r="R32" s="3">
        <v>0</v>
      </c>
      <c r="S32" s="3">
        <v>0</v>
      </c>
      <c r="T32" s="3" t="s">
        <v>0</v>
      </c>
      <c r="U32" s="3">
        <v>33</v>
      </c>
      <c r="V32" s="3">
        <v>29</v>
      </c>
      <c r="W32" s="3">
        <v>3683</v>
      </c>
      <c r="X32" s="3" t="s">
        <v>1</v>
      </c>
      <c r="Y32" s="3" t="s">
        <v>2</v>
      </c>
      <c r="Z32" s="3" t="s">
        <v>3</v>
      </c>
      <c r="AA32" s="22">
        <v>-716000</v>
      </c>
      <c r="AB32" s="3">
        <v>0</v>
      </c>
      <c r="AC32" s="3">
        <v>5</v>
      </c>
      <c r="AD32" s="3">
        <v>0</v>
      </c>
      <c r="AE32" s="3" t="s">
        <v>123</v>
      </c>
      <c r="AF32" s="3" t="s">
        <v>124</v>
      </c>
      <c r="AG32" s="22">
        <v>-801200</v>
      </c>
      <c r="AH32" s="22">
        <v>33</v>
      </c>
      <c r="AI32" s="6">
        <v>1641887456131</v>
      </c>
      <c r="AJ32" s="20" t="s">
        <v>125</v>
      </c>
      <c r="AK32" s="20"/>
      <c r="AL32" s="10">
        <f t="shared" si="1"/>
        <v>9</v>
      </c>
      <c r="AM32" s="9">
        <f t="shared" si="0"/>
        <v>27.94</v>
      </c>
    </row>
    <row r="33" spans="1:39" ht="30" customHeight="1" x14ac:dyDescent="0.25">
      <c r="A33" s="38"/>
      <c r="B33" s="6">
        <v>1641887671964</v>
      </c>
      <c r="C33" s="3">
        <v>0</v>
      </c>
      <c r="D33" s="3">
        <v>0</v>
      </c>
      <c r="E33" s="3">
        <v>0</v>
      </c>
      <c r="F33" s="3">
        <v>-0.55305000000000004</v>
      </c>
      <c r="G33" s="3">
        <v>6.2899500000000002</v>
      </c>
      <c r="H33" s="3">
        <v>7.1459999999999999</v>
      </c>
      <c r="I33" s="3">
        <v>73</v>
      </c>
      <c r="J33" s="3">
        <v>0</v>
      </c>
      <c r="K33" s="3">
        <v>0</v>
      </c>
      <c r="L33" s="3">
        <v>0</v>
      </c>
      <c r="M33" s="3">
        <v>33.561399999999999</v>
      </c>
      <c r="N33" s="3">
        <v>73.071119999999993</v>
      </c>
      <c r="O33" s="3">
        <v>451</v>
      </c>
      <c r="P33" s="3">
        <v>0</v>
      </c>
      <c r="Q33" s="3">
        <v>0</v>
      </c>
      <c r="R33" s="3">
        <v>0</v>
      </c>
      <c r="S33" s="3">
        <v>0</v>
      </c>
      <c r="T33" s="3" t="s">
        <v>0</v>
      </c>
      <c r="U33" s="3">
        <v>33</v>
      </c>
      <c r="V33" s="3">
        <v>29</v>
      </c>
      <c r="W33" s="3">
        <v>3624</v>
      </c>
      <c r="X33" s="3" t="s">
        <v>1</v>
      </c>
      <c r="Y33" s="3" t="s">
        <v>2</v>
      </c>
      <c r="Z33" s="3" t="s">
        <v>3</v>
      </c>
      <c r="AA33" s="22">
        <v>-671000</v>
      </c>
      <c r="AB33" s="3">
        <v>0</v>
      </c>
      <c r="AC33" s="3">
        <v>5</v>
      </c>
      <c r="AD33" s="3">
        <v>0</v>
      </c>
      <c r="AE33" s="3" t="s">
        <v>126</v>
      </c>
      <c r="AF33" s="3" t="s">
        <v>127</v>
      </c>
      <c r="AG33" s="22">
        <v>-808400</v>
      </c>
      <c r="AH33" s="22">
        <v>33</v>
      </c>
      <c r="AI33" s="6">
        <v>1641887671974</v>
      </c>
      <c r="AJ33" s="20" t="s">
        <v>128</v>
      </c>
      <c r="AK33" s="20"/>
      <c r="AL33" s="10">
        <f t="shared" si="1"/>
        <v>10</v>
      </c>
      <c r="AM33" s="9">
        <f t="shared" si="0"/>
        <v>26.81</v>
      </c>
    </row>
    <row r="34" spans="1:39" ht="30" customHeight="1" x14ac:dyDescent="0.25">
      <c r="A34" s="38"/>
      <c r="B34" s="6">
        <v>1641888545632</v>
      </c>
      <c r="C34" s="3">
        <v>0</v>
      </c>
      <c r="D34" s="3">
        <v>0</v>
      </c>
      <c r="E34" s="3">
        <v>0</v>
      </c>
      <c r="F34" s="3">
        <v>-1.8670500000000001</v>
      </c>
      <c r="G34" s="3">
        <v>7.29495</v>
      </c>
      <c r="H34" s="3">
        <v>5.9830500000000004</v>
      </c>
      <c r="I34" s="3">
        <v>60</v>
      </c>
      <c r="J34" s="3">
        <v>0</v>
      </c>
      <c r="K34" s="3">
        <v>0</v>
      </c>
      <c r="L34" s="3">
        <v>0</v>
      </c>
      <c r="M34" s="3">
        <v>33.561050000000002</v>
      </c>
      <c r="N34" s="3">
        <v>73.071349999999995</v>
      </c>
      <c r="O34" s="3">
        <v>465.5</v>
      </c>
      <c r="P34" s="3">
        <v>0</v>
      </c>
      <c r="Q34" s="3">
        <v>0</v>
      </c>
      <c r="R34" s="3">
        <v>0</v>
      </c>
      <c r="S34" s="3">
        <v>0</v>
      </c>
      <c r="T34" s="3" t="s">
        <v>0</v>
      </c>
      <c r="U34" s="3">
        <v>30</v>
      </c>
      <c r="V34" s="3">
        <v>29</v>
      </c>
      <c r="W34" s="3">
        <v>3674</v>
      </c>
      <c r="X34" s="3" t="s">
        <v>1</v>
      </c>
      <c r="Y34" s="3" t="s">
        <v>2</v>
      </c>
      <c r="Z34" s="3" t="s">
        <v>3</v>
      </c>
      <c r="AA34" s="22">
        <v>-827000</v>
      </c>
      <c r="AB34" s="3">
        <v>0</v>
      </c>
      <c r="AC34" s="3">
        <v>5</v>
      </c>
      <c r="AD34" s="3">
        <v>0</v>
      </c>
      <c r="AE34" s="3" t="s">
        <v>126</v>
      </c>
      <c r="AF34" s="3" t="s">
        <v>129</v>
      </c>
      <c r="AG34" s="22">
        <v>-837300</v>
      </c>
      <c r="AH34" s="22">
        <v>30</v>
      </c>
      <c r="AI34" s="6">
        <v>1641888545641</v>
      </c>
      <c r="AJ34" s="20" t="s">
        <v>109</v>
      </c>
      <c r="AK34" s="20"/>
      <c r="AL34" s="10">
        <f t="shared" si="1"/>
        <v>9</v>
      </c>
      <c r="AM34" s="9">
        <f t="shared" si="0"/>
        <v>30.57</v>
      </c>
    </row>
    <row r="35" spans="1:39" ht="30" customHeight="1" x14ac:dyDescent="0.25">
      <c r="A35" s="38"/>
      <c r="B35" s="6">
        <v>1641889928443</v>
      </c>
      <c r="C35" s="3">
        <v>0</v>
      </c>
      <c r="D35" s="3">
        <v>0</v>
      </c>
      <c r="E35" s="3">
        <v>0</v>
      </c>
      <c r="F35" s="3">
        <v>-0.37304999999999999</v>
      </c>
      <c r="G35" s="3">
        <v>7.0729499999999996</v>
      </c>
      <c r="H35" s="3">
        <v>6.0619500000000004</v>
      </c>
      <c r="I35" s="3">
        <v>64</v>
      </c>
      <c r="J35" s="3">
        <v>0</v>
      </c>
      <c r="K35" s="3">
        <v>0</v>
      </c>
      <c r="L35" s="3">
        <v>0</v>
      </c>
      <c r="M35" s="3">
        <v>33.561129999999999</v>
      </c>
      <c r="N35" s="3">
        <v>73.071449999999999</v>
      </c>
      <c r="O35" s="3">
        <v>459.8</v>
      </c>
      <c r="P35" s="3">
        <v>0</v>
      </c>
      <c r="Q35" s="3">
        <v>0</v>
      </c>
      <c r="R35" s="3">
        <v>0</v>
      </c>
      <c r="S35" s="3">
        <v>0</v>
      </c>
      <c r="T35" s="3" t="s">
        <v>0</v>
      </c>
      <c r="U35" s="3">
        <v>27</v>
      </c>
      <c r="V35" s="3">
        <v>29</v>
      </c>
      <c r="W35" s="3">
        <v>3652</v>
      </c>
      <c r="X35" s="3" t="s">
        <v>1</v>
      </c>
      <c r="Y35" s="3" t="s">
        <v>2</v>
      </c>
      <c r="Z35" s="3" t="s">
        <v>3</v>
      </c>
      <c r="AA35" s="22">
        <v>-779800</v>
      </c>
      <c r="AB35" s="3">
        <v>0</v>
      </c>
      <c r="AC35" s="3">
        <v>5</v>
      </c>
      <c r="AD35" s="3">
        <v>0</v>
      </c>
      <c r="AE35" s="3" t="s">
        <v>130</v>
      </c>
      <c r="AF35" s="3" t="s">
        <v>131</v>
      </c>
      <c r="AG35" s="22">
        <v>-864400</v>
      </c>
      <c r="AH35" s="22">
        <v>27</v>
      </c>
      <c r="AI35" s="6">
        <v>1641889928454</v>
      </c>
      <c r="AJ35" s="20" t="s">
        <v>109</v>
      </c>
      <c r="AK35" s="20"/>
      <c r="AL35" s="10">
        <f t="shared" si="1"/>
        <v>11</v>
      </c>
      <c r="AM35" s="9">
        <f t="shared" si="0"/>
        <v>30.02</v>
      </c>
    </row>
    <row r="36" spans="1:39" ht="30" customHeight="1" x14ac:dyDescent="0.25">
      <c r="A36" s="38"/>
      <c r="B36" s="6">
        <v>1641891631641</v>
      </c>
      <c r="C36" s="3">
        <v>0</v>
      </c>
      <c r="D36" s="3">
        <v>0</v>
      </c>
      <c r="E36" s="3">
        <v>0</v>
      </c>
      <c r="F36" s="3">
        <v>-2.95905</v>
      </c>
      <c r="G36" s="3">
        <v>5.7649499999999998</v>
      </c>
      <c r="H36" s="3">
        <v>6.6</v>
      </c>
      <c r="I36" s="3">
        <v>36</v>
      </c>
      <c r="J36" s="3">
        <v>0</v>
      </c>
      <c r="K36" s="3">
        <v>0</v>
      </c>
      <c r="L36" s="3">
        <v>0</v>
      </c>
      <c r="M36" s="3">
        <v>33.561300000000003</v>
      </c>
      <c r="N36" s="3">
        <v>73.070939999999993</v>
      </c>
      <c r="O36" s="3">
        <v>456.2</v>
      </c>
      <c r="P36" s="3">
        <v>0</v>
      </c>
      <c r="Q36" s="3">
        <v>0</v>
      </c>
      <c r="R36" s="3">
        <v>0</v>
      </c>
      <c r="S36" s="3">
        <v>0</v>
      </c>
      <c r="T36" s="3" t="s">
        <v>0</v>
      </c>
      <c r="U36" s="3">
        <v>22</v>
      </c>
      <c r="V36" s="3">
        <v>29</v>
      </c>
      <c r="W36" s="3">
        <v>3653</v>
      </c>
      <c r="X36" s="3" t="s">
        <v>1</v>
      </c>
      <c r="Y36" s="3" t="s">
        <v>2</v>
      </c>
      <c r="Z36" s="3" t="s">
        <v>3</v>
      </c>
      <c r="AA36" s="22">
        <v>-673600</v>
      </c>
      <c r="AB36" s="3">
        <v>0</v>
      </c>
      <c r="AC36" s="3">
        <v>5</v>
      </c>
      <c r="AD36" s="3">
        <v>0</v>
      </c>
      <c r="AE36" s="3" t="s">
        <v>132</v>
      </c>
      <c r="AF36" s="3" t="s">
        <v>133</v>
      </c>
      <c r="AG36" s="22">
        <v>-728300</v>
      </c>
      <c r="AH36" s="22">
        <v>22</v>
      </c>
      <c r="AI36" s="6">
        <v>1641891631649</v>
      </c>
      <c r="AJ36" s="20" t="s">
        <v>134</v>
      </c>
      <c r="AK36" s="20"/>
      <c r="AL36" s="10">
        <f t="shared" si="1"/>
        <v>8</v>
      </c>
      <c r="AM36" s="9">
        <f t="shared" si="0"/>
        <v>25.61</v>
      </c>
    </row>
    <row r="37" spans="1:39" ht="30" customHeight="1" x14ac:dyDescent="0.25">
      <c r="A37" s="38"/>
      <c r="B37" s="6">
        <v>1641892197554</v>
      </c>
      <c r="C37" s="3">
        <v>0</v>
      </c>
      <c r="D37" s="3">
        <v>0</v>
      </c>
      <c r="E37" s="3">
        <v>0</v>
      </c>
      <c r="F37" s="3">
        <v>-0.495</v>
      </c>
      <c r="G37" s="3">
        <v>7.899</v>
      </c>
      <c r="H37" s="3">
        <v>5.5949999999999998</v>
      </c>
      <c r="I37" s="3">
        <v>100</v>
      </c>
      <c r="J37" s="3">
        <v>0</v>
      </c>
      <c r="K37" s="3">
        <v>0</v>
      </c>
      <c r="L37" s="3">
        <v>0</v>
      </c>
      <c r="M37" s="3">
        <v>33.561329999999998</v>
      </c>
      <c r="N37" s="3">
        <v>73.071039999999996</v>
      </c>
      <c r="O37" s="3">
        <v>459.5</v>
      </c>
      <c r="P37" s="3">
        <v>0</v>
      </c>
      <c r="Q37" s="3">
        <v>0</v>
      </c>
      <c r="R37" s="3">
        <v>0</v>
      </c>
      <c r="S37" s="3">
        <v>0</v>
      </c>
      <c r="T37" s="3" t="s">
        <v>0</v>
      </c>
      <c r="U37" s="3">
        <v>22</v>
      </c>
      <c r="V37" s="3">
        <v>26</v>
      </c>
      <c r="W37" s="3">
        <v>3669</v>
      </c>
      <c r="X37" s="3" t="s">
        <v>1</v>
      </c>
      <c r="Y37" s="3" t="s">
        <v>2</v>
      </c>
      <c r="Z37" s="3" t="s">
        <v>3</v>
      </c>
      <c r="AA37" s="22">
        <v>-925700</v>
      </c>
      <c r="AB37" s="3">
        <v>0</v>
      </c>
      <c r="AC37" s="3">
        <v>5</v>
      </c>
      <c r="AD37" s="3">
        <v>0</v>
      </c>
      <c r="AE37" s="3" t="s">
        <v>135</v>
      </c>
      <c r="AF37" s="3" t="s">
        <v>136</v>
      </c>
      <c r="AG37" s="22">
        <v>-954900</v>
      </c>
      <c r="AH37" s="22">
        <v>22</v>
      </c>
      <c r="AI37" s="6">
        <v>1641892197567</v>
      </c>
      <c r="AJ37" s="20" t="s">
        <v>137</v>
      </c>
      <c r="AK37" s="20"/>
      <c r="AL37" s="10">
        <f t="shared" si="1"/>
        <v>13</v>
      </c>
      <c r="AM37" s="9">
        <f t="shared" si="0"/>
        <v>34.5</v>
      </c>
    </row>
    <row r="38" spans="1:39" ht="30" customHeight="1" x14ac:dyDescent="0.25">
      <c r="A38" s="38"/>
      <c r="B38" s="6">
        <v>1641893281994</v>
      </c>
      <c r="C38" s="3">
        <v>0</v>
      </c>
      <c r="D38" s="3">
        <v>0</v>
      </c>
      <c r="E38" s="3">
        <v>0</v>
      </c>
      <c r="F38" s="3">
        <v>-2.0249999999999999</v>
      </c>
      <c r="G38" s="3">
        <v>7.9699499999999999</v>
      </c>
      <c r="H38" s="3">
        <v>5.6310000000000002</v>
      </c>
      <c r="I38" s="3">
        <v>56</v>
      </c>
      <c r="J38" s="3">
        <v>0</v>
      </c>
      <c r="K38" s="3">
        <v>0</v>
      </c>
      <c r="L38" s="3">
        <v>0</v>
      </c>
      <c r="M38" s="3">
        <v>33.561219999999999</v>
      </c>
      <c r="N38" s="3">
        <v>73.071169999999995</v>
      </c>
      <c r="O38" s="3">
        <v>454.5</v>
      </c>
      <c r="P38" s="3">
        <v>0</v>
      </c>
      <c r="Q38" s="3">
        <v>0</v>
      </c>
      <c r="R38" s="3">
        <v>0</v>
      </c>
      <c r="S38" s="3">
        <v>0</v>
      </c>
      <c r="T38" s="3" t="s">
        <v>0</v>
      </c>
      <c r="U38" s="3">
        <v>18</v>
      </c>
      <c r="V38" s="3">
        <v>29</v>
      </c>
      <c r="W38" s="3">
        <v>3625</v>
      </c>
      <c r="X38" s="3" t="s">
        <v>1</v>
      </c>
      <c r="Y38" s="3" t="s">
        <v>2</v>
      </c>
      <c r="Z38" s="3" t="s">
        <v>3</v>
      </c>
      <c r="AA38" s="22">
        <v>-839800</v>
      </c>
      <c r="AB38" s="3">
        <v>0</v>
      </c>
      <c r="AC38" s="3">
        <v>5</v>
      </c>
      <c r="AD38" s="3">
        <v>0</v>
      </c>
      <c r="AE38" s="3" t="s">
        <v>135</v>
      </c>
      <c r="AF38" s="3" t="s">
        <v>138</v>
      </c>
      <c r="AG38" s="22">
        <v>-925300</v>
      </c>
      <c r="AH38" s="22">
        <v>18</v>
      </c>
      <c r="AI38" s="6">
        <v>1641893282003</v>
      </c>
      <c r="AJ38" s="20" t="s">
        <v>118</v>
      </c>
      <c r="AK38" s="20"/>
      <c r="AL38" s="10">
        <f t="shared" si="1"/>
        <v>9</v>
      </c>
      <c r="AM38" s="9">
        <f t="shared" si="0"/>
        <v>31.99</v>
      </c>
    </row>
    <row r="39" spans="1:39" ht="30" customHeight="1" x14ac:dyDescent="0.25">
      <c r="A39" s="38"/>
      <c r="B39" s="6">
        <v>1641894095887</v>
      </c>
      <c r="C39" s="3">
        <v>0</v>
      </c>
      <c r="D39" s="3">
        <v>0</v>
      </c>
      <c r="E39" s="3">
        <v>0</v>
      </c>
      <c r="F39" s="3">
        <v>-1.716</v>
      </c>
      <c r="G39" s="3">
        <v>8.2870500000000007</v>
      </c>
      <c r="H39" s="3">
        <v>4.4380499999999996</v>
      </c>
      <c r="I39" s="3">
        <v>77</v>
      </c>
      <c r="J39" s="3">
        <v>0</v>
      </c>
      <c r="K39" s="3">
        <v>0</v>
      </c>
      <c r="L39" s="3">
        <v>0</v>
      </c>
      <c r="M39" s="3">
        <v>33.561219999999999</v>
      </c>
      <c r="N39" s="3">
        <v>73.07123</v>
      </c>
      <c r="O39" s="3">
        <v>454.1</v>
      </c>
      <c r="P39" s="3">
        <v>0</v>
      </c>
      <c r="Q39" s="3">
        <v>0</v>
      </c>
      <c r="R39" s="3">
        <v>0</v>
      </c>
      <c r="S39" s="3">
        <v>0</v>
      </c>
      <c r="T39" s="3" t="s">
        <v>0</v>
      </c>
      <c r="U39" s="3">
        <v>17</v>
      </c>
      <c r="V39" s="3">
        <v>26</v>
      </c>
      <c r="W39" s="3">
        <v>3694</v>
      </c>
      <c r="X39" s="3" t="s">
        <v>1</v>
      </c>
      <c r="Y39" s="3" t="s">
        <v>2</v>
      </c>
      <c r="Z39" s="3" t="s">
        <v>3</v>
      </c>
      <c r="AA39" s="22">
        <v>-931900</v>
      </c>
      <c r="AB39" s="3">
        <v>0</v>
      </c>
      <c r="AC39" s="3">
        <v>5</v>
      </c>
      <c r="AD39" s="3">
        <v>0</v>
      </c>
      <c r="AE39" s="3" t="s">
        <v>139</v>
      </c>
      <c r="AF39" s="3" t="s">
        <v>140</v>
      </c>
      <c r="AG39" s="22">
        <v>-992600</v>
      </c>
      <c r="AH39" s="22">
        <v>17</v>
      </c>
      <c r="AI39" s="6">
        <v>1641894095898</v>
      </c>
      <c r="AJ39" s="20" t="s">
        <v>118</v>
      </c>
      <c r="AK39" s="20"/>
      <c r="AL39" s="10">
        <f t="shared" si="1"/>
        <v>11</v>
      </c>
      <c r="AM39" s="9">
        <f t="shared" si="0"/>
        <v>35.549999999999997</v>
      </c>
    </row>
    <row r="40" spans="1:39" ht="30" customHeight="1" x14ac:dyDescent="0.25">
      <c r="A40" s="38"/>
      <c r="B40" s="6">
        <v>1641895007931</v>
      </c>
      <c r="C40" s="3">
        <v>0</v>
      </c>
      <c r="D40" s="3">
        <v>0</v>
      </c>
      <c r="E40" s="3">
        <v>0</v>
      </c>
      <c r="F40" s="3">
        <v>-1.59405</v>
      </c>
      <c r="G40" s="3">
        <v>7.1369999999999996</v>
      </c>
      <c r="H40" s="3">
        <v>6.3130499999999996</v>
      </c>
      <c r="I40" s="3">
        <v>511</v>
      </c>
      <c r="J40" s="3">
        <v>0</v>
      </c>
      <c r="K40" s="3">
        <v>0</v>
      </c>
      <c r="L40" s="3">
        <v>0</v>
      </c>
      <c r="M40" s="3">
        <v>33.561169999999997</v>
      </c>
      <c r="N40" s="3">
        <v>73.071290000000005</v>
      </c>
      <c r="O40" s="3">
        <v>453.9</v>
      </c>
      <c r="P40" s="3">
        <v>0</v>
      </c>
      <c r="Q40" s="3">
        <v>0</v>
      </c>
      <c r="R40" s="3">
        <v>0</v>
      </c>
      <c r="S40" s="3">
        <v>0</v>
      </c>
      <c r="T40" s="3" t="s">
        <v>0</v>
      </c>
      <c r="U40" s="3">
        <v>17</v>
      </c>
      <c r="V40" s="3">
        <v>27</v>
      </c>
      <c r="W40" s="3">
        <v>3659</v>
      </c>
      <c r="X40" s="3" t="s">
        <v>1</v>
      </c>
      <c r="Y40" s="3" t="s">
        <v>2</v>
      </c>
      <c r="Z40" s="3" t="s">
        <v>3</v>
      </c>
      <c r="AA40" s="22">
        <v>-942000</v>
      </c>
      <c r="AB40" s="3">
        <v>0</v>
      </c>
      <c r="AC40" s="3">
        <v>5</v>
      </c>
      <c r="AD40" s="3">
        <v>0</v>
      </c>
      <c r="AE40" s="3" t="s">
        <v>141</v>
      </c>
      <c r="AF40" s="3" t="s">
        <v>142</v>
      </c>
      <c r="AG40" s="22">
        <v>-947300</v>
      </c>
      <c r="AH40" s="22">
        <v>17</v>
      </c>
      <c r="AI40" s="6">
        <v>1641895007945</v>
      </c>
      <c r="AJ40" s="20" t="s">
        <v>143</v>
      </c>
      <c r="AK40" s="20"/>
      <c r="AL40" s="10">
        <f t="shared" si="1"/>
        <v>14</v>
      </c>
      <c r="AM40" s="9">
        <f t="shared" si="0"/>
        <v>34.56</v>
      </c>
    </row>
    <row r="41" spans="1:39" ht="30" customHeight="1" x14ac:dyDescent="0.25">
      <c r="A41" s="38"/>
      <c r="B41" s="6">
        <v>1641896833550</v>
      </c>
      <c r="C41" s="3">
        <v>0</v>
      </c>
      <c r="D41" s="3">
        <v>0</v>
      </c>
      <c r="E41" s="3">
        <v>0</v>
      </c>
      <c r="F41" s="3">
        <v>-2.0609999999999999</v>
      </c>
      <c r="G41" s="3">
        <v>4.9540499999999996</v>
      </c>
      <c r="H41" s="3">
        <v>7.0669500000000003</v>
      </c>
      <c r="I41" s="3">
        <v>5170</v>
      </c>
      <c r="J41" s="3">
        <v>0</v>
      </c>
      <c r="K41" s="3">
        <v>0</v>
      </c>
      <c r="L41" s="3">
        <v>0</v>
      </c>
      <c r="M41" s="3">
        <v>33.560960000000001</v>
      </c>
      <c r="N41" s="3">
        <v>73.071219999999997</v>
      </c>
      <c r="O41" s="3">
        <v>453.9</v>
      </c>
      <c r="P41" s="3">
        <v>0</v>
      </c>
      <c r="Q41" s="3">
        <v>0</v>
      </c>
      <c r="R41" s="3">
        <v>0</v>
      </c>
      <c r="S41" s="3">
        <v>0</v>
      </c>
      <c r="T41" s="3" t="s">
        <v>0</v>
      </c>
      <c r="U41" s="3">
        <v>15</v>
      </c>
      <c r="V41" s="3">
        <v>25</v>
      </c>
      <c r="W41" s="3">
        <v>3654</v>
      </c>
      <c r="X41" s="3" t="s">
        <v>1</v>
      </c>
      <c r="Y41" s="3" t="s">
        <v>2</v>
      </c>
      <c r="Z41" s="3" t="s">
        <v>3</v>
      </c>
      <c r="AA41" s="22">
        <v>-978100</v>
      </c>
      <c r="AB41" s="3">
        <v>0</v>
      </c>
      <c r="AC41" s="3">
        <v>5</v>
      </c>
      <c r="AD41" s="3">
        <v>0</v>
      </c>
      <c r="AE41" s="3" t="s">
        <v>144</v>
      </c>
      <c r="AF41" s="3" t="s">
        <v>145</v>
      </c>
      <c r="AG41" s="22">
        <v>-1077200</v>
      </c>
      <c r="AH41" s="22">
        <v>15</v>
      </c>
      <c r="AI41" s="6">
        <v>1641896833560</v>
      </c>
      <c r="AJ41" s="20" t="s">
        <v>146</v>
      </c>
      <c r="AK41" s="20"/>
      <c r="AL41" s="10">
        <f t="shared" si="1"/>
        <v>10</v>
      </c>
      <c r="AM41" s="9">
        <f t="shared" si="0"/>
        <v>37.549999999999997</v>
      </c>
    </row>
    <row r="42" spans="1:39" ht="30" customHeight="1" x14ac:dyDescent="0.25">
      <c r="A42" s="38"/>
      <c r="B42" s="6">
        <v>1641896901816</v>
      </c>
      <c r="C42" s="3">
        <v>0</v>
      </c>
      <c r="D42" s="3">
        <v>0</v>
      </c>
      <c r="E42" s="3">
        <v>0</v>
      </c>
      <c r="F42" s="3">
        <v>-3.081</v>
      </c>
      <c r="G42" s="3">
        <v>5.5860000000000003</v>
      </c>
      <c r="H42" s="3">
        <v>5.0989500000000003</v>
      </c>
      <c r="I42" s="3">
        <v>2354</v>
      </c>
      <c r="J42" s="3">
        <v>0</v>
      </c>
      <c r="K42" s="3">
        <v>0</v>
      </c>
      <c r="L42" s="3">
        <v>0</v>
      </c>
      <c r="M42" s="3">
        <v>33.560890000000001</v>
      </c>
      <c r="N42" s="3">
        <v>73.071129999999997</v>
      </c>
      <c r="O42" s="3">
        <v>461.2</v>
      </c>
      <c r="P42" s="3">
        <v>0</v>
      </c>
      <c r="Q42" s="3">
        <v>0</v>
      </c>
      <c r="R42" s="3">
        <v>0</v>
      </c>
      <c r="S42" s="3">
        <v>0</v>
      </c>
      <c r="T42" s="3" t="s">
        <v>0</v>
      </c>
      <c r="U42" s="3">
        <v>14</v>
      </c>
      <c r="V42" s="3">
        <v>26</v>
      </c>
      <c r="W42" s="3">
        <v>3632</v>
      </c>
      <c r="X42" s="3" t="s">
        <v>1</v>
      </c>
      <c r="Y42" s="3" t="s">
        <v>2</v>
      </c>
      <c r="Z42" s="3" t="s">
        <v>3</v>
      </c>
      <c r="AA42" s="22">
        <v>-991300</v>
      </c>
      <c r="AB42" s="3">
        <v>0</v>
      </c>
      <c r="AC42" s="3">
        <v>5</v>
      </c>
      <c r="AD42" s="3">
        <v>0</v>
      </c>
      <c r="AE42" s="3" t="s">
        <v>147</v>
      </c>
      <c r="AF42" s="3" t="s">
        <v>148</v>
      </c>
      <c r="AG42" s="22">
        <v>-993900</v>
      </c>
      <c r="AH42" s="22">
        <v>14</v>
      </c>
      <c r="AI42" s="6">
        <v>1641896901825</v>
      </c>
      <c r="AJ42" s="20" t="s">
        <v>149</v>
      </c>
      <c r="AK42" s="20"/>
      <c r="AL42" s="10">
        <f t="shared" si="1"/>
        <v>9</v>
      </c>
      <c r="AM42" s="9">
        <f t="shared" si="0"/>
        <v>36.049999999999997</v>
      </c>
    </row>
    <row r="43" spans="1:39" ht="30" customHeight="1" x14ac:dyDescent="0.25">
      <c r="A43" s="38"/>
      <c r="B43" s="6">
        <v>1641896988175</v>
      </c>
      <c r="C43" s="3">
        <v>0</v>
      </c>
      <c r="D43" s="3">
        <v>0</v>
      </c>
      <c r="E43" s="3">
        <v>0</v>
      </c>
      <c r="F43" s="3">
        <v>-0.61004999999999998</v>
      </c>
      <c r="G43" s="3">
        <v>6.5479500000000002</v>
      </c>
      <c r="H43" s="3">
        <v>5.7739500000000001</v>
      </c>
      <c r="I43" s="3">
        <v>6857</v>
      </c>
      <c r="J43" s="3">
        <v>0</v>
      </c>
      <c r="K43" s="3">
        <v>0</v>
      </c>
      <c r="L43" s="3">
        <v>0</v>
      </c>
      <c r="M43" s="3">
        <v>33.561360000000001</v>
      </c>
      <c r="N43" s="3">
        <v>73.070769999999996</v>
      </c>
      <c r="O43" s="3">
        <v>466</v>
      </c>
      <c r="P43" s="3">
        <v>0</v>
      </c>
      <c r="Q43" s="3">
        <v>0</v>
      </c>
      <c r="R43" s="3">
        <v>0</v>
      </c>
      <c r="S43" s="3">
        <v>0</v>
      </c>
      <c r="T43" s="3" t="s">
        <v>0</v>
      </c>
      <c r="U43" s="3">
        <v>14</v>
      </c>
      <c r="V43" s="3">
        <v>26</v>
      </c>
      <c r="W43" s="3">
        <v>3627</v>
      </c>
      <c r="X43" s="3" t="s">
        <v>1</v>
      </c>
      <c r="Y43" s="3" t="s">
        <v>2</v>
      </c>
      <c r="Z43" s="3" t="s">
        <v>3</v>
      </c>
      <c r="AA43" s="22">
        <v>-931300</v>
      </c>
      <c r="AB43" s="3">
        <v>0</v>
      </c>
      <c r="AC43" s="3">
        <v>5</v>
      </c>
      <c r="AD43" s="3">
        <v>0</v>
      </c>
      <c r="AE43" s="3" t="s">
        <v>147</v>
      </c>
      <c r="AF43" s="3" t="s">
        <v>150</v>
      </c>
      <c r="AG43" s="22">
        <v>-977800</v>
      </c>
      <c r="AH43" s="22">
        <v>14</v>
      </c>
      <c r="AI43" s="6">
        <v>1641896988188</v>
      </c>
      <c r="AJ43" s="20" t="s">
        <v>149</v>
      </c>
      <c r="AK43" s="20"/>
      <c r="AL43" s="10">
        <f t="shared" si="1"/>
        <v>13</v>
      </c>
      <c r="AM43" s="9">
        <f t="shared" si="0"/>
        <v>34.619999999999997</v>
      </c>
    </row>
    <row r="44" spans="1:39" ht="30" customHeight="1" x14ac:dyDescent="0.25">
      <c r="A44" s="38"/>
      <c r="B44" s="6">
        <v>1641897225508</v>
      </c>
      <c r="C44" s="3">
        <v>0</v>
      </c>
      <c r="D44" s="3">
        <v>0</v>
      </c>
      <c r="E44" s="3">
        <v>0</v>
      </c>
      <c r="F44" s="3">
        <v>-0.21495</v>
      </c>
      <c r="G44" s="3">
        <v>7.3309499999999996</v>
      </c>
      <c r="H44" s="3">
        <v>2.34795</v>
      </c>
      <c r="I44" s="3">
        <v>16643</v>
      </c>
      <c r="J44" s="3">
        <v>0</v>
      </c>
      <c r="K44" s="3">
        <v>0</v>
      </c>
      <c r="L44" s="3">
        <v>0</v>
      </c>
      <c r="M44" s="3">
        <v>33.564480000000003</v>
      </c>
      <c r="N44" s="3">
        <v>73.07741</v>
      </c>
      <c r="O44" s="3">
        <v>464.3</v>
      </c>
      <c r="P44" s="3">
        <v>0</v>
      </c>
      <c r="Q44" s="3">
        <v>0</v>
      </c>
      <c r="R44" s="3">
        <v>0</v>
      </c>
      <c r="S44" s="3">
        <v>0</v>
      </c>
      <c r="T44" s="3" t="s">
        <v>0</v>
      </c>
      <c r="U44" s="3">
        <v>14</v>
      </c>
      <c r="V44" s="3">
        <v>24</v>
      </c>
      <c r="W44" s="3">
        <v>3624</v>
      </c>
      <c r="X44" s="3" t="s">
        <v>1</v>
      </c>
      <c r="Y44" s="3" t="s">
        <v>2</v>
      </c>
      <c r="Z44" s="3" t="s">
        <v>3</v>
      </c>
      <c r="AA44" s="22">
        <v>-1146900</v>
      </c>
      <c r="AB44" s="3">
        <v>0</v>
      </c>
      <c r="AC44" s="3">
        <v>5</v>
      </c>
      <c r="AD44" s="3">
        <v>0</v>
      </c>
      <c r="AE44" s="3" t="s">
        <v>147</v>
      </c>
      <c r="AF44" s="3" t="s">
        <v>151</v>
      </c>
      <c r="AG44" s="22">
        <v>-1193500</v>
      </c>
      <c r="AH44" s="22">
        <v>14</v>
      </c>
      <c r="AI44" s="6">
        <v>1641897225517</v>
      </c>
      <c r="AJ44" s="20" t="s">
        <v>152</v>
      </c>
      <c r="AK44" s="20"/>
      <c r="AL44" s="10">
        <f t="shared" si="1"/>
        <v>9</v>
      </c>
      <c r="AM44" s="9">
        <f t="shared" si="0"/>
        <v>42.41</v>
      </c>
    </row>
    <row r="45" spans="1:39" ht="30" customHeight="1" x14ac:dyDescent="0.25">
      <c r="A45" s="38"/>
      <c r="B45" s="6">
        <v>1641897353415</v>
      </c>
      <c r="C45" s="3">
        <v>0</v>
      </c>
      <c r="D45" s="3">
        <v>0</v>
      </c>
      <c r="E45" s="3">
        <v>0</v>
      </c>
      <c r="F45" s="3">
        <v>0.624</v>
      </c>
      <c r="G45" s="3">
        <v>8.0489999999999995</v>
      </c>
      <c r="H45" s="3">
        <v>3.6700499999999998</v>
      </c>
      <c r="I45" s="3">
        <v>20145</v>
      </c>
      <c r="J45" s="3">
        <v>0</v>
      </c>
      <c r="K45" s="3">
        <v>0</v>
      </c>
      <c r="L45" s="3">
        <v>0</v>
      </c>
      <c r="M45" s="3">
        <v>33.56203</v>
      </c>
      <c r="N45" s="3">
        <v>73.086179999999999</v>
      </c>
      <c r="O45" s="3">
        <v>472.4</v>
      </c>
      <c r="P45" s="3">
        <v>0</v>
      </c>
      <c r="Q45" s="3">
        <v>0</v>
      </c>
      <c r="R45" s="3">
        <v>0</v>
      </c>
      <c r="S45" s="3">
        <v>0</v>
      </c>
      <c r="T45" s="3" t="s">
        <v>0</v>
      </c>
      <c r="U45" s="3">
        <v>14</v>
      </c>
      <c r="V45" s="3">
        <v>23</v>
      </c>
      <c r="W45" s="3">
        <v>3623</v>
      </c>
      <c r="X45" s="3" t="s">
        <v>1</v>
      </c>
      <c r="Y45" s="3" t="s">
        <v>2</v>
      </c>
      <c r="Z45" s="3" t="s">
        <v>3</v>
      </c>
      <c r="AA45" s="22">
        <v>-1284000</v>
      </c>
      <c r="AB45" s="3">
        <v>0</v>
      </c>
      <c r="AC45" s="3">
        <v>5</v>
      </c>
      <c r="AD45" s="3">
        <v>0</v>
      </c>
      <c r="AE45" s="3" t="s">
        <v>153</v>
      </c>
      <c r="AF45" s="3" t="s">
        <v>154</v>
      </c>
      <c r="AG45" s="22">
        <v>-1222100</v>
      </c>
      <c r="AH45" s="22">
        <v>14</v>
      </c>
      <c r="AI45" s="6">
        <v>1641897353426</v>
      </c>
      <c r="AJ45" s="20" t="s">
        <v>152</v>
      </c>
      <c r="AK45" s="20"/>
      <c r="AL45" s="10">
        <f t="shared" si="1"/>
        <v>11</v>
      </c>
      <c r="AM45" s="9">
        <f t="shared" si="0"/>
        <v>45.4</v>
      </c>
    </row>
    <row r="46" spans="1:39" ht="30" customHeight="1" x14ac:dyDescent="0.25">
      <c r="A46" s="38"/>
      <c r="B46" s="6">
        <v>1641897662042</v>
      </c>
      <c r="C46" s="3">
        <v>0</v>
      </c>
      <c r="D46" s="3">
        <v>0</v>
      </c>
      <c r="E46" s="3">
        <v>0</v>
      </c>
      <c r="F46" s="3">
        <v>-1.407</v>
      </c>
      <c r="G46" s="3">
        <v>8.1210000000000004</v>
      </c>
      <c r="H46" s="3">
        <v>4.6680000000000001</v>
      </c>
      <c r="I46" s="3">
        <v>3767</v>
      </c>
      <c r="J46" s="3">
        <v>0</v>
      </c>
      <c r="K46" s="3">
        <v>0</v>
      </c>
      <c r="L46" s="3">
        <v>0</v>
      </c>
      <c r="M46" s="3">
        <v>33.561149999999998</v>
      </c>
      <c r="N46" s="3">
        <v>73.08663</v>
      </c>
      <c r="O46" s="3">
        <v>452.7</v>
      </c>
      <c r="P46" s="3">
        <v>0</v>
      </c>
      <c r="Q46" s="3">
        <v>0</v>
      </c>
      <c r="R46" s="3">
        <v>0</v>
      </c>
      <c r="S46" s="3">
        <v>0</v>
      </c>
      <c r="T46" s="3" t="s">
        <v>0</v>
      </c>
      <c r="U46" s="3">
        <v>13</v>
      </c>
      <c r="V46" s="3">
        <v>21</v>
      </c>
      <c r="W46" s="3">
        <v>3647</v>
      </c>
      <c r="X46" s="3" t="s">
        <v>1</v>
      </c>
      <c r="Y46" s="3" t="s">
        <v>2</v>
      </c>
      <c r="Z46" s="3" t="s">
        <v>3</v>
      </c>
      <c r="AA46" s="22">
        <v>-720100</v>
      </c>
      <c r="AB46" s="3">
        <v>0</v>
      </c>
      <c r="AC46" s="3">
        <v>5</v>
      </c>
      <c r="AD46" s="3">
        <v>0</v>
      </c>
      <c r="AE46" s="3" t="s">
        <v>155</v>
      </c>
      <c r="AF46" s="3" t="s">
        <v>156</v>
      </c>
      <c r="AG46" s="22">
        <v>-853700</v>
      </c>
      <c r="AH46" s="22">
        <v>13</v>
      </c>
      <c r="AI46" s="6">
        <v>1641897662050</v>
      </c>
      <c r="AJ46" s="20" t="s">
        <v>152</v>
      </c>
      <c r="AK46" s="20"/>
      <c r="AL46" s="10">
        <f t="shared" si="1"/>
        <v>8</v>
      </c>
      <c r="AM46" s="9">
        <f t="shared" si="0"/>
        <v>28.7</v>
      </c>
    </row>
    <row r="47" spans="1:39" ht="30" customHeight="1" x14ac:dyDescent="0.25">
      <c r="A47" s="38"/>
      <c r="B47" s="6">
        <v>1641897724581</v>
      </c>
      <c r="C47" s="3">
        <v>0</v>
      </c>
      <c r="D47" s="3">
        <v>0</v>
      </c>
      <c r="E47" s="3">
        <v>0</v>
      </c>
      <c r="F47" s="3">
        <v>-3.2970000000000002</v>
      </c>
      <c r="G47" s="3">
        <v>8.3369999999999997</v>
      </c>
      <c r="H47" s="3">
        <v>6.20505</v>
      </c>
      <c r="I47" s="3">
        <v>1611</v>
      </c>
      <c r="J47" s="3">
        <v>0</v>
      </c>
      <c r="K47" s="3">
        <v>0</v>
      </c>
      <c r="L47" s="3">
        <v>0</v>
      </c>
      <c r="M47" s="3">
        <v>33.5822</v>
      </c>
      <c r="N47" s="3">
        <v>73.089349999999996</v>
      </c>
      <c r="O47" s="3">
        <v>445.6</v>
      </c>
      <c r="P47" s="3">
        <v>0</v>
      </c>
      <c r="Q47" s="3">
        <v>0</v>
      </c>
      <c r="R47" s="3">
        <v>0</v>
      </c>
      <c r="S47" s="3">
        <v>0</v>
      </c>
      <c r="T47" s="3" t="s">
        <v>0</v>
      </c>
      <c r="U47" s="3">
        <v>13</v>
      </c>
      <c r="V47" s="3">
        <v>22</v>
      </c>
      <c r="W47" s="3">
        <v>3592</v>
      </c>
      <c r="X47" s="3" t="s">
        <v>1</v>
      </c>
      <c r="Y47" s="3" t="s">
        <v>2</v>
      </c>
      <c r="Z47" s="3" t="s">
        <v>3</v>
      </c>
      <c r="AA47" s="22">
        <v>-886700</v>
      </c>
      <c r="AB47" s="3">
        <v>0</v>
      </c>
      <c r="AC47" s="3">
        <v>5</v>
      </c>
      <c r="AD47" s="3">
        <v>0</v>
      </c>
      <c r="AE47" s="3" t="s">
        <v>155</v>
      </c>
      <c r="AF47" s="3" t="s">
        <v>157</v>
      </c>
      <c r="AG47" s="22">
        <v>-973400</v>
      </c>
      <c r="AH47" s="22">
        <v>13</v>
      </c>
      <c r="AI47" s="6">
        <v>1641897724589</v>
      </c>
      <c r="AJ47" s="20" t="s">
        <v>158</v>
      </c>
      <c r="AK47" s="20"/>
      <c r="AL47" s="10">
        <f t="shared" si="1"/>
        <v>8</v>
      </c>
      <c r="AM47" s="9">
        <f t="shared" si="0"/>
        <v>33.409999999999997</v>
      </c>
    </row>
    <row r="48" spans="1:39" ht="30" customHeight="1" x14ac:dyDescent="0.25">
      <c r="A48" s="38"/>
      <c r="B48" s="6">
        <v>1641897743282</v>
      </c>
      <c r="C48" s="3">
        <v>0</v>
      </c>
      <c r="D48" s="3">
        <v>0</v>
      </c>
      <c r="E48" s="3">
        <v>0</v>
      </c>
      <c r="F48" s="3">
        <v>-6.96</v>
      </c>
      <c r="G48" s="3">
        <v>3.3090000000000002</v>
      </c>
      <c r="H48" s="3">
        <v>22.561050000000002</v>
      </c>
      <c r="I48" s="3">
        <v>2308</v>
      </c>
      <c r="J48" s="3">
        <v>0</v>
      </c>
      <c r="K48" s="3">
        <v>0</v>
      </c>
      <c r="L48" s="3">
        <v>0</v>
      </c>
      <c r="M48" s="3">
        <v>33.583559999999999</v>
      </c>
      <c r="N48" s="3">
        <v>73.089740000000006</v>
      </c>
      <c r="O48" s="3">
        <v>444.8</v>
      </c>
      <c r="P48" s="3">
        <v>0</v>
      </c>
      <c r="Q48" s="3">
        <v>0</v>
      </c>
      <c r="R48" s="3">
        <v>0</v>
      </c>
      <c r="S48" s="3">
        <v>0</v>
      </c>
      <c r="T48" s="3" t="s">
        <v>0</v>
      </c>
      <c r="U48" s="3">
        <v>13</v>
      </c>
      <c r="V48" s="3">
        <v>22</v>
      </c>
      <c r="W48" s="3">
        <v>3592</v>
      </c>
      <c r="X48" s="3" t="s">
        <v>1</v>
      </c>
      <c r="Y48" s="3" t="s">
        <v>2</v>
      </c>
      <c r="Z48" s="3" t="s">
        <v>3</v>
      </c>
      <c r="AA48" s="22">
        <v>-834800</v>
      </c>
      <c r="AB48" s="3">
        <v>0</v>
      </c>
      <c r="AC48" s="3">
        <v>5</v>
      </c>
      <c r="AD48" s="3">
        <v>0</v>
      </c>
      <c r="AE48" s="3" t="s">
        <v>159</v>
      </c>
      <c r="AF48" s="3" t="s">
        <v>160</v>
      </c>
      <c r="AG48" s="22">
        <v>-1063000</v>
      </c>
      <c r="AH48" s="22">
        <v>13</v>
      </c>
      <c r="AI48" s="6">
        <v>1641897743292</v>
      </c>
      <c r="AJ48" s="20" t="s">
        <v>161</v>
      </c>
      <c r="AK48" s="20"/>
      <c r="AL48" s="10">
        <f t="shared" si="1"/>
        <v>10</v>
      </c>
      <c r="AM48" s="9">
        <f t="shared" si="0"/>
        <v>34.08</v>
      </c>
    </row>
    <row r="49" spans="1:39" ht="30" customHeight="1" x14ac:dyDescent="0.25">
      <c r="A49" s="38"/>
      <c r="B49" s="6">
        <v>1641897827165</v>
      </c>
      <c r="C49" s="3">
        <v>0</v>
      </c>
      <c r="D49" s="3">
        <v>0</v>
      </c>
      <c r="E49" s="3">
        <v>0</v>
      </c>
      <c r="F49" s="3">
        <v>-2.3560500000000002</v>
      </c>
      <c r="G49" s="3">
        <v>4.9540499999999996</v>
      </c>
      <c r="H49" s="3">
        <v>6.2410500000000004</v>
      </c>
      <c r="I49" s="3">
        <v>1185</v>
      </c>
      <c r="J49" s="3">
        <v>0</v>
      </c>
      <c r="K49" s="3">
        <v>0</v>
      </c>
      <c r="L49" s="3">
        <v>0</v>
      </c>
      <c r="M49" s="3">
        <v>33.584899999999998</v>
      </c>
      <c r="N49" s="3">
        <v>73.090010000000007</v>
      </c>
      <c r="O49" s="3">
        <v>447</v>
      </c>
      <c r="P49" s="3">
        <v>0</v>
      </c>
      <c r="Q49" s="3">
        <v>0</v>
      </c>
      <c r="R49" s="3">
        <v>0</v>
      </c>
      <c r="S49" s="3">
        <v>0</v>
      </c>
      <c r="T49" s="3" t="s">
        <v>0</v>
      </c>
      <c r="U49" s="3">
        <v>13</v>
      </c>
      <c r="V49" s="3">
        <v>22</v>
      </c>
      <c r="W49" s="3">
        <v>3592</v>
      </c>
      <c r="X49" s="3" t="s">
        <v>1</v>
      </c>
      <c r="Y49" s="3" t="s">
        <v>2</v>
      </c>
      <c r="Z49" s="3" t="s">
        <v>3</v>
      </c>
      <c r="AA49" s="22">
        <v>-1089400</v>
      </c>
      <c r="AB49" s="3">
        <v>0</v>
      </c>
      <c r="AC49" s="3">
        <v>5</v>
      </c>
      <c r="AD49" s="3">
        <v>0</v>
      </c>
      <c r="AE49" s="3" t="s">
        <v>159</v>
      </c>
      <c r="AF49" s="3" t="s">
        <v>162</v>
      </c>
      <c r="AG49" s="22">
        <v>-1076800</v>
      </c>
      <c r="AH49" s="22">
        <v>13</v>
      </c>
      <c r="AI49" s="6">
        <v>1641897827175</v>
      </c>
      <c r="AJ49" s="20" t="s">
        <v>163</v>
      </c>
      <c r="AK49" s="20"/>
      <c r="AL49" s="10">
        <f t="shared" si="1"/>
        <v>10</v>
      </c>
      <c r="AM49" s="9">
        <f t="shared" si="0"/>
        <v>38.9</v>
      </c>
    </row>
    <row r="50" spans="1:39" ht="30" customHeight="1" x14ac:dyDescent="0.25">
      <c r="A50" s="38"/>
      <c r="B50" s="6">
        <v>1641897910282</v>
      </c>
      <c r="C50" s="3">
        <v>0</v>
      </c>
      <c r="D50" s="3">
        <v>0</v>
      </c>
      <c r="E50" s="3">
        <v>0</v>
      </c>
      <c r="F50" s="3">
        <v>-1.9819500000000001</v>
      </c>
      <c r="G50" s="3">
        <v>4.5160499999999999</v>
      </c>
      <c r="H50" s="3">
        <v>7.29</v>
      </c>
      <c r="I50" s="3">
        <v>113</v>
      </c>
      <c r="J50" s="3">
        <v>0</v>
      </c>
      <c r="K50" s="3">
        <v>0</v>
      </c>
      <c r="L50" s="3">
        <v>0</v>
      </c>
      <c r="M50" s="3">
        <v>33.585090000000001</v>
      </c>
      <c r="N50" s="3">
        <v>73.089839999999995</v>
      </c>
      <c r="O50" s="3">
        <v>448.4</v>
      </c>
      <c r="P50" s="3">
        <v>0</v>
      </c>
      <c r="Q50" s="3">
        <v>0</v>
      </c>
      <c r="R50" s="3">
        <v>0</v>
      </c>
      <c r="S50" s="3">
        <v>0</v>
      </c>
      <c r="T50" s="3" t="s">
        <v>0</v>
      </c>
      <c r="U50" s="3">
        <v>13</v>
      </c>
      <c r="V50" s="3">
        <v>24</v>
      </c>
      <c r="W50" s="3">
        <v>3519</v>
      </c>
      <c r="X50" s="3" t="s">
        <v>1</v>
      </c>
      <c r="Y50" s="3" t="s">
        <v>2</v>
      </c>
      <c r="Z50" s="3" t="s">
        <v>3</v>
      </c>
      <c r="AA50" s="22">
        <v>-1035700</v>
      </c>
      <c r="AB50" s="3">
        <v>0</v>
      </c>
      <c r="AC50" s="3">
        <v>5</v>
      </c>
      <c r="AD50" s="3">
        <v>0</v>
      </c>
      <c r="AE50" s="3" t="s">
        <v>159</v>
      </c>
      <c r="AF50" s="3" t="s">
        <v>164</v>
      </c>
      <c r="AG50" s="22">
        <v>-1145400</v>
      </c>
      <c r="AH50" s="22">
        <v>13</v>
      </c>
      <c r="AI50" s="6">
        <v>1641897910294</v>
      </c>
      <c r="AJ50" s="20" t="s">
        <v>163</v>
      </c>
      <c r="AK50" s="20"/>
      <c r="AL50" s="10">
        <f t="shared" si="1"/>
        <v>12</v>
      </c>
      <c r="AM50" s="9">
        <f t="shared" si="0"/>
        <v>38.380000000000003</v>
      </c>
    </row>
    <row r="51" spans="1:39" ht="30" customHeight="1" x14ac:dyDescent="0.25">
      <c r="A51" s="38"/>
      <c r="B51" s="6">
        <v>1641898046829</v>
      </c>
      <c r="C51" s="3">
        <v>0</v>
      </c>
      <c r="D51" s="3">
        <v>0</v>
      </c>
      <c r="E51" s="3">
        <v>0</v>
      </c>
      <c r="F51" s="3">
        <v>-2.6640000000000001</v>
      </c>
      <c r="G51" s="3">
        <v>5.9380499999999996</v>
      </c>
      <c r="H51" s="3">
        <v>6.8520000000000003</v>
      </c>
      <c r="I51" s="3">
        <v>1365</v>
      </c>
      <c r="J51" s="3">
        <v>0</v>
      </c>
      <c r="K51" s="3">
        <v>0</v>
      </c>
      <c r="L51" s="3">
        <v>0</v>
      </c>
      <c r="M51" s="3">
        <v>33.586080000000003</v>
      </c>
      <c r="N51" s="3">
        <v>73.089060000000003</v>
      </c>
      <c r="O51" s="3">
        <v>451.9</v>
      </c>
      <c r="P51" s="3">
        <v>0</v>
      </c>
      <c r="Q51" s="3">
        <v>0</v>
      </c>
      <c r="R51" s="3">
        <v>0</v>
      </c>
      <c r="S51" s="3">
        <v>0</v>
      </c>
      <c r="T51" s="3" t="s">
        <v>0</v>
      </c>
      <c r="U51" s="3">
        <v>13</v>
      </c>
      <c r="V51" s="3">
        <v>24</v>
      </c>
      <c r="W51" s="3">
        <v>3636</v>
      </c>
      <c r="X51" s="3" t="s">
        <v>1</v>
      </c>
      <c r="Y51" s="3" t="s">
        <v>2</v>
      </c>
      <c r="Z51" s="3" t="s">
        <v>3</v>
      </c>
      <c r="AA51" s="22">
        <v>-1133400</v>
      </c>
      <c r="AB51" s="3">
        <v>0</v>
      </c>
      <c r="AC51" s="3">
        <v>5</v>
      </c>
      <c r="AD51" s="3">
        <v>0</v>
      </c>
      <c r="AE51" s="3" t="s">
        <v>165</v>
      </c>
      <c r="AF51" s="3" t="s">
        <v>166</v>
      </c>
      <c r="AG51" s="22">
        <v>-1095100</v>
      </c>
      <c r="AH51" s="22">
        <v>13</v>
      </c>
      <c r="AI51" s="6">
        <v>1641898046840</v>
      </c>
      <c r="AJ51" s="20" t="s">
        <v>167</v>
      </c>
      <c r="AK51" s="20"/>
      <c r="AL51" s="10">
        <f t="shared" si="1"/>
        <v>11</v>
      </c>
      <c r="AM51" s="9">
        <f t="shared" si="0"/>
        <v>40.51</v>
      </c>
    </row>
    <row r="52" spans="1:39" ht="30" customHeight="1" x14ac:dyDescent="0.25">
      <c r="A52" s="38"/>
      <c r="B52" s="6">
        <v>1641898273694</v>
      </c>
      <c r="C52" s="3">
        <v>0</v>
      </c>
      <c r="D52" s="3">
        <v>0</v>
      </c>
      <c r="E52" s="3">
        <v>0</v>
      </c>
      <c r="F52" s="3">
        <v>-1.23495</v>
      </c>
      <c r="G52" s="3">
        <v>6.7999499999999999</v>
      </c>
      <c r="H52" s="3">
        <v>8.5900499999999997</v>
      </c>
      <c r="I52" s="3">
        <v>1457</v>
      </c>
      <c r="J52" s="3">
        <v>0</v>
      </c>
      <c r="K52" s="3">
        <v>0</v>
      </c>
      <c r="L52" s="3">
        <v>0</v>
      </c>
      <c r="M52" s="3">
        <v>33.586579999999998</v>
      </c>
      <c r="N52" s="3">
        <v>73.086320000000001</v>
      </c>
      <c r="O52" s="3">
        <v>452.9</v>
      </c>
      <c r="P52" s="3">
        <v>0</v>
      </c>
      <c r="Q52" s="3">
        <v>0</v>
      </c>
      <c r="R52" s="3">
        <v>0</v>
      </c>
      <c r="S52" s="3">
        <v>0</v>
      </c>
      <c r="T52" s="3" t="s">
        <v>0</v>
      </c>
      <c r="U52" s="3">
        <v>12</v>
      </c>
      <c r="V52" s="3">
        <v>24</v>
      </c>
      <c r="W52" s="3">
        <v>3672</v>
      </c>
      <c r="X52" s="3" t="s">
        <v>1</v>
      </c>
      <c r="Y52" s="3" t="s">
        <v>2</v>
      </c>
      <c r="Z52" s="3" t="s">
        <v>3</v>
      </c>
      <c r="AA52" s="22">
        <v>-1143500</v>
      </c>
      <c r="AB52" s="3">
        <v>0</v>
      </c>
      <c r="AC52" s="3">
        <v>5</v>
      </c>
      <c r="AD52" s="3">
        <v>0</v>
      </c>
      <c r="AE52" s="3" t="s">
        <v>165</v>
      </c>
      <c r="AF52" s="3" t="s">
        <v>168</v>
      </c>
      <c r="AG52" s="22">
        <v>-1155700</v>
      </c>
      <c r="AH52" s="22">
        <v>12</v>
      </c>
      <c r="AI52" s="6">
        <v>1641898273704</v>
      </c>
      <c r="AJ52" s="20" t="s">
        <v>169</v>
      </c>
      <c r="AK52" s="20"/>
      <c r="AL52" s="10">
        <f t="shared" si="1"/>
        <v>10</v>
      </c>
      <c r="AM52" s="9">
        <f t="shared" si="0"/>
        <v>42.21</v>
      </c>
    </row>
    <row r="53" spans="1:39" ht="30" customHeight="1" x14ac:dyDescent="0.25">
      <c r="A53" s="38"/>
      <c r="B53" s="6">
        <v>1641898456184</v>
      </c>
      <c r="C53" s="3">
        <v>0</v>
      </c>
      <c r="D53" s="3">
        <v>0</v>
      </c>
      <c r="E53" s="3">
        <v>0</v>
      </c>
      <c r="F53" s="3">
        <v>0.16500000000000001</v>
      </c>
      <c r="G53" s="3">
        <v>3.84795</v>
      </c>
      <c r="H53" s="3">
        <v>6.35595</v>
      </c>
      <c r="I53" s="3">
        <v>1515</v>
      </c>
      <c r="J53" s="3">
        <v>0</v>
      </c>
      <c r="K53" s="3">
        <v>0</v>
      </c>
      <c r="L53" s="3">
        <v>0</v>
      </c>
      <c r="M53" s="3">
        <v>33.585850000000001</v>
      </c>
      <c r="N53" s="3">
        <v>73.084940000000003</v>
      </c>
      <c r="O53" s="3">
        <v>444.4</v>
      </c>
      <c r="P53" s="3">
        <v>0</v>
      </c>
      <c r="Q53" s="3">
        <v>0</v>
      </c>
      <c r="R53" s="3">
        <v>0</v>
      </c>
      <c r="S53" s="3">
        <v>0</v>
      </c>
      <c r="T53" s="3" t="s">
        <v>0</v>
      </c>
      <c r="U53" s="3">
        <v>12</v>
      </c>
      <c r="V53" s="3">
        <v>24</v>
      </c>
      <c r="W53" s="3">
        <v>3675</v>
      </c>
      <c r="X53" s="3" t="s">
        <v>1</v>
      </c>
      <c r="Y53" s="3" t="s">
        <v>2</v>
      </c>
      <c r="Z53" s="3" t="s">
        <v>3</v>
      </c>
      <c r="AA53" s="22">
        <v>-1229900</v>
      </c>
      <c r="AB53" s="3">
        <v>0</v>
      </c>
      <c r="AC53" s="3">
        <v>5</v>
      </c>
      <c r="AD53" s="3">
        <v>0</v>
      </c>
      <c r="AE53" s="3" t="s">
        <v>165</v>
      </c>
      <c r="AF53" s="3" t="s">
        <v>170</v>
      </c>
      <c r="AG53" s="22">
        <v>-1244400</v>
      </c>
      <c r="AH53" s="22">
        <v>12</v>
      </c>
      <c r="AI53" s="6">
        <v>1641898456194</v>
      </c>
      <c r="AJ53" s="20" t="s">
        <v>169</v>
      </c>
      <c r="AK53" s="20"/>
      <c r="AL53" s="10">
        <f t="shared" si="1"/>
        <v>10</v>
      </c>
      <c r="AM53" s="9">
        <f t="shared" si="0"/>
        <v>45.47</v>
      </c>
    </row>
    <row r="54" spans="1:39" ht="30" customHeight="1" x14ac:dyDescent="0.25">
      <c r="A54" s="38"/>
      <c r="B54" s="6">
        <v>1641898552146</v>
      </c>
      <c r="C54" s="3">
        <v>0</v>
      </c>
      <c r="D54" s="3">
        <v>0</v>
      </c>
      <c r="E54" s="3">
        <v>0</v>
      </c>
      <c r="F54" s="3">
        <v>-2.2480500000000001</v>
      </c>
      <c r="G54" s="3">
        <v>7.5750000000000002</v>
      </c>
      <c r="H54" s="3">
        <v>6.5929500000000001</v>
      </c>
      <c r="I54" s="3">
        <v>1622</v>
      </c>
      <c r="J54" s="3">
        <v>0</v>
      </c>
      <c r="K54" s="3">
        <v>0</v>
      </c>
      <c r="L54" s="3">
        <v>0</v>
      </c>
      <c r="M54" s="3">
        <v>33.585949999999997</v>
      </c>
      <c r="N54" s="3">
        <v>73.084909999999994</v>
      </c>
      <c r="O54" s="3">
        <v>450.3</v>
      </c>
      <c r="P54" s="3">
        <v>0</v>
      </c>
      <c r="Q54" s="3">
        <v>0</v>
      </c>
      <c r="R54" s="3">
        <v>0</v>
      </c>
      <c r="S54" s="3">
        <v>0</v>
      </c>
      <c r="T54" s="3" t="s">
        <v>0</v>
      </c>
      <c r="U54" s="3">
        <v>12</v>
      </c>
      <c r="V54" s="3">
        <v>24</v>
      </c>
      <c r="W54" s="3">
        <v>3666</v>
      </c>
      <c r="X54" s="3" t="s">
        <v>1</v>
      </c>
      <c r="Y54" s="3" t="s">
        <v>2</v>
      </c>
      <c r="Z54" s="3" t="s">
        <v>3</v>
      </c>
      <c r="AA54" s="22">
        <v>-1015200</v>
      </c>
      <c r="AB54" s="3">
        <v>0</v>
      </c>
      <c r="AC54" s="3">
        <v>5</v>
      </c>
      <c r="AD54" s="3">
        <v>0</v>
      </c>
      <c r="AE54" s="3" t="s">
        <v>171</v>
      </c>
      <c r="AF54" s="3" t="s">
        <v>172</v>
      </c>
      <c r="AG54" s="22">
        <v>-1015200</v>
      </c>
      <c r="AH54" s="22">
        <v>12</v>
      </c>
      <c r="AI54" s="6">
        <v>1641898552155</v>
      </c>
      <c r="AJ54" s="20" t="s">
        <v>173</v>
      </c>
      <c r="AK54" s="20"/>
      <c r="AL54" s="10">
        <f t="shared" si="1"/>
        <v>9</v>
      </c>
      <c r="AM54" s="9">
        <f t="shared" si="0"/>
        <v>37.22</v>
      </c>
    </row>
    <row r="55" spans="1:39" ht="30" customHeight="1" x14ac:dyDescent="0.25">
      <c r="A55" s="38"/>
      <c r="B55" s="6">
        <v>1641898789016</v>
      </c>
      <c r="C55" s="3">
        <v>0</v>
      </c>
      <c r="D55" s="3">
        <v>0</v>
      </c>
      <c r="E55" s="3">
        <v>0</v>
      </c>
      <c r="F55" s="3">
        <v>-3.6919499999999998</v>
      </c>
      <c r="G55" s="3">
        <v>5.298</v>
      </c>
      <c r="H55" s="3">
        <v>6.6719999999999997</v>
      </c>
      <c r="I55" s="3">
        <v>1003</v>
      </c>
      <c r="J55" s="3">
        <v>0</v>
      </c>
      <c r="K55" s="3">
        <v>0</v>
      </c>
      <c r="L55" s="3">
        <v>0</v>
      </c>
      <c r="M55" s="3">
        <v>33.583880000000001</v>
      </c>
      <c r="N55" s="3">
        <v>73.083640000000003</v>
      </c>
      <c r="O55" s="3">
        <v>449.3</v>
      </c>
      <c r="P55" s="3">
        <v>0</v>
      </c>
      <c r="Q55" s="3">
        <v>0</v>
      </c>
      <c r="R55" s="3">
        <v>0</v>
      </c>
      <c r="S55" s="3">
        <v>0</v>
      </c>
      <c r="T55" s="3" t="s">
        <v>0</v>
      </c>
      <c r="U55" s="3">
        <v>12</v>
      </c>
      <c r="V55" s="3">
        <v>23</v>
      </c>
      <c r="W55" s="3">
        <v>3686</v>
      </c>
      <c r="X55" s="3" t="s">
        <v>1</v>
      </c>
      <c r="Y55" s="3" t="s">
        <v>2</v>
      </c>
      <c r="Z55" s="3" t="s">
        <v>3</v>
      </c>
      <c r="AA55" s="22">
        <v>-889500</v>
      </c>
      <c r="AB55" s="3">
        <v>0</v>
      </c>
      <c r="AC55" s="3">
        <v>5</v>
      </c>
      <c r="AD55" s="3">
        <v>0</v>
      </c>
      <c r="AE55" s="3" t="s">
        <v>171</v>
      </c>
      <c r="AF55" s="3" t="s">
        <v>174</v>
      </c>
      <c r="AG55" s="22">
        <v>-972500</v>
      </c>
      <c r="AH55" s="22">
        <v>12</v>
      </c>
      <c r="AI55" s="6">
        <v>1641898789025</v>
      </c>
      <c r="AJ55" s="20" t="s">
        <v>173</v>
      </c>
      <c r="AK55" s="20"/>
      <c r="AL55" s="10">
        <f t="shared" si="1"/>
        <v>9</v>
      </c>
      <c r="AM55" s="9">
        <f t="shared" si="0"/>
        <v>34.32</v>
      </c>
    </row>
    <row r="56" spans="1:39" ht="30" customHeight="1" x14ac:dyDescent="0.25">
      <c r="A56" s="38"/>
      <c r="B56" s="6">
        <v>1641898928930</v>
      </c>
      <c r="C56" s="3">
        <v>0</v>
      </c>
      <c r="D56" s="3">
        <v>0</v>
      </c>
      <c r="E56" s="3">
        <v>0</v>
      </c>
      <c r="F56" s="3">
        <v>-3.081</v>
      </c>
      <c r="G56" s="3">
        <v>5.17605</v>
      </c>
      <c r="H56" s="3">
        <v>7.9510500000000004</v>
      </c>
      <c r="I56" s="3">
        <v>97</v>
      </c>
      <c r="J56" s="3">
        <v>0</v>
      </c>
      <c r="K56" s="3">
        <v>0</v>
      </c>
      <c r="L56" s="3">
        <v>0</v>
      </c>
      <c r="M56" s="3">
        <v>33.583570000000002</v>
      </c>
      <c r="N56" s="3">
        <v>73.083529999999996</v>
      </c>
      <c r="O56" s="3">
        <v>453.2</v>
      </c>
      <c r="P56" s="3">
        <v>0</v>
      </c>
      <c r="Q56" s="3">
        <v>0</v>
      </c>
      <c r="R56" s="3">
        <v>0</v>
      </c>
      <c r="S56" s="3">
        <v>0</v>
      </c>
      <c r="T56" s="3" t="s">
        <v>0</v>
      </c>
      <c r="U56" s="3">
        <v>11</v>
      </c>
      <c r="V56" s="3">
        <v>25</v>
      </c>
      <c r="W56" s="3">
        <v>3583</v>
      </c>
      <c r="X56" s="3" t="s">
        <v>1</v>
      </c>
      <c r="Y56" s="3" t="s">
        <v>2</v>
      </c>
      <c r="Z56" s="3" t="s">
        <v>3</v>
      </c>
      <c r="AA56" s="22">
        <v>-1129000</v>
      </c>
      <c r="AB56" s="3">
        <v>0</v>
      </c>
      <c r="AC56" s="3">
        <v>5</v>
      </c>
      <c r="AD56" s="3">
        <v>0</v>
      </c>
      <c r="AE56" s="3" t="s">
        <v>175</v>
      </c>
      <c r="AF56" s="3" t="s">
        <v>176</v>
      </c>
      <c r="AG56" s="22">
        <v>-1117100</v>
      </c>
      <c r="AH56" s="22">
        <v>11</v>
      </c>
      <c r="AI56" s="6">
        <v>1641898928943</v>
      </c>
      <c r="AJ56" s="20" t="s">
        <v>41</v>
      </c>
      <c r="AK56" s="20"/>
      <c r="AL56" s="10">
        <f t="shared" si="1"/>
        <v>13</v>
      </c>
      <c r="AM56" s="9">
        <f t="shared" si="0"/>
        <v>40.24</v>
      </c>
    </row>
    <row r="57" spans="1:39" ht="30" customHeight="1" x14ac:dyDescent="0.25">
      <c r="A57" s="39"/>
      <c r="B57" s="6">
        <v>1641903894077</v>
      </c>
      <c r="C57" s="3">
        <v>0</v>
      </c>
      <c r="D57" s="3">
        <v>0</v>
      </c>
      <c r="E57" s="3">
        <v>0</v>
      </c>
      <c r="F57" s="3">
        <v>-1.53705</v>
      </c>
      <c r="G57" s="3">
        <v>5.3920500000000002</v>
      </c>
      <c r="H57" s="3">
        <v>7.5700500000000002</v>
      </c>
      <c r="I57" s="3">
        <v>1</v>
      </c>
      <c r="J57" s="3">
        <v>0</v>
      </c>
      <c r="K57" s="3">
        <v>0</v>
      </c>
      <c r="L57" s="3">
        <v>0</v>
      </c>
      <c r="M57" s="3">
        <v>33.583489999999998</v>
      </c>
      <c r="N57" s="3">
        <v>73.083240000000004</v>
      </c>
      <c r="O57" s="3">
        <v>453</v>
      </c>
      <c r="P57" s="3">
        <v>0</v>
      </c>
      <c r="Q57" s="3">
        <v>0</v>
      </c>
      <c r="R57" s="3">
        <v>0</v>
      </c>
      <c r="S57" s="3">
        <v>0</v>
      </c>
      <c r="T57" s="3" t="s">
        <v>0</v>
      </c>
      <c r="U57" s="3">
        <v>10</v>
      </c>
      <c r="V57" s="3">
        <v>17</v>
      </c>
      <c r="W57" s="3">
        <v>3662</v>
      </c>
      <c r="X57" s="3" t="s">
        <v>1</v>
      </c>
      <c r="Y57" s="3" t="s">
        <v>2</v>
      </c>
      <c r="Z57" s="3" t="s">
        <v>3</v>
      </c>
      <c r="AA57" s="22">
        <v>-599400</v>
      </c>
      <c r="AB57" s="3">
        <v>0</v>
      </c>
      <c r="AC57" s="3">
        <v>5</v>
      </c>
      <c r="AD57" s="3">
        <v>0</v>
      </c>
      <c r="AE57" s="3" t="s">
        <v>177</v>
      </c>
      <c r="AF57" s="3" t="s">
        <v>178</v>
      </c>
      <c r="AG57" s="22">
        <v>-564800</v>
      </c>
      <c r="AH57" s="22">
        <v>10</v>
      </c>
      <c r="AI57" s="6">
        <v>1641903894093</v>
      </c>
      <c r="AJ57" s="20" t="s">
        <v>41</v>
      </c>
      <c r="AK57" s="20"/>
      <c r="AL57" s="10">
        <f t="shared" si="1"/>
        <v>16</v>
      </c>
      <c r="AM57" s="9">
        <f t="shared" si="0"/>
        <v>21.32</v>
      </c>
    </row>
    <row r="58" spans="1:39" ht="30" customHeight="1" x14ac:dyDescent="0.25">
      <c r="A58" s="42">
        <v>44573</v>
      </c>
      <c r="B58" s="6">
        <v>1641983434618</v>
      </c>
      <c r="C58" s="3">
        <v>0</v>
      </c>
      <c r="D58" s="3">
        <v>0</v>
      </c>
      <c r="E58" s="3">
        <v>0</v>
      </c>
      <c r="F58" s="3">
        <v>-3.4759500000000001</v>
      </c>
      <c r="G58" s="3">
        <v>5.8440000000000003</v>
      </c>
      <c r="H58" s="3">
        <v>6.0040500000000003</v>
      </c>
      <c r="I58" s="3">
        <v>62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v>0</v>
      </c>
      <c r="T58" s="3" t="s">
        <v>0</v>
      </c>
      <c r="U58" s="3">
        <v>57</v>
      </c>
      <c r="V58" s="3">
        <v>26</v>
      </c>
      <c r="W58" s="3">
        <v>3780</v>
      </c>
      <c r="X58" s="3" t="s">
        <v>1</v>
      </c>
      <c r="Y58" s="3" t="s">
        <v>2</v>
      </c>
      <c r="Z58" s="3" t="s">
        <v>3</v>
      </c>
      <c r="AA58" s="22">
        <v>-768800</v>
      </c>
      <c r="AB58" s="3">
        <v>0</v>
      </c>
      <c r="AC58" s="3">
        <v>5</v>
      </c>
      <c r="AD58" s="3">
        <v>0</v>
      </c>
      <c r="AE58" s="3" t="s">
        <v>188</v>
      </c>
      <c r="AF58" s="3" t="s">
        <v>189</v>
      </c>
      <c r="AG58" s="22">
        <v>-772300</v>
      </c>
      <c r="AH58" s="22">
        <v>57</v>
      </c>
      <c r="AI58" s="6">
        <v>1641983434634</v>
      </c>
      <c r="AJ58" s="20" t="s">
        <v>190</v>
      </c>
      <c r="AK58" s="20"/>
      <c r="AL58" s="26">
        <f t="shared" ref="AL58:AL67" si="2">ROUND(AI58-B58,0)</f>
        <v>16</v>
      </c>
      <c r="AM58" s="9">
        <f t="shared" ref="AM58:AM67" si="3">ROUND(ABS((((ABS(AA58)+ABS(AG58))/2)*W58)/100000000),2)</f>
        <v>29.13</v>
      </c>
    </row>
    <row r="59" spans="1:39" ht="30" customHeight="1" x14ac:dyDescent="0.25">
      <c r="A59" s="43"/>
      <c r="B59" s="6">
        <v>1641983918510</v>
      </c>
      <c r="C59" s="3">
        <v>0</v>
      </c>
      <c r="D59" s="3">
        <v>0</v>
      </c>
      <c r="E59" s="3">
        <v>0</v>
      </c>
      <c r="F59" s="3">
        <v>-2.5139999999999998</v>
      </c>
      <c r="G59" s="3">
        <v>7.85595</v>
      </c>
      <c r="H59" s="3">
        <v>5.2720500000000001</v>
      </c>
      <c r="I59" s="3">
        <v>41</v>
      </c>
      <c r="J59" s="3">
        <v>0</v>
      </c>
      <c r="K59" s="3">
        <v>0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  <c r="R59" s="3">
        <v>0</v>
      </c>
      <c r="S59" s="3">
        <v>0</v>
      </c>
      <c r="T59" s="3" t="s">
        <v>0</v>
      </c>
      <c r="U59" s="3">
        <v>56</v>
      </c>
      <c r="V59" s="3">
        <v>28</v>
      </c>
      <c r="W59" s="3">
        <v>3769</v>
      </c>
      <c r="X59" s="3" t="s">
        <v>1</v>
      </c>
      <c r="Y59" s="3" t="s">
        <v>2</v>
      </c>
      <c r="Z59" s="3" t="s">
        <v>3</v>
      </c>
      <c r="AA59" s="22">
        <v>-890100</v>
      </c>
      <c r="AB59" s="3">
        <v>0</v>
      </c>
      <c r="AC59" s="3">
        <v>5</v>
      </c>
      <c r="AD59" s="3">
        <v>0</v>
      </c>
      <c r="AE59" s="3" t="s">
        <v>188</v>
      </c>
      <c r="AF59" s="3" t="s">
        <v>189</v>
      </c>
      <c r="AG59" s="22">
        <v>-789500</v>
      </c>
      <c r="AH59" s="22">
        <v>56</v>
      </c>
      <c r="AI59" s="6">
        <v>1641983918524</v>
      </c>
      <c r="AJ59" s="20" t="s">
        <v>190</v>
      </c>
      <c r="AK59" s="20"/>
      <c r="AL59" s="26">
        <f t="shared" si="2"/>
        <v>14</v>
      </c>
      <c r="AM59" s="9">
        <f t="shared" si="3"/>
        <v>31.65</v>
      </c>
    </row>
    <row r="60" spans="1:39" ht="30" customHeight="1" x14ac:dyDescent="0.25">
      <c r="A60" s="43"/>
      <c r="B60" s="6">
        <v>1641984109378</v>
      </c>
      <c r="C60" s="3">
        <v>0</v>
      </c>
      <c r="D60" s="3">
        <v>0</v>
      </c>
      <c r="E60" s="3">
        <v>0</v>
      </c>
      <c r="F60" s="3">
        <v>-1.9390499999999999</v>
      </c>
      <c r="G60" s="3">
        <v>6.07395</v>
      </c>
      <c r="H60" s="3">
        <v>8.3819999999999997</v>
      </c>
      <c r="I60" s="3">
        <v>1919</v>
      </c>
      <c r="J60" s="3">
        <v>0</v>
      </c>
      <c r="K60" s="3">
        <v>0</v>
      </c>
      <c r="L60" s="3">
        <v>0</v>
      </c>
      <c r="M60" s="3">
        <v>33.560879999999997</v>
      </c>
      <c r="N60" s="3">
        <v>73.071200000000005</v>
      </c>
      <c r="O60" s="3">
        <v>461.1</v>
      </c>
      <c r="P60" s="3">
        <v>0</v>
      </c>
      <c r="Q60" s="3">
        <v>0</v>
      </c>
      <c r="R60" s="3">
        <v>0</v>
      </c>
      <c r="S60" s="3">
        <v>0</v>
      </c>
      <c r="T60" s="3" t="s">
        <v>0</v>
      </c>
      <c r="U60" s="3">
        <v>56</v>
      </c>
      <c r="V60" s="3">
        <v>29</v>
      </c>
      <c r="W60" s="3">
        <v>3858</v>
      </c>
      <c r="X60" s="3" t="s">
        <v>1</v>
      </c>
      <c r="Y60" s="3" t="s">
        <v>2</v>
      </c>
      <c r="Z60" s="3" t="s">
        <v>3</v>
      </c>
      <c r="AA60" s="22">
        <v>-1071500</v>
      </c>
      <c r="AB60" s="3">
        <v>0</v>
      </c>
      <c r="AC60" s="3">
        <v>5</v>
      </c>
      <c r="AD60" s="3">
        <v>0</v>
      </c>
      <c r="AE60" s="3" t="s">
        <v>188</v>
      </c>
      <c r="AF60" s="3" t="s">
        <v>191</v>
      </c>
      <c r="AG60" s="22">
        <v>-1043500</v>
      </c>
      <c r="AH60" s="22">
        <v>56</v>
      </c>
      <c r="AI60" s="6">
        <v>1641984109389</v>
      </c>
      <c r="AJ60" s="20" t="s">
        <v>192</v>
      </c>
      <c r="AK60" s="20"/>
      <c r="AL60" s="26">
        <f t="shared" si="2"/>
        <v>11</v>
      </c>
      <c r="AM60" s="9">
        <f t="shared" si="3"/>
        <v>40.799999999999997</v>
      </c>
    </row>
    <row r="61" spans="1:39" ht="30" customHeight="1" x14ac:dyDescent="0.25">
      <c r="A61" s="43"/>
      <c r="B61" s="6">
        <v>1641984177748</v>
      </c>
      <c r="C61" s="3">
        <v>0</v>
      </c>
      <c r="D61" s="3">
        <v>0</v>
      </c>
      <c r="E61" s="3">
        <v>0</v>
      </c>
      <c r="F61" s="3">
        <v>-2.7790499999999998</v>
      </c>
      <c r="G61" s="3">
        <v>4.75305</v>
      </c>
      <c r="H61" s="3">
        <v>6.2560500000000001</v>
      </c>
      <c r="I61" s="3">
        <v>2964</v>
      </c>
      <c r="J61" s="3">
        <v>0</v>
      </c>
      <c r="K61" s="3">
        <v>0</v>
      </c>
      <c r="L61" s="3">
        <v>0</v>
      </c>
      <c r="M61" s="3">
        <v>33.560859999999998</v>
      </c>
      <c r="N61" s="3">
        <v>73.071179999999998</v>
      </c>
      <c r="O61" s="3">
        <v>462.1</v>
      </c>
      <c r="P61" s="3">
        <v>0</v>
      </c>
      <c r="Q61" s="3">
        <v>0</v>
      </c>
      <c r="R61" s="3">
        <v>0</v>
      </c>
      <c r="S61" s="3">
        <v>0</v>
      </c>
      <c r="T61" s="3" t="s">
        <v>0</v>
      </c>
      <c r="U61" s="3">
        <v>56</v>
      </c>
      <c r="V61" s="3">
        <v>29</v>
      </c>
      <c r="W61" s="3">
        <v>3775</v>
      </c>
      <c r="X61" s="3" t="s">
        <v>1</v>
      </c>
      <c r="Y61" s="3" t="s">
        <v>2</v>
      </c>
      <c r="Z61" s="3" t="s">
        <v>3</v>
      </c>
      <c r="AA61" s="22">
        <v>-763100</v>
      </c>
      <c r="AB61" s="3">
        <v>0</v>
      </c>
      <c r="AC61" s="3">
        <v>5</v>
      </c>
      <c r="AD61" s="3">
        <v>0</v>
      </c>
      <c r="AE61" s="3" t="s">
        <v>193</v>
      </c>
      <c r="AF61" s="3" t="s">
        <v>194</v>
      </c>
      <c r="AG61" s="22">
        <v>-836400</v>
      </c>
      <c r="AH61" s="22">
        <v>56</v>
      </c>
      <c r="AI61" s="6">
        <v>1641984177760</v>
      </c>
      <c r="AJ61" s="20" t="s">
        <v>192</v>
      </c>
      <c r="AK61" s="20"/>
      <c r="AL61" s="26">
        <f t="shared" si="2"/>
        <v>12</v>
      </c>
      <c r="AM61" s="9">
        <f t="shared" si="3"/>
        <v>30.19</v>
      </c>
    </row>
    <row r="62" spans="1:39" ht="30" customHeight="1" x14ac:dyDescent="0.25">
      <c r="A62" s="43"/>
      <c r="B62" s="6">
        <v>1641984262394</v>
      </c>
      <c r="C62" s="3">
        <v>0</v>
      </c>
      <c r="D62" s="3">
        <v>0</v>
      </c>
      <c r="E62" s="3">
        <v>0</v>
      </c>
      <c r="F62" s="3">
        <v>-4.2809999999999997</v>
      </c>
      <c r="G62" s="3">
        <v>5.5279499999999997</v>
      </c>
      <c r="H62" s="3">
        <v>8.3819999999999997</v>
      </c>
      <c r="I62" s="3">
        <v>2416</v>
      </c>
      <c r="J62" s="3">
        <v>0</v>
      </c>
      <c r="K62" s="3">
        <v>0</v>
      </c>
      <c r="L62" s="3">
        <v>0</v>
      </c>
      <c r="M62" s="3">
        <v>33.56062</v>
      </c>
      <c r="N62" s="3">
        <v>73.070480000000003</v>
      </c>
      <c r="O62" s="3">
        <v>467.6</v>
      </c>
      <c r="P62" s="3">
        <v>0</v>
      </c>
      <c r="Q62" s="3">
        <v>0</v>
      </c>
      <c r="R62" s="3">
        <v>0</v>
      </c>
      <c r="S62" s="3">
        <v>0</v>
      </c>
      <c r="T62" s="3" t="s">
        <v>0</v>
      </c>
      <c r="U62" s="3">
        <v>55</v>
      </c>
      <c r="V62" s="3">
        <v>29</v>
      </c>
      <c r="W62" s="3">
        <v>3738</v>
      </c>
      <c r="X62" s="3" t="s">
        <v>1</v>
      </c>
      <c r="Y62" s="3" t="s">
        <v>2</v>
      </c>
      <c r="Z62" s="3" t="s">
        <v>3</v>
      </c>
      <c r="AA62" s="22">
        <v>-786700</v>
      </c>
      <c r="AB62" s="3">
        <v>0</v>
      </c>
      <c r="AC62" s="3">
        <v>5</v>
      </c>
      <c r="AD62" s="3">
        <v>0</v>
      </c>
      <c r="AE62" s="3" t="s">
        <v>193</v>
      </c>
      <c r="AF62" s="3" t="s">
        <v>195</v>
      </c>
      <c r="AG62" s="22">
        <v>-862500</v>
      </c>
      <c r="AH62" s="22">
        <v>55</v>
      </c>
      <c r="AI62" s="6">
        <v>1641984262408</v>
      </c>
      <c r="AJ62" s="20" t="s">
        <v>196</v>
      </c>
      <c r="AK62" s="20"/>
      <c r="AL62" s="26">
        <f t="shared" si="2"/>
        <v>14</v>
      </c>
      <c r="AM62" s="9">
        <f t="shared" si="3"/>
        <v>30.82</v>
      </c>
    </row>
    <row r="63" spans="1:39" ht="30" customHeight="1" x14ac:dyDescent="0.25">
      <c r="A63" s="43"/>
      <c r="B63" s="6">
        <v>1641984436537</v>
      </c>
      <c r="C63" s="3">
        <v>0</v>
      </c>
      <c r="D63" s="3">
        <v>0</v>
      </c>
      <c r="E63" s="3">
        <v>0</v>
      </c>
      <c r="F63" s="3">
        <v>-4.22295</v>
      </c>
      <c r="G63" s="3">
        <v>6.2969999999999997</v>
      </c>
      <c r="H63" s="3">
        <v>7.42605</v>
      </c>
      <c r="I63" s="3">
        <v>178</v>
      </c>
      <c r="J63" s="3">
        <v>0</v>
      </c>
      <c r="K63" s="3">
        <v>0</v>
      </c>
      <c r="L63" s="3">
        <v>0</v>
      </c>
      <c r="M63" s="3">
        <v>33.560600000000001</v>
      </c>
      <c r="N63" s="3">
        <v>73.070419999999999</v>
      </c>
      <c r="O63" s="3">
        <v>469.4</v>
      </c>
      <c r="P63" s="3">
        <v>0</v>
      </c>
      <c r="Q63" s="3">
        <v>0</v>
      </c>
      <c r="R63" s="3">
        <v>0</v>
      </c>
      <c r="S63" s="3">
        <v>0</v>
      </c>
      <c r="T63" s="3" t="s">
        <v>0</v>
      </c>
      <c r="U63" s="3">
        <v>55</v>
      </c>
      <c r="V63" s="3">
        <v>30</v>
      </c>
      <c r="W63" s="3">
        <v>3747</v>
      </c>
      <c r="X63" s="3" t="s">
        <v>1</v>
      </c>
      <c r="Y63" s="3" t="s">
        <v>2</v>
      </c>
      <c r="Z63" s="3" t="s">
        <v>3</v>
      </c>
      <c r="AA63" s="22">
        <v>-1016800</v>
      </c>
      <c r="AB63" s="3">
        <v>0</v>
      </c>
      <c r="AC63" s="3">
        <v>5</v>
      </c>
      <c r="AD63" s="3">
        <v>0</v>
      </c>
      <c r="AE63" s="3" t="s">
        <v>193</v>
      </c>
      <c r="AF63" s="3" t="s">
        <v>197</v>
      </c>
      <c r="AG63" s="22">
        <v>-967100</v>
      </c>
      <c r="AH63" s="22">
        <v>55</v>
      </c>
      <c r="AI63" s="6">
        <v>1641984436568</v>
      </c>
      <c r="AJ63" s="20" t="s">
        <v>198</v>
      </c>
      <c r="AK63" s="20"/>
      <c r="AL63" s="26">
        <f t="shared" si="2"/>
        <v>31</v>
      </c>
      <c r="AM63" s="9">
        <f t="shared" si="3"/>
        <v>37.17</v>
      </c>
    </row>
    <row r="64" spans="1:39" ht="30" customHeight="1" x14ac:dyDescent="0.25">
      <c r="A64" s="43"/>
      <c r="B64" s="6">
        <v>1641984514976</v>
      </c>
      <c r="C64" s="3">
        <v>0</v>
      </c>
      <c r="D64" s="3">
        <v>0</v>
      </c>
      <c r="E64" s="3">
        <v>0</v>
      </c>
      <c r="F64" s="3">
        <v>0.32295000000000001</v>
      </c>
      <c r="G64" s="3">
        <v>8.718</v>
      </c>
      <c r="H64" s="3">
        <v>4.7110500000000002</v>
      </c>
      <c r="I64" s="3">
        <v>1682</v>
      </c>
      <c r="J64" s="3">
        <v>0</v>
      </c>
      <c r="K64" s="3">
        <v>0</v>
      </c>
      <c r="L64" s="3">
        <v>0</v>
      </c>
      <c r="M64" s="3">
        <v>33.560830000000003</v>
      </c>
      <c r="N64" s="3">
        <v>73.070130000000006</v>
      </c>
      <c r="O64" s="3">
        <v>471.1</v>
      </c>
      <c r="P64" s="3">
        <v>0</v>
      </c>
      <c r="Q64" s="3">
        <v>0</v>
      </c>
      <c r="R64" s="3">
        <v>0</v>
      </c>
      <c r="S64" s="3">
        <v>0</v>
      </c>
      <c r="T64" s="3" t="s">
        <v>0</v>
      </c>
      <c r="U64" s="3">
        <v>55</v>
      </c>
      <c r="V64" s="3">
        <v>29</v>
      </c>
      <c r="W64" s="3">
        <v>3725</v>
      </c>
      <c r="X64" s="3" t="s">
        <v>1</v>
      </c>
      <c r="Y64" s="3" t="s">
        <v>2</v>
      </c>
      <c r="Z64" s="3" t="s">
        <v>3</v>
      </c>
      <c r="AA64" s="22">
        <v>-1010500</v>
      </c>
      <c r="AB64" s="3">
        <v>0</v>
      </c>
      <c r="AC64" s="3">
        <v>5</v>
      </c>
      <c r="AD64" s="3">
        <v>0</v>
      </c>
      <c r="AE64" s="3" t="s">
        <v>193</v>
      </c>
      <c r="AF64" s="3" t="s">
        <v>199</v>
      </c>
      <c r="AG64" s="22">
        <v>-1048200</v>
      </c>
      <c r="AH64" s="22">
        <v>55</v>
      </c>
      <c r="AI64" s="6">
        <v>1641984514987</v>
      </c>
      <c r="AJ64" s="20" t="s">
        <v>152</v>
      </c>
      <c r="AK64" s="20"/>
      <c r="AL64" s="26">
        <f t="shared" si="2"/>
        <v>11</v>
      </c>
      <c r="AM64" s="9">
        <f t="shared" si="3"/>
        <v>38.340000000000003</v>
      </c>
    </row>
    <row r="65" spans="1:39" ht="30" customHeight="1" x14ac:dyDescent="0.25">
      <c r="A65" s="43"/>
      <c r="B65" s="6">
        <v>1641984629056</v>
      </c>
      <c r="C65" s="3">
        <v>0</v>
      </c>
      <c r="D65" s="3">
        <v>0</v>
      </c>
      <c r="E65" s="3">
        <v>0</v>
      </c>
      <c r="F65" s="3">
        <v>-0.37304999999999999</v>
      </c>
      <c r="G65" s="3">
        <v>4.9609500000000004</v>
      </c>
      <c r="H65" s="3">
        <v>2.0029499999999998</v>
      </c>
      <c r="I65" s="3">
        <v>3599</v>
      </c>
      <c r="J65" s="3">
        <v>0</v>
      </c>
      <c r="K65" s="3">
        <v>0</v>
      </c>
      <c r="L65" s="3">
        <v>0</v>
      </c>
      <c r="M65" s="3">
        <v>33.562280000000001</v>
      </c>
      <c r="N65" s="3">
        <v>73.071830000000006</v>
      </c>
      <c r="O65" s="3">
        <v>471</v>
      </c>
      <c r="P65" s="3">
        <v>0</v>
      </c>
      <c r="Q65" s="3">
        <v>0</v>
      </c>
      <c r="R65" s="3">
        <v>0</v>
      </c>
      <c r="S65" s="3">
        <v>0</v>
      </c>
      <c r="T65" s="3" t="s">
        <v>0</v>
      </c>
      <c r="U65" s="3">
        <v>55</v>
      </c>
      <c r="V65" s="3">
        <v>27</v>
      </c>
      <c r="W65" s="3">
        <v>3770</v>
      </c>
      <c r="X65" s="3" t="s">
        <v>1</v>
      </c>
      <c r="Y65" s="3" t="s">
        <v>2</v>
      </c>
      <c r="Z65" s="3" t="s">
        <v>3</v>
      </c>
      <c r="AA65" s="22">
        <v>-1130000</v>
      </c>
      <c r="AB65" s="3">
        <v>0</v>
      </c>
      <c r="AC65" s="3">
        <v>5</v>
      </c>
      <c r="AD65" s="3">
        <v>0</v>
      </c>
      <c r="AE65" s="3" t="s">
        <v>193</v>
      </c>
      <c r="AF65" s="3" t="s">
        <v>200</v>
      </c>
      <c r="AG65" s="22">
        <v>-1152600</v>
      </c>
      <c r="AH65" s="22">
        <v>55</v>
      </c>
      <c r="AI65" s="6">
        <v>1641984629069</v>
      </c>
      <c r="AJ65" s="20" t="s">
        <v>152</v>
      </c>
      <c r="AK65" s="20"/>
      <c r="AL65" s="26">
        <f t="shared" si="2"/>
        <v>13</v>
      </c>
      <c r="AM65" s="9">
        <f t="shared" si="3"/>
        <v>43.03</v>
      </c>
    </row>
    <row r="66" spans="1:39" ht="30" customHeight="1" x14ac:dyDescent="0.25">
      <c r="A66" s="43"/>
      <c r="B66" s="6">
        <v>1641984736978</v>
      </c>
      <c r="C66" s="3">
        <v>0</v>
      </c>
      <c r="D66" s="3">
        <v>0</v>
      </c>
      <c r="E66" s="3">
        <v>0</v>
      </c>
      <c r="F66" s="3">
        <v>-0.96194999999999997</v>
      </c>
      <c r="G66" s="3">
        <v>9.0769500000000001</v>
      </c>
      <c r="H66" s="3">
        <v>3.1669499999999999</v>
      </c>
      <c r="I66" s="3">
        <v>1446</v>
      </c>
      <c r="J66" s="3">
        <v>0</v>
      </c>
      <c r="K66" s="3">
        <v>0</v>
      </c>
      <c r="L66" s="3">
        <v>0</v>
      </c>
      <c r="M66" s="3">
        <v>33.564450000000001</v>
      </c>
      <c r="N66" s="3">
        <v>73.074219999999997</v>
      </c>
      <c r="O66" s="3">
        <v>471.2</v>
      </c>
      <c r="P66" s="3">
        <v>0</v>
      </c>
      <c r="Q66" s="3">
        <v>0</v>
      </c>
      <c r="R66" s="3">
        <v>0</v>
      </c>
      <c r="S66" s="3">
        <v>0</v>
      </c>
      <c r="T66" s="3" t="s">
        <v>0</v>
      </c>
      <c r="U66" s="3">
        <v>55</v>
      </c>
      <c r="V66" s="3">
        <v>27</v>
      </c>
      <c r="W66" s="3">
        <v>3770</v>
      </c>
      <c r="X66" s="3" t="s">
        <v>1</v>
      </c>
      <c r="Y66" s="3" t="s">
        <v>2</v>
      </c>
      <c r="Z66" s="3" t="s">
        <v>3</v>
      </c>
      <c r="AA66" s="22">
        <v>-948300</v>
      </c>
      <c r="AB66" s="3">
        <v>0</v>
      </c>
      <c r="AC66" s="3">
        <v>5</v>
      </c>
      <c r="AD66" s="3">
        <v>0</v>
      </c>
      <c r="AE66" s="3" t="s">
        <v>193</v>
      </c>
      <c r="AF66" s="3" t="s">
        <v>201</v>
      </c>
      <c r="AG66" s="22">
        <v>-977200</v>
      </c>
      <c r="AH66" s="22">
        <v>55</v>
      </c>
      <c r="AI66" s="6">
        <v>1641984736987</v>
      </c>
      <c r="AJ66" s="20" t="s">
        <v>152</v>
      </c>
      <c r="AK66" s="20"/>
      <c r="AL66" s="26">
        <f t="shared" si="2"/>
        <v>9</v>
      </c>
      <c r="AM66" s="9">
        <f t="shared" si="3"/>
        <v>36.299999999999997</v>
      </c>
    </row>
    <row r="67" spans="1:39" ht="30" customHeight="1" x14ac:dyDescent="0.25">
      <c r="A67" s="43"/>
      <c r="B67" s="6">
        <v>1641984916245</v>
      </c>
      <c r="C67" s="3">
        <v>0</v>
      </c>
      <c r="D67" s="3">
        <v>0</v>
      </c>
      <c r="E67" s="3">
        <v>0</v>
      </c>
      <c r="F67" s="3">
        <v>0.63105</v>
      </c>
      <c r="G67" s="3">
        <v>8.4949499999999993</v>
      </c>
      <c r="H67" s="3">
        <v>5.7670500000000002</v>
      </c>
      <c r="I67" s="3">
        <v>2245</v>
      </c>
      <c r="J67" s="3">
        <v>0</v>
      </c>
      <c r="K67" s="3">
        <v>0</v>
      </c>
      <c r="L67" s="3">
        <v>0</v>
      </c>
      <c r="M67" s="3">
        <v>33.560319999999997</v>
      </c>
      <c r="N67" s="3">
        <v>73.087540000000004</v>
      </c>
      <c r="O67" s="3">
        <v>460.2</v>
      </c>
      <c r="P67" s="3">
        <v>0</v>
      </c>
      <c r="Q67" s="3">
        <v>0</v>
      </c>
      <c r="R67" s="3">
        <v>0</v>
      </c>
      <c r="S67" s="3">
        <v>0</v>
      </c>
      <c r="T67" s="3" t="s">
        <v>0</v>
      </c>
      <c r="U67" s="3">
        <v>54</v>
      </c>
      <c r="V67" s="3">
        <v>24</v>
      </c>
      <c r="W67" s="3">
        <v>3794</v>
      </c>
      <c r="X67" s="3" t="s">
        <v>1</v>
      </c>
      <c r="Y67" s="3" t="s">
        <v>2</v>
      </c>
      <c r="Z67" s="3" t="s">
        <v>3</v>
      </c>
      <c r="AA67" s="22">
        <v>-1064300</v>
      </c>
      <c r="AB67" s="3">
        <v>0</v>
      </c>
      <c r="AC67" s="3">
        <v>5</v>
      </c>
      <c r="AD67" s="3">
        <v>0</v>
      </c>
      <c r="AE67" s="3" t="s">
        <v>202</v>
      </c>
      <c r="AF67" s="3" t="s">
        <v>203</v>
      </c>
      <c r="AG67" s="22">
        <v>-1048900</v>
      </c>
      <c r="AH67" s="22">
        <v>54</v>
      </c>
      <c r="AI67" s="6">
        <v>1641984916255</v>
      </c>
      <c r="AJ67" s="20" t="s">
        <v>152</v>
      </c>
      <c r="AK67" s="20"/>
      <c r="AL67" s="26">
        <f t="shared" si="2"/>
        <v>10</v>
      </c>
      <c r="AM67" s="9">
        <f t="shared" si="3"/>
        <v>40.090000000000003</v>
      </c>
    </row>
    <row r="68" spans="1:39" ht="30" customHeight="1" x14ac:dyDescent="0.25">
      <c r="A68" s="43"/>
      <c r="B68" s="6">
        <v>1641985053099</v>
      </c>
      <c r="C68" s="3">
        <v>0</v>
      </c>
      <c r="D68" s="3">
        <v>0</v>
      </c>
      <c r="E68" s="3">
        <v>0</v>
      </c>
      <c r="F68" s="3">
        <v>-0.90495000000000003</v>
      </c>
      <c r="G68" s="3">
        <v>6.2320500000000001</v>
      </c>
      <c r="H68" s="3">
        <v>6.6439500000000002</v>
      </c>
      <c r="I68" s="3">
        <v>1414</v>
      </c>
      <c r="J68" s="3">
        <v>0</v>
      </c>
      <c r="K68" s="3">
        <v>0</v>
      </c>
      <c r="L68" s="3">
        <v>0</v>
      </c>
      <c r="M68" s="3">
        <v>33.569479999999999</v>
      </c>
      <c r="N68" s="3">
        <v>73.086939999999998</v>
      </c>
      <c r="O68" s="3">
        <v>459.8</v>
      </c>
      <c r="P68" s="3">
        <v>0</v>
      </c>
      <c r="Q68" s="3">
        <v>0</v>
      </c>
      <c r="R68" s="3">
        <v>0</v>
      </c>
      <c r="S68" s="3">
        <v>0</v>
      </c>
      <c r="T68" s="3" t="s">
        <v>0</v>
      </c>
      <c r="U68" s="3">
        <v>54</v>
      </c>
      <c r="V68" s="3">
        <v>24</v>
      </c>
      <c r="W68" s="3">
        <v>3794</v>
      </c>
      <c r="X68" s="3" t="s">
        <v>1</v>
      </c>
      <c r="Y68" s="3" t="s">
        <v>2</v>
      </c>
      <c r="Z68" s="3" t="s">
        <v>3</v>
      </c>
      <c r="AA68" s="22">
        <v>-722300</v>
      </c>
      <c r="AB68" s="3">
        <v>0</v>
      </c>
      <c r="AC68" s="3">
        <v>5</v>
      </c>
      <c r="AD68" s="3">
        <v>0</v>
      </c>
      <c r="AE68" s="3" t="s">
        <v>204</v>
      </c>
      <c r="AF68" s="3" t="s">
        <v>205</v>
      </c>
      <c r="AG68" s="22">
        <v>-760600</v>
      </c>
      <c r="AH68" s="22">
        <v>54</v>
      </c>
      <c r="AI68" s="6">
        <v>1641985053107</v>
      </c>
      <c r="AJ68" s="20" t="s">
        <v>152</v>
      </c>
      <c r="AK68" s="20"/>
      <c r="AL68" s="26">
        <f t="shared" ref="AL68:AL69" si="4">ROUND(AI68-B68,0)</f>
        <v>8</v>
      </c>
      <c r="AM68" s="9">
        <f t="shared" ref="AM68:AM69" si="5">ROUND(ABS((((ABS(AA68)+ABS(AG68))/2)*W68)/100000000),2)</f>
        <v>28.13</v>
      </c>
    </row>
    <row r="69" spans="1:39" ht="30" customHeight="1" x14ac:dyDescent="0.25">
      <c r="A69" s="43"/>
      <c r="B69" s="6">
        <v>1641985177807</v>
      </c>
      <c r="C69" s="3">
        <v>0</v>
      </c>
      <c r="D69" s="3">
        <v>0</v>
      </c>
      <c r="E69" s="3">
        <v>0</v>
      </c>
      <c r="F69" s="3">
        <v>-0.55994999999999995</v>
      </c>
      <c r="G69" s="3">
        <v>5.3989500000000001</v>
      </c>
      <c r="H69" s="3">
        <v>7.5409499999999996</v>
      </c>
      <c r="I69" s="3">
        <v>1150</v>
      </c>
      <c r="J69" s="3">
        <v>0</v>
      </c>
      <c r="K69" s="3">
        <v>0</v>
      </c>
      <c r="L69" s="3">
        <v>0</v>
      </c>
      <c r="M69" s="3">
        <v>33.579799999999999</v>
      </c>
      <c r="N69" s="3">
        <v>73.087059999999994</v>
      </c>
      <c r="O69" s="3">
        <v>439.6</v>
      </c>
      <c r="P69" s="3">
        <v>0</v>
      </c>
      <c r="Q69" s="3">
        <v>0</v>
      </c>
      <c r="R69" s="3">
        <v>0</v>
      </c>
      <c r="S69" s="3">
        <v>0</v>
      </c>
      <c r="T69" s="3" t="s">
        <v>0</v>
      </c>
      <c r="U69" s="3">
        <v>54</v>
      </c>
      <c r="V69" s="3">
        <v>24</v>
      </c>
      <c r="W69" s="3">
        <v>3737</v>
      </c>
      <c r="X69" s="3" t="s">
        <v>1</v>
      </c>
      <c r="Y69" s="3" t="s">
        <v>2</v>
      </c>
      <c r="Z69" s="3" t="s">
        <v>3</v>
      </c>
      <c r="AA69" s="22">
        <v>-617900</v>
      </c>
      <c r="AB69" s="3">
        <v>0</v>
      </c>
      <c r="AC69" s="3">
        <v>5</v>
      </c>
      <c r="AD69" s="3">
        <v>0</v>
      </c>
      <c r="AE69" s="3" t="s">
        <v>206</v>
      </c>
      <c r="AF69" s="3" t="s">
        <v>207</v>
      </c>
      <c r="AG69" s="22">
        <v>-838600</v>
      </c>
      <c r="AH69" s="22">
        <v>54</v>
      </c>
      <c r="AI69" s="6">
        <v>1641985177818</v>
      </c>
      <c r="AJ69" s="20" t="s">
        <v>152</v>
      </c>
      <c r="AK69" s="20"/>
      <c r="AL69" s="26">
        <f t="shared" si="4"/>
        <v>11</v>
      </c>
      <c r="AM69" s="9">
        <f t="shared" si="5"/>
        <v>27.21</v>
      </c>
    </row>
    <row r="70" spans="1:39" ht="30" customHeight="1" x14ac:dyDescent="0.25">
      <c r="A70" s="37">
        <v>44574</v>
      </c>
      <c r="B70" s="6" t="s">
        <v>208</v>
      </c>
      <c r="C70" s="3">
        <v>0</v>
      </c>
      <c r="D70" s="3">
        <v>0</v>
      </c>
      <c r="E70" s="3">
        <v>0</v>
      </c>
      <c r="F70" s="3">
        <v>-1.149</v>
      </c>
      <c r="G70" s="3">
        <v>5.4490499999999997</v>
      </c>
      <c r="H70" s="3">
        <v>7.8430499999999999</v>
      </c>
      <c r="I70" s="3">
        <v>544</v>
      </c>
      <c r="J70" s="3">
        <v>0</v>
      </c>
      <c r="K70" s="3">
        <v>0</v>
      </c>
      <c r="L70" s="3">
        <v>0</v>
      </c>
      <c r="M70" s="3">
        <v>33.58323</v>
      </c>
      <c r="N70" s="3">
        <v>73.083290000000005</v>
      </c>
      <c r="O70" s="3">
        <v>454.6</v>
      </c>
      <c r="P70" s="3">
        <v>0</v>
      </c>
      <c r="Q70" s="3">
        <v>0</v>
      </c>
      <c r="R70" s="3">
        <v>0</v>
      </c>
      <c r="S70" s="3">
        <v>0</v>
      </c>
      <c r="T70" s="3" t="s">
        <v>0</v>
      </c>
      <c r="U70" s="3">
        <v>49</v>
      </c>
      <c r="V70" s="3">
        <v>22</v>
      </c>
      <c r="W70" s="3">
        <v>3803</v>
      </c>
      <c r="X70" s="3" t="s">
        <v>1</v>
      </c>
      <c r="Y70" s="3" t="s">
        <v>2</v>
      </c>
      <c r="Z70" s="3" t="s">
        <v>3</v>
      </c>
      <c r="AA70" s="22">
        <v>-1052300</v>
      </c>
      <c r="AB70" s="3">
        <v>0</v>
      </c>
      <c r="AC70" s="3">
        <v>5</v>
      </c>
      <c r="AD70" s="3">
        <v>0</v>
      </c>
      <c r="AE70" s="3" t="s">
        <v>209</v>
      </c>
      <c r="AF70" s="3" t="s">
        <v>210</v>
      </c>
      <c r="AG70" s="22">
        <v>-968700</v>
      </c>
      <c r="AH70" s="22">
        <v>49</v>
      </c>
      <c r="AI70" s="6" t="s">
        <v>211</v>
      </c>
      <c r="AJ70" s="20" t="s">
        <v>212</v>
      </c>
      <c r="AK70" s="20"/>
      <c r="AL70" s="29">
        <f t="shared" ref="AL70:AL119" si="6">ROUND(AI70-B70,0)</f>
        <v>21</v>
      </c>
      <c r="AM70" s="9">
        <f t="shared" ref="AM70:AM119" si="7">ROUND(ABS((((ABS(AA70)+ABS(AG70))/2)*W70)/100000000),2)</f>
        <v>38.43</v>
      </c>
    </row>
    <row r="71" spans="1:39" ht="30" customHeight="1" x14ac:dyDescent="0.25">
      <c r="A71" s="38"/>
      <c r="B71" s="6" t="s">
        <v>213</v>
      </c>
      <c r="C71" s="3">
        <v>0</v>
      </c>
      <c r="D71" s="3">
        <v>0</v>
      </c>
      <c r="E71" s="3">
        <v>0</v>
      </c>
      <c r="F71" s="3">
        <v>-2.7790499999999998</v>
      </c>
      <c r="G71" s="3">
        <v>5.8440000000000003</v>
      </c>
      <c r="H71" s="3">
        <v>6.7369500000000002</v>
      </c>
      <c r="I71" s="3">
        <v>1020</v>
      </c>
      <c r="J71" s="3">
        <v>0</v>
      </c>
      <c r="K71" s="3">
        <v>0</v>
      </c>
      <c r="L71" s="3">
        <v>0</v>
      </c>
      <c r="M71" s="3">
        <v>33.583210000000001</v>
      </c>
      <c r="N71" s="3">
        <v>73.083439999999996</v>
      </c>
      <c r="O71" s="3">
        <v>459.6</v>
      </c>
      <c r="P71" s="3">
        <v>0</v>
      </c>
      <c r="Q71" s="3">
        <v>0</v>
      </c>
      <c r="R71" s="3">
        <v>0</v>
      </c>
      <c r="S71" s="3">
        <v>0</v>
      </c>
      <c r="T71" s="3" t="s">
        <v>0</v>
      </c>
      <c r="U71" s="3">
        <v>48</v>
      </c>
      <c r="V71" s="3">
        <v>22</v>
      </c>
      <c r="W71" s="3">
        <v>3730</v>
      </c>
      <c r="X71" s="3" t="s">
        <v>1</v>
      </c>
      <c r="Y71" s="3" t="s">
        <v>2</v>
      </c>
      <c r="Z71" s="3" t="s">
        <v>3</v>
      </c>
      <c r="AA71" s="22">
        <v>-854900</v>
      </c>
      <c r="AB71" s="3">
        <v>0</v>
      </c>
      <c r="AC71" s="3">
        <v>5</v>
      </c>
      <c r="AD71" s="3">
        <v>0</v>
      </c>
      <c r="AE71" s="3" t="s">
        <v>209</v>
      </c>
      <c r="AF71" s="3" t="s">
        <v>210</v>
      </c>
      <c r="AG71" s="22">
        <v>-907700</v>
      </c>
      <c r="AH71" s="22">
        <v>48</v>
      </c>
      <c r="AI71" s="6" t="s">
        <v>214</v>
      </c>
      <c r="AJ71" s="20" t="s">
        <v>212</v>
      </c>
      <c r="AK71" s="20"/>
      <c r="AL71" s="29">
        <f t="shared" si="6"/>
        <v>10</v>
      </c>
      <c r="AM71" s="9">
        <f t="shared" si="7"/>
        <v>32.869999999999997</v>
      </c>
    </row>
    <row r="72" spans="1:39" ht="30" customHeight="1" x14ac:dyDescent="0.25">
      <c r="A72" s="38"/>
      <c r="B72" s="6" t="s">
        <v>215</v>
      </c>
      <c r="C72" s="3">
        <v>0</v>
      </c>
      <c r="D72" s="3">
        <v>0</v>
      </c>
      <c r="E72" s="3">
        <v>0</v>
      </c>
      <c r="F72" s="3">
        <v>-2.5999500000000002</v>
      </c>
      <c r="G72" s="3">
        <v>5.1120000000000001</v>
      </c>
      <c r="H72" s="3">
        <v>7.4050500000000001</v>
      </c>
      <c r="I72" s="3">
        <v>1897</v>
      </c>
      <c r="J72" s="3">
        <v>0</v>
      </c>
      <c r="K72" s="3">
        <v>0</v>
      </c>
      <c r="L72" s="3">
        <v>0</v>
      </c>
      <c r="M72" s="3">
        <v>33.583210000000001</v>
      </c>
      <c r="N72" s="3">
        <v>73.083439999999996</v>
      </c>
      <c r="O72" s="3">
        <v>459.6</v>
      </c>
      <c r="P72" s="3">
        <v>0</v>
      </c>
      <c r="Q72" s="3">
        <v>0</v>
      </c>
      <c r="R72" s="3">
        <v>0</v>
      </c>
      <c r="S72" s="3">
        <v>0</v>
      </c>
      <c r="T72" s="3" t="s">
        <v>0</v>
      </c>
      <c r="U72" s="3">
        <v>47</v>
      </c>
      <c r="V72" s="3">
        <v>23</v>
      </c>
      <c r="W72" s="3">
        <v>3654</v>
      </c>
      <c r="X72" s="3" t="s">
        <v>1</v>
      </c>
      <c r="Y72" s="3" t="s">
        <v>2</v>
      </c>
      <c r="Z72" s="3" t="s">
        <v>3</v>
      </c>
      <c r="AA72" s="22">
        <v>-1057400</v>
      </c>
      <c r="AB72" s="3">
        <v>0</v>
      </c>
      <c r="AC72" s="3">
        <v>5</v>
      </c>
      <c r="AD72" s="3">
        <v>0</v>
      </c>
      <c r="AE72" s="3" t="s">
        <v>209</v>
      </c>
      <c r="AF72" s="3" t="s">
        <v>216</v>
      </c>
      <c r="AG72" s="22">
        <v>-970900</v>
      </c>
      <c r="AH72" s="22">
        <v>47</v>
      </c>
      <c r="AI72" s="6" t="s">
        <v>217</v>
      </c>
      <c r="AJ72" s="20" t="s">
        <v>218</v>
      </c>
      <c r="AK72" s="20"/>
      <c r="AL72" s="29">
        <f t="shared" si="6"/>
        <v>11</v>
      </c>
      <c r="AM72" s="9">
        <f t="shared" si="7"/>
        <v>37.06</v>
      </c>
    </row>
    <row r="73" spans="1:39" ht="30" customHeight="1" x14ac:dyDescent="0.25">
      <c r="A73" s="38"/>
      <c r="B73" s="6" t="s">
        <v>219</v>
      </c>
      <c r="C73" s="3">
        <v>0</v>
      </c>
      <c r="D73" s="3">
        <v>0</v>
      </c>
      <c r="E73" s="3">
        <v>0</v>
      </c>
      <c r="F73" s="3">
        <v>-2.90205</v>
      </c>
      <c r="G73" s="3">
        <v>5.6149500000000003</v>
      </c>
      <c r="H73" s="3">
        <v>7.3690499999999997</v>
      </c>
      <c r="I73" s="3">
        <v>2127</v>
      </c>
      <c r="J73" s="3">
        <v>0</v>
      </c>
      <c r="K73" s="3">
        <v>0</v>
      </c>
      <c r="L73" s="3">
        <v>0</v>
      </c>
      <c r="M73" s="3">
        <v>33.583240000000004</v>
      </c>
      <c r="N73" s="3">
        <v>73.083399999999997</v>
      </c>
      <c r="O73" s="3">
        <v>449.7</v>
      </c>
      <c r="P73" s="3">
        <v>0</v>
      </c>
      <c r="Q73" s="3">
        <v>0</v>
      </c>
      <c r="R73" s="3">
        <v>0</v>
      </c>
      <c r="S73" s="3">
        <v>0</v>
      </c>
      <c r="T73" s="3" t="s">
        <v>0</v>
      </c>
      <c r="U73" s="3">
        <v>47</v>
      </c>
      <c r="V73" s="3">
        <v>23</v>
      </c>
      <c r="W73" s="3">
        <v>3729</v>
      </c>
      <c r="X73" s="3" t="s">
        <v>1</v>
      </c>
      <c r="Y73" s="3" t="s">
        <v>2</v>
      </c>
      <c r="Z73" s="3" t="s">
        <v>3</v>
      </c>
      <c r="AA73" s="22">
        <v>-923500</v>
      </c>
      <c r="AB73" s="3">
        <v>0</v>
      </c>
      <c r="AC73" s="3">
        <v>5</v>
      </c>
      <c r="AD73" s="3">
        <v>0</v>
      </c>
      <c r="AE73" s="3" t="s">
        <v>220</v>
      </c>
      <c r="AF73" s="3" t="s">
        <v>221</v>
      </c>
      <c r="AG73" s="22">
        <v>-951400</v>
      </c>
      <c r="AH73" s="22">
        <v>47</v>
      </c>
      <c r="AI73" s="6" t="s">
        <v>222</v>
      </c>
      <c r="AJ73" s="20" t="s">
        <v>223</v>
      </c>
      <c r="AK73" s="20"/>
      <c r="AL73" s="29">
        <f t="shared" si="6"/>
        <v>9</v>
      </c>
      <c r="AM73" s="9">
        <f t="shared" si="7"/>
        <v>34.96</v>
      </c>
    </row>
    <row r="74" spans="1:39" ht="30" customHeight="1" x14ac:dyDescent="0.25">
      <c r="A74" s="38"/>
      <c r="B74" s="6" t="s">
        <v>224</v>
      </c>
      <c r="C74" s="3">
        <v>0</v>
      </c>
      <c r="D74" s="3">
        <v>0</v>
      </c>
      <c r="E74" s="3">
        <v>0</v>
      </c>
      <c r="F74" s="3">
        <v>-2.5499999999999998</v>
      </c>
      <c r="G74" s="3">
        <v>4.3429500000000001</v>
      </c>
      <c r="H74" s="3">
        <v>6.2130000000000001</v>
      </c>
      <c r="I74" s="3">
        <v>1548</v>
      </c>
      <c r="J74" s="3">
        <v>0</v>
      </c>
      <c r="K74" s="3">
        <v>0</v>
      </c>
      <c r="L74" s="3">
        <v>0</v>
      </c>
      <c r="M74" s="3">
        <v>33.58325</v>
      </c>
      <c r="N74" s="3">
        <v>73.083410000000001</v>
      </c>
      <c r="O74" s="3">
        <v>457.4</v>
      </c>
      <c r="P74" s="3">
        <v>0</v>
      </c>
      <c r="Q74" s="3">
        <v>0</v>
      </c>
      <c r="R74" s="3">
        <v>0</v>
      </c>
      <c r="S74" s="3">
        <v>0</v>
      </c>
      <c r="T74" s="3" t="s">
        <v>0</v>
      </c>
      <c r="U74" s="3">
        <v>46</v>
      </c>
      <c r="V74" s="3">
        <v>22</v>
      </c>
      <c r="W74" s="3">
        <v>3759</v>
      </c>
      <c r="X74" s="3" t="s">
        <v>1</v>
      </c>
      <c r="Y74" s="3" t="s">
        <v>2</v>
      </c>
      <c r="Z74" s="3" t="s">
        <v>3</v>
      </c>
      <c r="AA74" s="22">
        <v>-699700</v>
      </c>
      <c r="AB74" s="3">
        <v>0</v>
      </c>
      <c r="AC74" s="3">
        <v>5</v>
      </c>
      <c r="AD74" s="3">
        <v>0</v>
      </c>
      <c r="AE74" s="3" t="s">
        <v>225</v>
      </c>
      <c r="AF74" s="3" t="s">
        <v>226</v>
      </c>
      <c r="AG74" s="22">
        <v>-693400</v>
      </c>
      <c r="AH74" s="22">
        <v>46</v>
      </c>
      <c r="AI74" s="6" t="s">
        <v>227</v>
      </c>
      <c r="AJ74" s="20" t="s">
        <v>223</v>
      </c>
      <c r="AK74" s="20"/>
      <c r="AL74" s="29">
        <f t="shared" si="6"/>
        <v>11</v>
      </c>
      <c r="AM74" s="9">
        <f t="shared" si="7"/>
        <v>26.18</v>
      </c>
    </row>
    <row r="75" spans="1:39" ht="30" customHeight="1" x14ac:dyDescent="0.25">
      <c r="A75" s="38"/>
      <c r="B75" s="6" t="s">
        <v>228</v>
      </c>
      <c r="C75" s="3">
        <v>0</v>
      </c>
      <c r="D75" s="3">
        <v>0</v>
      </c>
      <c r="E75" s="3">
        <v>0</v>
      </c>
      <c r="F75" s="3">
        <v>-0.36599999999999999</v>
      </c>
      <c r="G75" s="3">
        <v>4.6660500000000003</v>
      </c>
      <c r="H75" s="3">
        <v>7.26105</v>
      </c>
      <c r="I75" s="3">
        <v>1151</v>
      </c>
      <c r="J75" s="3">
        <v>0</v>
      </c>
      <c r="K75" s="3">
        <v>0</v>
      </c>
      <c r="L75" s="3">
        <v>0</v>
      </c>
      <c r="M75" s="3">
        <v>33.584299999999999</v>
      </c>
      <c r="N75" s="3">
        <v>73.083789999999993</v>
      </c>
      <c r="O75" s="3">
        <v>461.8</v>
      </c>
      <c r="P75" s="3">
        <v>0</v>
      </c>
      <c r="Q75" s="3">
        <v>0</v>
      </c>
      <c r="R75" s="3">
        <v>0</v>
      </c>
      <c r="S75" s="3">
        <v>0</v>
      </c>
      <c r="T75" s="3" t="s">
        <v>0</v>
      </c>
      <c r="U75" s="3">
        <v>45</v>
      </c>
      <c r="V75" s="3">
        <v>23</v>
      </c>
      <c r="W75" s="3">
        <v>3657</v>
      </c>
      <c r="X75" s="3" t="s">
        <v>1</v>
      </c>
      <c r="Y75" s="3" t="s">
        <v>2</v>
      </c>
      <c r="Z75" s="3" t="s">
        <v>3</v>
      </c>
      <c r="AA75" s="22">
        <v>-770100</v>
      </c>
      <c r="AB75" s="3">
        <v>0</v>
      </c>
      <c r="AC75" s="3">
        <v>5</v>
      </c>
      <c r="AD75" s="3">
        <v>0</v>
      </c>
      <c r="AE75" s="3" t="s">
        <v>225</v>
      </c>
      <c r="AF75" s="3" t="s">
        <v>229</v>
      </c>
      <c r="AG75" s="22">
        <v>-774500</v>
      </c>
      <c r="AH75" s="22">
        <v>45</v>
      </c>
      <c r="AI75" s="6" t="s">
        <v>230</v>
      </c>
      <c r="AJ75" s="20" t="s">
        <v>102</v>
      </c>
      <c r="AK75" s="20"/>
      <c r="AL75" s="29">
        <f t="shared" si="6"/>
        <v>15</v>
      </c>
      <c r="AM75" s="9">
        <f t="shared" si="7"/>
        <v>28.24</v>
      </c>
    </row>
    <row r="76" spans="1:39" ht="30" customHeight="1" x14ac:dyDescent="0.25">
      <c r="A76" s="38"/>
      <c r="B76" s="6" t="s">
        <v>231</v>
      </c>
      <c r="C76" s="3">
        <v>0</v>
      </c>
      <c r="D76" s="3">
        <v>0</v>
      </c>
      <c r="E76" s="3">
        <v>0</v>
      </c>
      <c r="F76" s="3">
        <v>-1.97505</v>
      </c>
      <c r="G76" s="3">
        <v>4.2640500000000001</v>
      </c>
      <c r="H76" s="3">
        <v>7.9720500000000003</v>
      </c>
      <c r="I76" s="3">
        <v>1417</v>
      </c>
      <c r="J76" s="3">
        <v>0</v>
      </c>
      <c r="K76" s="3">
        <v>0</v>
      </c>
      <c r="L76" s="3">
        <v>0</v>
      </c>
      <c r="M76" s="3">
        <v>33.588540000000002</v>
      </c>
      <c r="N76" s="3">
        <v>73.081850000000003</v>
      </c>
      <c r="O76" s="3">
        <v>470.8</v>
      </c>
      <c r="P76" s="3">
        <v>0</v>
      </c>
      <c r="Q76" s="3">
        <v>0</v>
      </c>
      <c r="R76" s="3">
        <v>0</v>
      </c>
      <c r="S76" s="3">
        <v>0</v>
      </c>
      <c r="T76" s="3" t="s">
        <v>0</v>
      </c>
      <c r="U76" s="3">
        <v>45</v>
      </c>
      <c r="V76" s="3">
        <v>23</v>
      </c>
      <c r="W76" s="3">
        <v>3657</v>
      </c>
      <c r="X76" s="3" t="s">
        <v>1</v>
      </c>
      <c r="Y76" s="3" t="s">
        <v>2</v>
      </c>
      <c r="Z76" s="3" t="s">
        <v>3</v>
      </c>
      <c r="AA76" s="22">
        <v>-713800</v>
      </c>
      <c r="AB76" s="3">
        <v>0</v>
      </c>
      <c r="AC76" s="3">
        <v>5</v>
      </c>
      <c r="AD76" s="3">
        <v>0</v>
      </c>
      <c r="AE76" s="3" t="s">
        <v>232</v>
      </c>
      <c r="AF76" s="3" t="s">
        <v>233</v>
      </c>
      <c r="AG76" s="22">
        <v>-755600</v>
      </c>
      <c r="AH76" s="22">
        <v>45</v>
      </c>
      <c r="AI76" s="6" t="s">
        <v>234</v>
      </c>
      <c r="AJ76" s="20" t="s">
        <v>102</v>
      </c>
      <c r="AK76" s="20"/>
      <c r="AL76" s="29">
        <f t="shared" si="6"/>
        <v>11</v>
      </c>
      <c r="AM76" s="9">
        <f t="shared" si="7"/>
        <v>26.87</v>
      </c>
    </row>
    <row r="77" spans="1:39" ht="30" customHeight="1" x14ac:dyDescent="0.25">
      <c r="A77" s="38"/>
      <c r="B77" s="6" t="s">
        <v>235</v>
      </c>
      <c r="C77" s="3">
        <v>0</v>
      </c>
      <c r="D77" s="3">
        <v>0</v>
      </c>
      <c r="E77" s="3">
        <v>0</v>
      </c>
      <c r="F77" s="3">
        <v>1.0339499999999999</v>
      </c>
      <c r="G77" s="3">
        <v>10.47</v>
      </c>
      <c r="H77" s="3">
        <v>3.3040500000000002</v>
      </c>
      <c r="I77" s="3">
        <v>1086</v>
      </c>
      <c r="J77" s="3">
        <v>0</v>
      </c>
      <c r="K77" s="3">
        <v>0</v>
      </c>
      <c r="L77" s="3">
        <v>0</v>
      </c>
      <c r="M77" s="3">
        <v>33.589060000000003</v>
      </c>
      <c r="N77" s="3">
        <v>73.076700000000002</v>
      </c>
      <c r="O77" s="3">
        <v>464.8</v>
      </c>
      <c r="P77" s="3">
        <v>0</v>
      </c>
      <c r="Q77" s="3">
        <v>0</v>
      </c>
      <c r="R77" s="3">
        <v>0</v>
      </c>
      <c r="S77" s="3">
        <v>0</v>
      </c>
      <c r="T77" s="3" t="s">
        <v>0</v>
      </c>
      <c r="U77" s="3">
        <v>45</v>
      </c>
      <c r="V77" s="3">
        <v>23</v>
      </c>
      <c r="W77" s="3">
        <v>3657</v>
      </c>
      <c r="X77" s="3" t="s">
        <v>1</v>
      </c>
      <c r="Y77" s="3" t="s">
        <v>2</v>
      </c>
      <c r="Z77" s="3" t="s">
        <v>3</v>
      </c>
      <c r="AA77" s="22">
        <v>-776000</v>
      </c>
      <c r="AB77" s="3">
        <v>0</v>
      </c>
      <c r="AC77" s="3">
        <v>5</v>
      </c>
      <c r="AD77" s="3">
        <v>0</v>
      </c>
      <c r="AE77" s="3" t="s">
        <v>236</v>
      </c>
      <c r="AF77" s="3" t="s">
        <v>237</v>
      </c>
      <c r="AG77" s="22">
        <v>-848000</v>
      </c>
      <c r="AH77" s="22">
        <v>45</v>
      </c>
      <c r="AI77" s="6" t="s">
        <v>238</v>
      </c>
      <c r="AJ77" s="20" t="s">
        <v>102</v>
      </c>
      <c r="AK77" s="20"/>
      <c r="AL77" s="29">
        <f t="shared" si="6"/>
        <v>10</v>
      </c>
      <c r="AM77" s="9">
        <f t="shared" si="7"/>
        <v>29.69</v>
      </c>
    </row>
    <row r="78" spans="1:39" ht="30" customHeight="1" x14ac:dyDescent="0.25">
      <c r="A78" s="38"/>
      <c r="B78" s="6" t="s">
        <v>239</v>
      </c>
      <c r="C78" s="3">
        <v>0</v>
      </c>
      <c r="D78" s="3">
        <v>0</v>
      </c>
      <c r="E78" s="3">
        <v>0</v>
      </c>
      <c r="F78" s="3">
        <v>0.57404999999999995</v>
      </c>
      <c r="G78" s="3">
        <v>8.7319499999999994</v>
      </c>
      <c r="H78" s="3">
        <v>3.03105</v>
      </c>
      <c r="I78" s="3">
        <v>2103</v>
      </c>
      <c r="J78" s="3">
        <v>0</v>
      </c>
      <c r="K78" s="3">
        <v>0</v>
      </c>
      <c r="L78" s="3">
        <v>0</v>
      </c>
      <c r="M78" s="3">
        <v>33.56964</v>
      </c>
      <c r="N78" s="3">
        <v>73.066209999999998</v>
      </c>
      <c r="O78" s="3">
        <v>478.1</v>
      </c>
      <c r="P78" s="3">
        <v>0</v>
      </c>
      <c r="Q78" s="3">
        <v>0</v>
      </c>
      <c r="R78" s="3">
        <v>0</v>
      </c>
      <c r="S78" s="3">
        <v>0</v>
      </c>
      <c r="T78" s="3" t="s">
        <v>0</v>
      </c>
      <c r="U78" s="3">
        <v>44</v>
      </c>
      <c r="V78" s="3">
        <v>19</v>
      </c>
      <c r="W78" s="3">
        <v>3704</v>
      </c>
      <c r="X78" s="3" t="s">
        <v>1</v>
      </c>
      <c r="Y78" s="3" t="s">
        <v>2</v>
      </c>
      <c r="Z78" s="3" t="s">
        <v>3</v>
      </c>
      <c r="AA78" s="22">
        <v>-595300</v>
      </c>
      <c r="AB78" s="3">
        <v>0</v>
      </c>
      <c r="AC78" s="3">
        <v>5</v>
      </c>
      <c r="AD78" s="3">
        <v>0</v>
      </c>
      <c r="AE78" s="3" t="s">
        <v>236</v>
      </c>
      <c r="AF78" s="3" t="s">
        <v>240</v>
      </c>
      <c r="AG78" s="22">
        <v>-592500</v>
      </c>
      <c r="AH78" s="22">
        <v>44</v>
      </c>
      <c r="AI78" s="6" t="s">
        <v>241</v>
      </c>
      <c r="AJ78" s="20" t="s">
        <v>102</v>
      </c>
      <c r="AK78" s="20"/>
      <c r="AL78" s="29">
        <f t="shared" si="6"/>
        <v>9</v>
      </c>
      <c r="AM78" s="9">
        <f t="shared" si="7"/>
        <v>22</v>
      </c>
    </row>
    <row r="79" spans="1:39" ht="30" customHeight="1" x14ac:dyDescent="0.25">
      <c r="A79" s="38"/>
      <c r="B79" s="6" t="s">
        <v>242</v>
      </c>
      <c r="C79" s="3">
        <v>0</v>
      </c>
      <c r="D79" s="3">
        <v>0</v>
      </c>
      <c r="E79" s="3">
        <v>0</v>
      </c>
      <c r="F79" s="3">
        <v>-1.1629499999999999</v>
      </c>
      <c r="G79" s="3">
        <v>4.7170500000000004</v>
      </c>
      <c r="H79" s="3">
        <v>9.4740000000000002</v>
      </c>
      <c r="I79" s="3">
        <v>1156</v>
      </c>
      <c r="J79" s="3">
        <v>0</v>
      </c>
      <c r="K79" s="3">
        <v>0</v>
      </c>
      <c r="L79" s="3">
        <v>0</v>
      </c>
      <c r="M79" s="3">
        <v>33.56147</v>
      </c>
      <c r="N79" s="3">
        <v>73.068860000000001</v>
      </c>
      <c r="O79" s="3">
        <v>487.5</v>
      </c>
      <c r="P79" s="3">
        <v>0</v>
      </c>
      <c r="Q79" s="3">
        <v>0</v>
      </c>
      <c r="R79" s="3">
        <v>0</v>
      </c>
      <c r="S79" s="3">
        <v>0</v>
      </c>
      <c r="T79" s="3" t="s">
        <v>0</v>
      </c>
      <c r="U79" s="3">
        <v>43</v>
      </c>
      <c r="V79" s="3">
        <v>15</v>
      </c>
      <c r="W79" s="3">
        <v>3675</v>
      </c>
      <c r="X79" s="3" t="s">
        <v>1</v>
      </c>
      <c r="Y79" s="3" t="s">
        <v>2</v>
      </c>
      <c r="Z79" s="3" t="s">
        <v>3</v>
      </c>
      <c r="AA79" s="22">
        <v>-615700</v>
      </c>
      <c r="AB79" s="3">
        <v>0</v>
      </c>
      <c r="AC79" s="3">
        <v>5</v>
      </c>
      <c r="AD79" s="3">
        <v>0</v>
      </c>
      <c r="AE79" s="3" t="s">
        <v>243</v>
      </c>
      <c r="AF79" s="3" t="s">
        <v>244</v>
      </c>
      <c r="AG79" s="22">
        <v>-683300</v>
      </c>
      <c r="AH79" s="22">
        <v>43</v>
      </c>
      <c r="AI79" s="6" t="s">
        <v>245</v>
      </c>
      <c r="AJ79" s="20" t="s">
        <v>102</v>
      </c>
      <c r="AK79" s="20"/>
      <c r="AL79" s="29">
        <f t="shared" si="6"/>
        <v>11</v>
      </c>
      <c r="AM79" s="9">
        <f t="shared" si="7"/>
        <v>23.87</v>
      </c>
    </row>
    <row r="80" spans="1:39" ht="30" customHeight="1" x14ac:dyDescent="0.25">
      <c r="A80" s="38"/>
      <c r="B80" s="6" t="s">
        <v>246</v>
      </c>
      <c r="C80" s="3">
        <v>0</v>
      </c>
      <c r="D80" s="3">
        <v>0</v>
      </c>
      <c r="E80" s="3">
        <v>0</v>
      </c>
      <c r="F80" s="3">
        <v>-2.2120500000000001</v>
      </c>
      <c r="G80" s="3">
        <v>4.9030500000000004</v>
      </c>
      <c r="H80" s="3">
        <v>6.3130499999999996</v>
      </c>
      <c r="I80" s="3">
        <v>77</v>
      </c>
      <c r="J80" s="3">
        <v>0</v>
      </c>
      <c r="K80" s="3">
        <v>0</v>
      </c>
      <c r="L80" s="3">
        <v>0</v>
      </c>
      <c r="M80" s="3">
        <v>33.561210000000003</v>
      </c>
      <c r="N80" s="3">
        <v>73.070620000000005</v>
      </c>
      <c r="O80" s="3">
        <v>480.8</v>
      </c>
      <c r="P80" s="3">
        <v>0</v>
      </c>
      <c r="Q80" s="3">
        <v>0</v>
      </c>
      <c r="R80" s="3">
        <v>0</v>
      </c>
      <c r="S80" s="3">
        <v>0</v>
      </c>
      <c r="T80" s="3" t="s">
        <v>0</v>
      </c>
      <c r="U80" s="3">
        <v>43</v>
      </c>
      <c r="V80" s="3">
        <v>15</v>
      </c>
      <c r="W80" s="3">
        <v>3718</v>
      </c>
      <c r="X80" s="3" t="s">
        <v>1</v>
      </c>
      <c r="Y80" s="3" t="s">
        <v>2</v>
      </c>
      <c r="Z80" s="3" t="s">
        <v>3</v>
      </c>
      <c r="AA80" s="22">
        <v>-610700</v>
      </c>
      <c r="AB80" s="3">
        <v>0</v>
      </c>
      <c r="AC80" s="3">
        <v>5</v>
      </c>
      <c r="AD80" s="3">
        <v>0</v>
      </c>
      <c r="AE80" s="3" t="s">
        <v>247</v>
      </c>
      <c r="AF80" s="3" t="s">
        <v>248</v>
      </c>
      <c r="AG80" s="22">
        <v>-802800</v>
      </c>
      <c r="AH80" s="22">
        <v>43</v>
      </c>
      <c r="AI80" s="6" t="s">
        <v>249</v>
      </c>
      <c r="AJ80" s="20" t="s">
        <v>250</v>
      </c>
      <c r="AK80" s="20"/>
      <c r="AL80" s="29">
        <f t="shared" si="6"/>
        <v>11</v>
      </c>
      <c r="AM80" s="9">
        <f t="shared" si="7"/>
        <v>26.28</v>
      </c>
    </row>
    <row r="81" spans="1:39" ht="30" customHeight="1" x14ac:dyDescent="0.25">
      <c r="A81" s="38"/>
      <c r="B81" s="6" t="s">
        <v>251</v>
      </c>
      <c r="C81" s="3">
        <v>0</v>
      </c>
      <c r="D81" s="3">
        <v>0</v>
      </c>
      <c r="E81" s="3">
        <v>0</v>
      </c>
      <c r="F81" s="3">
        <v>-2.7</v>
      </c>
      <c r="G81" s="3">
        <v>3.7900499999999999</v>
      </c>
      <c r="H81" s="3">
        <v>8.6329499999999992</v>
      </c>
      <c r="I81" s="3">
        <v>9</v>
      </c>
      <c r="J81" s="3">
        <v>0</v>
      </c>
      <c r="K81" s="3">
        <v>0</v>
      </c>
      <c r="L81" s="3">
        <v>0</v>
      </c>
      <c r="M81" s="3">
        <v>33.561349999999997</v>
      </c>
      <c r="N81" s="3">
        <v>73.071219999999997</v>
      </c>
      <c r="O81" s="3">
        <v>471.6</v>
      </c>
      <c r="P81" s="3">
        <v>0</v>
      </c>
      <c r="Q81" s="3">
        <v>0</v>
      </c>
      <c r="R81" s="3">
        <v>0</v>
      </c>
      <c r="S81" s="3">
        <v>0</v>
      </c>
      <c r="T81" s="3" t="s">
        <v>0</v>
      </c>
      <c r="U81" s="3">
        <v>41</v>
      </c>
      <c r="V81" s="3">
        <v>20</v>
      </c>
      <c r="W81" s="3">
        <v>3691</v>
      </c>
      <c r="X81" s="3" t="s">
        <v>1</v>
      </c>
      <c r="Y81" s="3" t="s">
        <v>2</v>
      </c>
      <c r="Z81" s="3" t="s">
        <v>3</v>
      </c>
      <c r="AA81" s="22">
        <v>-658800</v>
      </c>
      <c r="AB81" s="3">
        <v>0</v>
      </c>
      <c r="AC81" s="3">
        <v>5</v>
      </c>
      <c r="AD81" s="3">
        <v>0</v>
      </c>
      <c r="AE81" s="3" t="s">
        <v>247</v>
      </c>
      <c r="AF81" s="3" t="s">
        <v>252</v>
      </c>
      <c r="AG81" s="22">
        <v>-667600</v>
      </c>
      <c r="AH81" s="22">
        <v>41</v>
      </c>
      <c r="AI81" s="6" t="s">
        <v>253</v>
      </c>
      <c r="AJ81" s="20" t="s">
        <v>250</v>
      </c>
      <c r="AK81" s="20"/>
      <c r="AL81" s="29">
        <f t="shared" si="6"/>
        <v>13</v>
      </c>
      <c r="AM81" s="9">
        <f t="shared" si="7"/>
        <v>24.48</v>
      </c>
    </row>
    <row r="82" spans="1:39" ht="30" customHeight="1" x14ac:dyDescent="0.25">
      <c r="A82" s="38"/>
      <c r="B82" s="6" t="s">
        <v>254</v>
      </c>
      <c r="C82" s="3">
        <v>0</v>
      </c>
      <c r="D82" s="3">
        <v>0</v>
      </c>
      <c r="E82" s="3">
        <v>0</v>
      </c>
      <c r="F82" s="3">
        <v>-3.4909500000000002</v>
      </c>
      <c r="G82" s="3">
        <v>4.6950000000000003</v>
      </c>
      <c r="H82" s="3">
        <v>8.13795</v>
      </c>
      <c r="I82" s="3">
        <v>5</v>
      </c>
      <c r="J82" s="3">
        <v>0</v>
      </c>
      <c r="K82" s="3">
        <v>0</v>
      </c>
      <c r="L82" s="3">
        <v>0</v>
      </c>
      <c r="M82" s="3">
        <v>33.561279999999996</v>
      </c>
      <c r="N82" s="3">
        <v>73.071259999999995</v>
      </c>
      <c r="O82" s="3">
        <v>466.6</v>
      </c>
      <c r="P82" s="3">
        <v>0</v>
      </c>
      <c r="Q82" s="3">
        <v>0</v>
      </c>
      <c r="R82" s="3">
        <v>0</v>
      </c>
      <c r="S82" s="3">
        <v>0</v>
      </c>
      <c r="T82" s="3" t="s">
        <v>0</v>
      </c>
      <c r="U82" s="3">
        <v>37</v>
      </c>
      <c r="V82" s="3">
        <v>25</v>
      </c>
      <c r="W82" s="3">
        <v>3700</v>
      </c>
      <c r="X82" s="3" t="s">
        <v>1</v>
      </c>
      <c r="Y82" s="3" t="s">
        <v>2</v>
      </c>
      <c r="Z82" s="3" t="s">
        <v>3</v>
      </c>
      <c r="AA82" s="22">
        <v>-668500</v>
      </c>
      <c r="AB82" s="3">
        <v>0</v>
      </c>
      <c r="AC82" s="3">
        <v>5</v>
      </c>
      <c r="AD82" s="3">
        <v>0</v>
      </c>
      <c r="AE82" s="3" t="s">
        <v>255</v>
      </c>
      <c r="AF82" s="3" t="s">
        <v>256</v>
      </c>
      <c r="AG82" s="22">
        <v>-648100</v>
      </c>
      <c r="AH82" s="22">
        <v>37</v>
      </c>
      <c r="AI82" s="6" t="s">
        <v>257</v>
      </c>
      <c r="AJ82" s="20" t="s">
        <v>250</v>
      </c>
      <c r="AK82" s="20"/>
      <c r="AL82" s="29">
        <f t="shared" si="6"/>
        <v>11</v>
      </c>
      <c r="AM82" s="9">
        <f t="shared" si="7"/>
        <v>24.36</v>
      </c>
    </row>
    <row r="83" spans="1:39" ht="30" customHeight="1" x14ac:dyDescent="0.25">
      <c r="A83" s="38"/>
      <c r="B83" s="6" t="s">
        <v>258</v>
      </c>
      <c r="C83" s="3">
        <v>0</v>
      </c>
      <c r="D83" s="3">
        <v>0</v>
      </c>
      <c r="E83" s="3">
        <v>0</v>
      </c>
      <c r="F83" s="3">
        <v>-3.3829500000000001</v>
      </c>
      <c r="G83" s="3">
        <v>4.9540499999999996</v>
      </c>
      <c r="H83" s="3">
        <v>6.5860500000000002</v>
      </c>
      <c r="I83" s="3">
        <v>5</v>
      </c>
      <c r="J83" s="3">
        <v>0</v>
      </c>
      <c r="K83" s="3">
        <v>0</v>
      </c>
      <c r="L83" s="3">
        <v>0</v>
      </c>
      <c r="M83" s="3">
        <v>33.561259999999997</v>
      </c>
      <c r="N83" s="3">
        <v>73.071100000000001</v>
      </c>
      <c r="O83" s="3">
        <v>437.1</v>
      </c>
      <c r="P83" s="3">
        <v>0</v>
      </c>
      <c r="Q83" s="3">
        <v>0</v>
      </c>
      <c r="R83" s="3">
        <v>0</v>
      </c>
      <c r="S83" s="3">
        <v>0</v>
      </c>
      <c r="T83" s="3" t="s">
        <v>0</v>
      </c>
      <c r="U83" s="3">
        <v>36</v>
      </c>
      <c r="V83" s="3">
        <v>25</v>
      </c>
      <c r="W83" s="3">
        <v>3711</v>
      </c>
      <c r="X83" s="3" t="s">
        <v>1</v>
      </c>
      <c r="Y83" s="3" t="s">
        <v>2</v>
      </c>
      <c r="Z83" s="3" t="s">
        <v>3</v>
      </c>
      <c r="AA83" s="22">
        <v>-659100</v>
      </c>
      <c r="AB83" s="3">
        <v>0</v>
      </c>
      <c r="AC83" s="3">
        <v>5</v>
      </c>
      <c r="AD83" s="3">
        <v>0</v>
      </c>
      <c r="AE83" s="3" t="s">
        <v>259</v>
      </c>
      <c r="AF83" s="3" t="s">
        <v>260</v>
      </c>
      <c r="AG83" s="22">
        <v>-661900</v>
      </c>
      <c r="AH83" s="22">
        <v>36</v>
      </c>
      <c r="AI83" s="6" t="s">
        <v>261</v>
      </c>
      <c r="AJ83" s="20" t="s">
        <v>262</v>
      </c>
      <c r="AK83" s="20"/>
      <c r="AL83" s="29">
        <f t="shared" si="6"/>
        <v>9</v>
      </c>
      <c r="AM83" s="9">
        <f t="shared" si="7"/>
        <v>24.51</v>
      </c>
    </row>
    <row r="84" spans="1:39" ht="30" customHeight="1" x14ac:dyDescent="0.25">
      <c r="A84" s="38"/>
      <c r="B84" s="6" t="s">
        <v>263</v>
      </c>
      <c r="C84" s="3">
        <v>0</v>
      </c>
      <c r="D84" s="3">
        <v>0</v>
      </c>
      <c r="E84" s="3">
        <v>0</v>
      </c>
      <c r="F84" s="3">
        <v>-3.21</v>
      </c>
      <c r="G84" s="3">
        <v>5.5210499999999998</v>
      </c>
      <c r="H84" s="3">
        <v>6.1480499999999996</v>
      </c>
      <c r="I84" s="3">
        <v>81</v>
      </c>
      <c r="J84" s="3">
        <v>0</v>
      </c>
      <c r="K84" s="3">
        <v>0</v>
      </c>
      <c r="L84" s="3">
        <v>0</v>
      </c>
      <c r="M84" s="3">
        <v>33.561190000000003</v>
      </c>
      <c r="N84" s="3">
        <v>73.071100000000001</v>
      </c>
      <c r="O84" s="3">
        <v>436.8</v>
      </c>
      <c r="P84" s="3">
        <v>0</v>
      </c>
      <c r="Q84" s="3">
        <v>0</v>
      </c>
      <c r="R84" s="3">
        <v>0</v>
      </c>
      <c r="S84" s="3">
        <v>0</v>
      </c>
      <c r="T84" s="3" t="s">
        <v>0</v>
      </c>
      <c r="U84" s="3">
        <v>35</v>
      </c>
      <c r="V84" s="3">
        <v>25</v>
      </c>
      <c r="W84" s="3">
        <v>3744</v>
      </c>
      <c r="X84" s="3" t="s">
        <v>1</v>
      </c>
      <c r="Y84" s="3" t="s">
        <v>2</v>
      </c>
      <c r="Z84" s="3" t="s">
        <v>3</v>
      </c>
      <c r="AA84" s="22">
        <v>-947700</v>
      </c>
      <c r="AB84" s="3">
        <v>0</v>
      </c>
      <c r="AC84" s="3">
        <v>5</v>
      </c>
      <c r="AD84" s="3">
        <v>0</v>
      </c>
      <c r="AE84" s="3" t="s">
        <v>264</v>
      </c>
      <c r="AF84" s="3" t="s">
        <v>265</v>
      </c>
      <c r="AG84" s="22">
        <v>-923800</v>
      </c>
      <c r="AH84" s="22">
        <v>35</v>
      </c>
      <c r="AI84" s="6" t="s">
        <v>266</v>
      </c>
      <c r="AJ84" s="20" t="s">
        <v>143</v>
      </c>
      <c r="AK84" s="20"/>
      <c r="AL84" s="29">
        <f t="shared" si="6"/>
        <v>15</v>
      </c>
      <c r="AM84" s="9">
        <f t="shared" si="7"/>
        <v>35.03</v>
      </c>
    </row>
    <row r="85" spans="1:39" ht="30" customHeight="1" x14ac:dyDescent="0.25">
      <c r="A85" s="38"/>
      <c r="B85" s="6" t="s">
        <v>267</v>
      </c>
      <c r="C85" s="3">
        <v>0</v>
      </c>
      <c r="D85" s="3">
        <v>0</v>
      </c>
      <c r="E85" s="3">
        <v>0</v>
      </c>
      <c r="F85" s="3">
        <v>-1.70895</v>
      </c>
      <c r="G85" s="3">
        <v>6.3330000000000002</v>
      </c>
      <c r="H85" s="3">
        <v>6.4210500000000001</v>
      </c>
      <c r="I85" s="3">
        <v>58</v>
      </c>
      <c r="J85" s="3">
        <v>0</v>
      </c>
      <c r="K85" s="3">
        <v>0</v>
      </c>
      <c r="L85" s="3">
        <v>0</v>
      </c>
      <c r="M85" s="3">
        <v>33.561259999999997</v>
      </c>
      <c r="N85" s="3">
        <v>73.070419999999999</v>
      </c>
      <c r="O85" s="3">
        <v>438.1</v>
      </c>
      <c r="P85" s="3">
        <v>0</v>
      </c>
      <c r="Q85" s="3">
        <v>0</v>
      </c>
      <c r="R85" s="3">
        <v>0</v>
      </c>
      <c r="S85" s="3">
        <v>0</v>
      </c>
      <c r="T85" s="3" t="s">
        <v>0</v>
      </c>
      <c r="U85" s="3">
        <v>34</v>
      </c>
      <c r="V85" s="3">
        <v>26</v>
      </c>
      <c r="W85" s="3">
        <v>3677</v>
      </c>
      <c r="X85" s="3" t="s">
        <v>1</v>
      </c>
      <c r="Y85" s="3" t="s">
        <v>2</v>
      </c>
      <c r="Z85" s="3" t="s">
        <v>3</v>
      </c>
      <c r="AA85" s="22">
        <v>-844600</v>
      </c>
      <c r="AB85" s="3">
        <v>0</v>
      </c>
      <c r="AC85" s="3">
        <v>5</v>
      </c>
      <c r="AD85" s="3">
        <v>0</v>
      </c>
      <c r="AE85" s="3" t="s">
        <v>264</v>
      </c>
      <c r="AF85" s="3" t="s">
        <v>268</v>
      </c>
      <c r="AG85" s="22">
        <v>-835100</v>
      </c>
      <c r="AH85" s="22">
        <v>34</v>
      </c>
      <c r="AI85" s="6" t="s">
        <v>269</v>
      </c>
      <c r="AJ85" s="20" t="s">
        <v>143</v>
      </c>
      <c r="AK85" s="20"/>
      <c r="AL85" s="29">
        <f t="shared" si="6"/>
        <v>9</v>
      </c>
      <c r="AM85" s="9">
        <f t="shared" si="7"/>
        <v>30.88</v>
      </c>
    </row>
    <row r="86" spans="1:39" ht="30" customHeight="1" x14ac:dyDescent="0.25">
      <c r="A86" s="38"/>
      <c r="B86" s="6" t="s">
        <v>270</v>
      </c>
      <c r="C86" s="3">
        <v>0</v>
      </c>
      <c r="D86" s="3">
        <v>0</v>
      </c>
      <c r="E86" s="3">
        <v>0</v>
      </c>
      <c r="F86" s="3">
        <v>-1.9890000000000001</v>
      </c>
      <c r="G86" s="3">
        <v>6.3970500000000001</v>
      </c>
      <c r="H86" s="3">
        <v>6.8659499999999998</v>
      </c>
      <c r="I86" s="3">
        <v>68</v>
      </c>
      <c r="J86" s="3">
        <v>0</v>
      </c>
      <c r="K86" s="3">
        <v>0</v>
      </c>
      <c r="L86" s="3">
        <v>0</v>
      </c>
      <c r="M86" s="3">
        <v>33.561320000000002</v>
      </c>
      <c r="N86" s="3">
        <v>73.070930000000004</v>
      </c>
      <c r="O86" s="3">
        <v>441.6</v>
      </c>
      <c r="P86" s="3">
        <v>0</v>
      </c>
      <c r="Q86" s="3">
        <v>0</v>
      </c>
      <c r="R86" s="3">
        <v>0</v>
      </c>
      <c r="S86" s="3">
        <v>0</v>
      </c>
      <c r="T86" s="3" t="s">
        <v>0</v>
      </c>
      <c r="U86" s="3">
        <v>32</v>
      </c>
      <c r="V86" s="3">
        <v>27</v>
      </c>
      <c r="W86" s="3">
        <v>3695</v>
      </c>
      <c r="X86" s="3" t="s">
        <v>1</v>
      </c>
      <c r="Y86" s="3" t="s">
        <v>2</v>
      </c>
      <c r="Z86" s="3" t="s">
        <v>3</v>
      </c>
      <c r="AA86" s="22">
        <v>-675800</v>
      </c>
      <c r="AB86" s="3">
        <v>0</v>
      </c>
      <c r="AC86" s="3">
        <v>5</v>
      </c>
      <c r="AD86" s="3">
        <v>0</v>
      </c>
      <c r="AE86" s="3" t="s">
        <v>271</v>
      </c>
      <c r="AF86" s="3" t="s">
        <v>272</v>
      </c>
      <c r="AG86" s="22">
        <v>-727600</v>
      </c>
      <c r="AH86" s="22">
        <v>32</v>
      </c>
      <c r="AI86" s="6" t="s">
        <v>273</v>
      </c>
      <c r="AJ86" s="20" t="s">
        <v>143</v>
      </c>
      <c r="AK86" s="20"/>
      <c r="AL86" s="29">
        <f t="shared" si="6"/>
        <v>9</v>
      </c>
      <c r="AM86" s="9">
        <f t="shared" si="7"/>
        <v>25.93</v>
      </c>
    </row>
    <row r="87" spans="1:39" ht="30" customHeight="1" x14ac:dyDescent="0.25">
      <c r="A87" s="38"/>
      <c r="B87" s="6" t="s">
        <v>274</v>
      </c>
      <c r="C87" s="3">
        <v>0</v>
      </c>
      <c r="D87" s="3">
        <v>0</v>
      </c>
      <c r="E87" s="3">
        <v>0</v>
      </c>
      <c r="F87" s="3">
        <v>-1.78095</v>
      </c>
      <c r="G87" s="3">
        <v>7.1590499999999997</v>
      </c>
      <c r="H87" s="3">
        <v>5.3509500000000001</v>
      </c>
      <c r="I87" s="3">
        <v>64</v>
      </c>
      <c r="J87" s="3">
        <v>0</v>
      </c>
      <c r="K87" s="3">
        <v>0</v>
      </c>
      <c r="L87" s="3">
        <v>0</v>
      </c>
      <c r="M87" s="3">
        <v>33.56118</v>
      </c>
      <c r="N87" s="3">
        <v>73.071269999999998</v>
      </c>
      <c r="O87" s="3">
        <v>450.4</v>
      </c>
      <c r="P87" s="3">
        <v>0</v>
      </c>
      <c r="Q87" s="3">
        <v>0</v>
      </c>
      <c r="R87" s="3">
        <v>0</v>
      </c>
      <c r="S87" s="3">
        <v>0</v>
      </c>
      <c r="T87" s="3" t="s">
        <v>0</v>
      </c>
      <c r="U87" s="3">
        <v>28</v>
      </c>
      <c r="V87" s="3">
        <v>30</v>
      </c>
      <c r="W87" s="3">
        <v>3675</v>
      </c>
      <c r="X87" s="3" t="s">
        <v>1</v>
      </c>
      <c r="Y87" s="3" t="s">
        <v>2</v>
      </c>
      <c r="Z87" s="3" t="s">
        <v>3</v>
      </c>
      <c r="AA87" s="22">
        <v>-901800</v>
      </c>
      <c r="AB87" s="3">
        <v>0</v>
      </c>
      <c r="AC87" s="3">
        <v>5</v>
      </c>
      <c r="AD87" s="3">
        <v>0</v>
      </c>
      <c r="AE87" s="3" t="s">
        <v>275</v>
      </c>
      <c r="AF87" s="3" t="s">
        <v>276</v>
      </c>
      <c r="AG87" s="22">
        <v>-903300</v>
      </c>
      <c r="AH87" s="22">
        <v>28</v>
      </c>
      <c r="AI87" s="6" t="s">
        <v>277</v>
      </c>
      <c r="AJ87" s="20" t="s">
        <v>143</v>
      </c>
      <c r="AK87" s="20"/>
      <c r="AL87" s="29">
        <f t="shared" si="6"/>
        <v>9</v>
      </c>
      <c r="AM87" s="9">
        <f t="shared" si="7"/>
        <v>33.17</v>
      </c>
    </row>
    <row r="88" spans="1:39" ht="30" customHeight="1" x14ac:dyDescent="0.25">
      <c r="A88" s="38"/>
      <c r="B88" s="6" t="s">
        <v>278</v>
      </c>
      <c r="C88" s="3">
        <v>0</v>
      </c>
      <c r="D88" s="3">
        <v>0</v>
      </c>
      <c r="E88" s="3">
        <v>0</v>
      </c>
      <c r="F88" s="3">
        <v>-2.2770000000000001</v>
      </c>
      <c r="G88" s="3">
        <v>7.5400499999999999</v>
      </c>
      <c r="H88" s="3">
        <v>3.9430499999999999</v>
      </c>
      <c r="I88" s="3">
        <v>52</v>
      </c>
      <c r="J88" s="3">
        <v>0</v>
      </c>
      <c r="K88" s="3">
        <v>0</v>
      </c>
      <c r="L88" s="3">
        <v>0</v>
      </c>
      <c r="M88" s="3">
        <v>33.56118</v>
      </c>
      <c r="N88" s="3">
        <v>73.071470000000005</v>
      </c>
      <c r="O88" s="3">
        <v>443.4</v>
      </c>
      <c r="P88" s="3">
        <v>0</v>
      </c>
      <c r="Q88" s="3">
        <v>0</v>
      </c>
      <c r="R88" s="3">
        <v>0</v>
      </c>
      <c r="S88" s="3">
        <v>0</v>
      </c>
      <c r="T88" s="3" t="s">
        <v>0</v>
      </c>
      <c r="U88" s="3">
        <v>26</v>
      </c>
      <c r="V88" s="3">
        <v>31</v>
      </c>
      <c r="W88" s="3">
        <v>3647</v>
      </c>
      <c r="X88" s="3" t="s">
        <v>1</v>
      </c>
      <c r="Y88" s="3" t="s">
        <v>2</v>
      </c>
      <c r="Z88" s="3" t="s">
        <v>3</v>
      </c>
      <c r="AA88" s="22">
        <v>-774100</v>
      </c>
      <c r="AB88" s="3">
        <v>0</v>
      </c>
      <c r="AC88" s="3">
        <v>5</v>
      </c>
      <c r="AD88" s="3">
        <v>0</v>
      </c>
      <c r="AE88" s="3" t="s">
        <v>279</v>
      </c>
      <c r="AF88" s="3" t="s">
        <v>280</v>
      </c>
      <c r="AG88" s="22">
        <v>-799600</v>
      </c>
      <c r="AH88" s="22">
        <v>26</v>
      </c>
      <c r="AI88" s="6" t="s">
        <v>281</v>
      </c>
      <c r="AJ88" s="20" t="s">
        <v>143</v>
      </c>
      <c r="AK88" s="20"/>
      <c r="AL88" s="29">
        <f t="shared" si="6"/>
        <v>9</v>
      </c>
      <c r="AM88" s="9">
        <f t="shared" si="7"/>
        <v>28.7</v>
      </c>
    </row>
    <row r="89" spans="1:39" ht="30" customHeight="1" x14ac:dyDescent="0.25">
      <c r="A89" s="38"/>
      <c r="B89" s="6" t="s">
        <v>282</v>
      </c>
      <c r="C89" s="3">
        <v>0</v>
      </c>
      <c r="D89" s="3">
        <v>0</v>
      </c>
      <c r="E89" s="3">
        <v>0</v>
      </c>
      <c r="F89" s="3">
        <v>-2.6929500000000002</v>
      </c>
      <c r="G89" s="3">
        <v>7.8840000000000003</v>
      </c>
      <c r="H89" s="3">
        <v>3.7129500000000002</v>
      </c>
      <c r="I89" s="3">
        <v>46</v>
      </c>
      <c r="J89" s="3">
        <v>0</v>
      </c>
      <c r="K89" s="3">
        <v>0</v>
      </c>
      <c r="L89" s="3">
        <v>0</v>
      </c>
      <c r="M89" s="3">
        <v>33.561070000000001</v>
      </c>
      <c r="N89" s="3">
        <v>73.070670000000007</v>
      </c>
      <c r="O89" s="3">
        <v>441.3</v>
      </c>
      <c r="P89" s="3">
        <v>0</v>
      </c>
      <c r="Q89" s="3">
        <v>0</v>
      </c>
      <c r="R89" s="3">
        <v>0</v>
      </c>
      <c r="S89" s="3">
        <v>0</v>
      </c>
      <c r="T89" s="3" t="s">
        <v>0</v>
      </c>
      <c r="U89" s="3">
        <v>22</v>
      </c>
      <c r="V89" s="3">
        <v>31</v>
      </c>
      <c r="W89" s="3">
        <v>3659</v>
      </c>
      <c r="X89" s="3" t="s">
        <v>1</v>
      </c>
      <c r="Y89" s="3" t="s">
        <v>2</v>
      </c>
      <c r="Z89" s="3" t="s">
        <v>3</v>
      </c>
      <c r="AA89" s="22">
        <v>-793300</v>
      </c>
      <c r="AB89" s="3">
        <v>0</v>
      </c>
      <c r="AC89" s="3">
        <v>5</v>
      </c>
      <c r="AD89" s="3">
        <v>0</v>
      </c>
      <c r="AE89" s="3" t="s">
        <v>279</v>
      </c>
      <c r="AF89" s="3" t="s">
        <v>283</v>
      </c>
      <c r="AG89" s="22">
        <v>-621400</v>
      </c>
      <c r="AH89" s="22">
        <v>22</v>
      </c>
      <c r="AI89" s="6" t="s">
        <v>284</v>
      </c>
      <c r="AJ89" s="20" t="s">
        <v>143</v>
      </c>
      <c r="AK89" s="20"/>
      <c r="AL89" s="29">
        <f t="shared" si="6"/>
        <v>11</v>
      </c>
      <c r="AM89" s="9">
        <f t="shared" si="7"/>
        <v>25.88</v>
      </c>
    </row>
    <row r="90" spans="1:39" ht="30" customHeight="1" x14ac:dyDescent="0.25">
      <c r="A90" s="38"/>
      <c r="B90" s="6" t="s">
        <v>285</v>
      </c>
      <c r="C90" s="3">
        <v>0</v>
      </c>
      <c r="D90" s="3">
        <v>0</v>
      </c>
      <c r="E90" s="3">
        <v>0</v>
      </c>
      <c r="F90" s="3">
        <v>-2.2120500000000001</v>
      </c>
      <c r="G90" s="3">
        <v>7.1520000000000001</v>
      </c>
      <c r="H90" s="3">
        <v>5.9320500000000003</v>
      </c>
      <c r="I90" s="3">
        <v>23</v>
      </c>
      <c r="J90" s="3">
        <v>0</v>
      </c>
      <c r="K90" s="3">
        <v>0</v>
      </c>
      <c r="L90" s="3">
        <v>0</v>
      </c>
      <c r="M90" s="3">
        <v>33.561070000000001</v>
      </c>
      <c r="N90" s="3">
        <v>73.070670000000007</v>
      </c>
      <c r="O90" s="3">
        <v>441.3</v>
      </c>
      <c r="P90" s="3">
        <v>0</v>
      </c>
      <c r="Q90" s="3">
        <v>0</v>
      </c>
      <c r="R90" s="3">
        <v>0</v>
      </c>
      <c r="S90" s="3">
        <v>0</v>
      </c>
      <c r="T90" s="3" t="s">
        <v>0</v>
      </c>
      <c r="U90" s="3">
        <v>20</v>
      </c>
      <c r="V90" s="3">
        <v>28</v>
      </c>
      <c r="W90" s="3">
        <v>3684</v>
      </c>
      <c r="X90" s="3" t="s">
        <v>1</v>
      </c>
      <c r="Y90" s="3" t="s">
        <v>2</v>
      </c>
      <c r="Z90" s="3" t="s">
        <v>3</v>
      </c>
      <c r="AA90" s="22">
        <v>-687100</v>
      </c>
      <c r="AB90" s="3">
        <v>0</v>
      </c>
      <c r="AC90" s="3">
        <v>5</v>
      </c>
      <c r="AD90" s="3">
        <v>0</v>
      </c>
      <c r="AE90" s="3" t="s">
        <v>286</v>
      </c>
      <c r="AF90" s="3" t="s">
        <v>287</v>
      </c>
      <c r="AG90" s="22">
        <v>-685800</v>
      </c>
      <c r="AH90" s="22">
        <v>20</v>
      </c>
      <c r="AI90" s="6" t="s">
        <v>288</v>
      </c>
      <c r="AJ90" s="20" t="s">
        <v>289</v>
      </c>
      <c r="AK90" s="20"/>
      <c r="AL90" s="29">
        <f t="shared" si="6"/>
        <v>9</v>
      </c>
      <c r="AM90" s="9">
        <f t="shared" si="7"/>
        <v>25.29</v>
      </c>
    </row>
    <row r="91" spans="1:39" ht="30" customHeight="1" x14ac:dyDescent="0.25">
      <c r="A91" s="38"/>
      <c r="B91" s="6" t="s">
        <v>290</v>
      </c>
      <c r="C91" s="3">
        <v>0</v>
      </c>
      <c r="D91" s="3">
        <v>0</v>
      </c>
      <c r="E91" s="3">
        <v>0</v>
      </c>
      <c r="F91" s="3">
        <v>-1.113</v>
      </c>
      <c r="G91" s="3">
        <v>7.41</v>
      </c>
      <c r="H91" s="3">
        <v>5.3149499999999996</v>
      </c>
      <c r="I91" s="3">
        <v>18</v>
      </c>
      <c r="J91" s="3">
        <v>0</v>
      </c>
      <c r="K91" s="3">
        <v>0</v>
      </c>
      <c r="L91" s="3">
        <v>0</v>
      </c>
      <c r="M91" s="3">
        <v>33.561070000000001</v>
      </c>
      <c r="N91" s="3">
        <v>73.070670000000007</v>
      </c>
      <c r="O91" s="3">
        <v>441.3</v>
      </c>
      <c r="P91" s="3">
        <v>0</v>
      </c>
      <c r="Q91" s="3">
        <v>0</v>
      </c>
      <c r="R91" s="3">
        <v>0</v>
      </c>
      <c r="S91" s="3">
        <v>0</v>
      </c>
      <c r="T91" s="3" t="s">
        <v>0</v>
      </c>
      <c r="U91" s="3">
        <v>20</v>
      </c>
      <c r="V91" s="3">
        <v>26</v>
      </c>
      <c r="W91" s="3">
        <v>3695</v>
      </c>
      <c r="X91" s="3" t="s">
        <v>1</v>
      </c>
      <c r="Y91" s="3" t="s">
        <v>2</v>
      </c>
      <c r="Z91" s="3" t="s">
        <v>3</v>
      </c>
      <c r="AA91" s="22">
        <v>-525800</v>
      </c>
      <c r="AB91" s="3">
        <v>0</v>
      </c>
      <c r="AC91" s="3">
        <v>5</v>
      </c>
      <c r="AD91" s="3">
        <v>0</v>
      </c>
      <c r="AE91" s="3" t="s">
        <v>291</v>
      </c>
      <c r="AF91" s="3" t="s">
        <v>292</v>
      </c>
      <c r="AG91" s="22">
        <v>-729500</v>
      </c>
      <c r="AH91" s="22">
        <v>20</v>
      </c>
      <c r="AI91" s="6" t="s">
        <v>293</v>
      </c>
      <c r="AJ91" s="20" t="s">
        <v>289</v>
      </c>
      <c r="AK91" s="20"/>
      <c r="AL91" s="29">
        <f t="shared" si="6"/>
        <v>9</v>
      </c>
      <c r="AM91" s="9">
        <f t="shared" si="7"/>
        <v>23.19</v>
      </c>
    </row>
    <row r="92" spans="1:39" ht="30" customHeight="1" x14ac:dyDescent="0.25">
      <c r="A92" s="38"/>
      <c r="B92" s="6" t="s">
        <v>294</v>
      </c>
      <c r="C92" s="3">
        <v>0</v>
      </c>
      <c r="D92" s="3">
        <v>0</v>
      </c>
      <c r="E92" s="3">
        <v>0</v>
      </c>
      <c r="F92" s="3">
        <v>-2.6209500000000001</v>
      </c>
      <c r="G92" s="3">
        <v>7.4890499999999998</v>
      </c>
      <c r="H92" s="3">
        <v>5.4870000000000001</v>
      </c>
      <c r="I92" s="3">
        <v>21</v>
      </c>
      <c r="J92" s="3">
        <v>0</v>
      </c>
      <c r="K92" s="3">
        <v>0</v>
      </c>
      <c r="L92" s="3">
        <v>0</v>
      </c>
      <c r="M92" s="3">
        <v>33.561070000000001</v>
      </c>
      <c r="N92" s="3">
        <v>73.070670000000007</v>
      </c>
      <c r="O92" s="3">
        <v>441.3</v>
      </c>
      <c r="P92" s="3">
        <v>0</v>
      </c>
      <c r="Q92" s="3">
        <v>0</v>
      </c>
      <c r="R92" s="3">
        <v>0</v>
      </c>
      <c r="S92" s="3">
        <v>0</v>
      </c>
      <c r="T92" s="3" t="s">
        <v>0</v>
      </c>
      <c r="U92" s="3">
        <v>20</v>
      </c>
      <c r="V92" s="3">
        <v>23</v>
      </c>
      <c r="W92" s="3">
        <v>3687</v>
      </c>
      <c r="X92" s="3" t="s">
        <v>1</v>
      </c>
      <c r="Y92" s="3" t="s">
        <v>2</v>
      </c>
      <c r="Z92" s="3" t="s">
        <v>3</v>
      </c>
      <c r="AA92" s="22">
        <v>-716900</v>
      </c>
      <c r="AB92" s="3">
        <v>0</v>
      </c>
      <c r="AC92" s="3">
        <v>5</v>
      </c>
      <c r="AD92" s="3">
        <v>0</v>
      </c>
      <c r="AE92" s="3" t="s">
        <v>291</v>
      </c>
      <c r="AF92" s="3" t="s">
        <v>295</v>
      </c>
      <c r="AG92" s="22">
        <v>-723900</v>
      </c>
      <c r="AH92" s="22">
        <v>20</v>
      </c>
      <c r="AI92" s="6" t="s">
        <v>296</v>
      </c>
      <c r="AJ92" s="20" t="s">
        <v>297</v>
      </c>
      <c r="AK92" s="20"/>
      <c r="AL92" s="29">
        <f t="shared" si="6"/>
        <v>10</v>
      </c>
      <c r="AM92" s="9">
        <f t="shared" si="7"/>
        <v>26.56</v>
      </c>
    </row>
    <row r="93" spans="1:39" ht="30" customHeight="1" x14ac:dyDescent="0.25">
      <c r="A93" s="38"/>
      <c r="B93" s="6" t="s">
        <v>298</v>
      </c>
      <c r="C93" s="3">
        <v>0</v>
      </c>
      <c r="D93" s="3">
        <v>0</v>
      </c>
      <c r="E93" s="3">
        <v>0</v>
      </c>
      <c r="F93" s="3">
        <v>-2.9299499999999998</v>
      </c>
      <c r="G93" s="3">
        <v>6.1750499999999997</v>
      </c>
      <c r="H93" s="3">
        <v>3.6629999999999998</v>
      </c>
      <c r="I93" s="3">
        <v>78</v>
      </c>
      <c r="J93" s="3">
        <v>0</v>
      </c>
      <c r="K93" s="3">
        <v>0</v>
      </c>
      <c r="L93" s="3">
        <v>0</v>
      </c>
      <c r="M93" s="3">
        <v>33.561070000000001</v>
      </c>
      <c r="N93" s="3">
        <v>73.070670000000007</v>
      </c>
      <c r="O93" s="3">
        <v>441.3</v>
      </c>
      <c r="P93" s="3">
        <v>0</v>
      </c>
      <c r="Q93" s="3">
        <v>0</v>
      </c>
      <c r="R93" s="3">
        <v>0</v>
      </c>
      <c r="S93" s="3">
        <v>0</v>
      </c>
      <c r="T93" s="3" t="s">
        <v>0</v>
      </c>
      <c r="U93" s="3">
        <v>19</v>
      </c>
      <c r="V93" s="3">
        <v>22</v>
      </c>
      <c r="W93" s="3">
        <v>3669</v>
      </c>
      <c r="X93" s="3" t="s">
        <v>1</v>
      </c>
      <c r="Y93" s="3" t="s">
        <v>2</v>
      </c>
      <c r="Z93" s="3" t="s">
        <v>3</v>
      </c>
      <c r="AA93" s="22">
        <v>-1102900</v>
      </c>
      <c r="AB93" s="3">
        <v>0</v>
      </c>
      <c r="AC93" s="3">
        <v>5</v>
      </c>
      <c r="AD93" s="3">
        <v>0</v>
      </c>
      <c r="AE93" s="3" t="s">
        <v>299</v>
      </c>
      <c r="AF93" s="3" t="s">
        <v>300</v>
      </c>
      <c r="AG93" s="22">
        <v>-1161700</v>
      </c>
      <c r="AH93" s="22">
        <v>19</v>
      </c>
      <c r="AI93" s="6" t="s">
        <v>301</v>
      </c>
      <c r="AJ93" s="20" t="s">
        <v>143</v>
      </c>
      <c r="AK93" s="20"/>
      <c r="AL93" s="29">
        <f t="shared" si="6"/>
        <v>18</v>
      </c>
      <c r="AM93" s="9">
        <f t="shared" si="7"/>
        <v>41.54</v>
      </c>
    </row>
    <row r="94" spans="1:39" ht="30" customHeight="1" x14ac:dyDescent="0.25">
      <c r="A94" s="38"/>
      <c r="B94" s="6" t="s">
        <v>302</v>
      </c>
      <c r="C94" s="3">
        <v>0</v>
      </c>
      <c r="D94" s="3">
        <v>0</v>
      </c>
      <c r="E94" s="3">
        <v>0</v>
      </c>
      <c r="F94" s="3">
        <v>-0.21495</v>
      </c>
      <c r="G94" s="3">
        <v>8.4000000000000005E-2</v>
      </c>
      <c r="H94" s="3">
        <v>10.09905</v>
      </c>
      <c r="I94" s="3">
        <v>85</v>
      </c>
      <c r="J94" s="3">
        <v>0</v>
      </c>
      <c r="K94" s="3">
        <v>0</v>
      </c>
      <c r="L94" s="3">
        <v>0</v>
      </c>
      <c r="M94" s="3">
        <v>33.561070000000001</v>
      </c>
      <c r="N94" s="3">
        <v>73.070670000000007</v>
      </c>
      <c r="O94" s="3">
        <v>441.3</v>
      </c>
      <c r="P94" s="3">
        <v>0</v>
      </c>
      <c r="Q94" s="3">
        <v>0</v>
      </c>
      <c r="R94" s="3">
        <v>0</v>
      </c>
      <c r="S94" s="3">
        <v>0</v>
      </c>
      <c r="T94" s="3" t="s">
        <v>0</v>
      </c>
      <c r="U94" s="3">
        <v>19</v>
      </c>
      <c r="V94" s="3">
        <v>22</v>
      </c>
      <c r="W94" s="3">
        <v>3669</v>
      </c>
      <c r="X94" s="3" t="s">
        <v>1</v>
      </c>
      <c r="Y94" s="3" t="s">
        <v>2</v>
      </c>
      <c r="Z94" s="3" t="s">
        <v>3</v>
      </c>
      <c r="AA94" s="22">
        <v>-576100</v>
      </c>
      <c r="AB94" s="3">
        <v>0</v>
      </c>
      <c r="AC94" s="3">
        <v>5</v>
      </c>
      <c r="AD94" s="3">
        <v>0</v>
      </c>
      <c r="AE94" s="3" t="s">
        <v>303</v>
      </c>
      <c r="AF94" s="3" t="s">
        <v>304</v>
      </c>
      <c r="AG94" s="22">
        <v>-529900</v>
      </c>
      <c r="AH94" s="22">
        <v>19</v>
      </c>
      <c r="AI94" s="6" t="s">
        <v>305</v>
      </c>
      <c r="AJ94" s="20" t="s">
        <v>143</v>
      </c>
      <c r="AK94" s="20"/>
      <c r="AL94" s="29">
        <f t="shared" si="6"/>
        <v>12</v>
      </c>
      <c r="AM94" s="9">
        <f t="shared" si="7"/>
        <v>20.29</v>
      </c>
    </row>
    <row r="95" spans="1:39" ht="30" customHeight="1" x14ac:dyDescent="0.25">
      <c r="A95" s="38"/>
      <c r="B95" s="6" t="s">
        <v>306</v>
      </c>
      <c r="C95" s="3">
        <v>0</v>
      </c>
      <c r="D95" s="3">
        <v>0</v>
      </c>
      <c r="E95" s="3">
        <v>0</v>
      </c>
      <c r="F95" s="3">
        <v>-2.4709500000000002</v>
      </c>
      <c r="G95" s="3">
        <v>7.6330499999999999</v>
      </c>
      <c r="H95" s="3">
        <v>5.0419499999999999</v>
      </c>
      <c r="I95" s="3">
        <v>60</v>
      </c>
      <c r="J95" s="3">
        <v>0</v>
      </c>
      <c r="K95" s="3">
        <v>0</v>
      </c>
      <c r="L95" s="3">
        <v>0</v>
      </c>
      <c r="M95" s="3">
        <v>33.561070000000001</v>
      </c>
      <c r="N95" s="3">
        <v>73.070670000000007</v>
      </c>
      <c r="O95" s="3">
        <v>441.3</v>
      </c>
      <c r="P95" s="3">
        <v>0</v>
      </c>
      <c r="Q95" s="3">
        <v>0</v>
      </c>
      <c r="R95" s="3">
        <v>0</v>
      </c>
      <c r="S95" s="3">
        <v>0</v>
      </c>
      <c r="T95" s="3" t="s">
        <v>0</v>
      </c>
      <c r="U95" s="3">
        <v>16</v>
      </c>
      <c r="V95" s="3">
        <v>28</v>
      </c>
      <c r="W95" s="3">
        <v>3650</v>
      </c>
      <c r="X95" s="3" t="s">
        <v>1</v>
      </c>
      <c r="Y95" s="3" t="s">
        <v>2</v>
      </c>
      <c r="Z95" s="3" t="s">
        <v>3</v>
      </c>
      <c r="AA95" s="22">
        <v>-764100</v>
      </c>
      <c r="AB95" s="3">
        <v>0</v>
      </c>
      <c r="AC95" s="3">
        <v>5</v>
      </c>
      <c r="AD95" s="3">
        <v>0</v>
      </c>
      <c r="AE95" s="3" t="s">
        <v>307</v>
      </c>
      <c r="AF95" s="3" t="s">
        <v>308</v>
      </c>
      <c r="AG95" s="22">
        <v>-877200</v>
      </c>
      <c r="AH95" s="22">
        <v>16</v>
      </c>
      <c r="AI95" s="6" t="s">
        <v>309</v>
      </c>
      <c r="AJ95" s="20" t="s">
        <v>143</v>
      </c>
      <c r="AK95" s="20"/>
      <c r="AL95" s="29">
        <f t="shared" si="6"/>
        <v>10</v>
      </c>
      <c r="AM95" s="9">
        <f t="shared" si="7"/>
        <v>29.95</v>
      </c>
    </row>
    <row r="96" spans="1:39" ht="30" customHeight="1" x14ac:dyDescent="0.25">
      <c r="A96" s="38"/>
      <c r="B96" s="6" t="s">
        <v>310</v>
      </c>
      <c r="C96" s="3">
        <v>0</v>
      </c>
      <c r="D96" s="3">
        <v>0</v>
      </c>
      <c r="E96" s="3">
        <v>0</v>
      </c>
      <c r="F96" s="3">
        <v>-1.84605</v>
      </c>
      <c r="G96" s="3">
        <v>6.8639999999999999</v>
      </c>
      <c r="H96" s="3">
        <v>6.4930500000000002</v>
      </c>
      <c r="I96" s="3">
        <v>53</v>
      </c>
      <c r="J96" s="3">
        <v>0</v>
      </c>
      <c r="K96" s="3">
        <v>0</v>
      </c>
      <c r="L96" s="3">
        <v>0</v>
      </c>
      <c r="M96" s="3">
        <v>33.561070000000001</v>
      </c>
      <c r="N96" s="3">
        <v>73.070670000000007</v>
      </c>
      <c r="O96" s="3">
        <v>441.3</v>
      </c>
      <c r="P96" s="3">
        <v>0</v>
      </c>
      <c r="Q96" s="3">
        <v>0</v>
      </c>
      <c r="R96" s="3">
        <v>0</v>
      </c>
      <c r="S96" s="3">
        <v>0</v>
      </c>
      <c r="T96" s="3" t="s">
        <v>0</v>
      </c>
      <c r="U96" s="3">
        <v>15</v>
      </c>
      <c r="V96" s="3">
        <v>29</v>
      </c>
      <c r="W96" s="3">
        <v>3631</v>
      </c>
      <c r="X96" s="3" t="s">
        <v>1</v>
      </c>
      <c r="Y96" s="3" t="s">
        <v>2</v>
      </c>
      <c r="Z96" s="3" t="s">
        <v>3</v>
      </c>
      <c r="AA96" s="22">
        <v>-685500</v>
      </c>
      <c r="AB96" s="3">
        <v>0</v>
      </c>
      <c r="AC96" s="3">
        <v>5</v>
      </c>
      <c r="AD96" s="3">
        <v>0</v>
      </c>
      <c r="AE96" s="3" t="s">
        <v>311</v>
      </c>
      <c r="AF96" s="3" t="s">
        <v>312</v>
      </c>
      <c r="AG96" s="22">
        <v>-782600</v>
      </c>
      <c r="AH96" s="22">
        <v>15</v>
      </c>
      <c r="AI96" s="6" t="s">
        <v>313</v>
      </c>
      <c r="AJ96" s="20" t="s">
        <v>314</v>
      </c>
      <c r="AK96" s="20"/>
      <c r="AL96" s="29">
        <f t="shared" si="6"/>
        <v>11</v>
      </c>
      <c r="AM96" s="9">
        <f t="shared" si="7"/>
        <v>26.65</v>
      </c>
    </row>
    <row r="97" spans="1:39" ht="30" customHeight="1" x14ac:dyDescent="0.25">
      <c r="A97" s="38"/>
      <c r="B97" s="6" t="s">
        <v>315</v>
      </c>
      <c r="C97" s="3">
        <v>0</v>
      </c>
      <c r="D97" s="3">
        <v>0</v>
      </c>
      <c r="E97" s="3">
        <v>0</v>
      </c>
      <c r="F97" s="3">
        <v>-2.427</v>
      </c>
      <c r="G97" s="3">
        <v>5.4059999999999997</v>
      </c>
      <c r="H97" s="3">
        <v>7.1970000000000001</v>
      </c>
      <c r="I97" s="3">
        <v>66</v>
      </c>
      <c r="J97" s="3">
        <v>0</v>
      </c>
      <c r="K97" s="3">
        <v>0</v>
      </c>
      <c r="L97" s="3">
        <v>0</v>
      </c>
      <c r="M97" s="3">
        <v>33.561070000000001</v>
      </c>
      <c r="N97" s="3">
        <v>73.070670000000007</v>
      </c>
      <c r="O97" s="3">
        <v>441.3</v>
      </c>
      <c r="P97" s="3">
        <v>0</v>
      </c>
      <c r="Q97" s="3">
        <v>0</v>
      </c>
      <c r="R97" s="3">
        <v>0</v>
      </c>
      <c r="S97" s="3">
        <v>0</v>
      </c>
      <c r="T97" s="3" t="s">
        <v>0</v>
      </c>
      <c r="U97" s="3">
        <v>15</v>
      </c>
      <c r="V97" s="3">
        <v>29</v>
      </c>
      <c r="W97" s="3">
        <v>3631</v>
      </c>
      <c r="X97" s="3" t="s">
        <v>1</v>
      </c>
      <c r="Y97" s="3" t="s">
        <v>2</v>
      </c>
      <c r="Z97" s="3" t="s">
        <v>3</v>
      </c>
      <c r="AA97" s="22">
        <v>-738900</v>
      </c>
      <c r="AB97" s="3">
        <v>0</v>
      </c>
      <c r="AC97" s="3">
        <v>5</v>
      </c>
      <c r="AD97" s="3">
        <v>0</v>
      </c>
      <c r="AE97" s="3" t="s">
        <v>311</v>
      </c>
      <c r="AF97" s="3" t="s">
        <v>316</v>
      </c>
      <c r="AG97" s="22">
        <v>-721300</v>
      </c>
      <c r="AH97" s="22">
        <v>15</v>
      </c>
      <c r="AI97" s="6" t="s">
        <v>317</v>
      </c>
      <c r="AJ97" s="20" t="s">
        <v>314</v>
      </c>
      <c r="AK97" s="20"/>
      <c r="AL97" s="29">
        <f t="shared" si="6"/>
        <v>8</v>
      </c>
      <c r="AM97" s="9">
        <f t="shared" si="7"/>
        <v>26.51</v>
      </c>
    </row>
    <row r="98" spans="1:39" ht="30" customHeight="1" x14ac:dyDescent="0.25">
      <c r="A98" s="38"/>
      <c r="B98" s="6" t="s">
        <v>318</v>
      </c>
      <c r="C98" s="3">
        <v>0</v>
      </c>
      <c r="D98" s="3">
        <v>0</v>
      </c>
      <c r="E98" s="3">
        <v>0</v>
      </c>
      <c r="F98" s="3">
        <v>-2.4490500000000002</v>
      </c>
      <c r="G98" s="3">
        <v>5.83005</v>
      </c>
      <c r="H98" s="3">
        <v>6.96</v>
      </c>
      <c r="I98" s="3">
        <v>68</v>
      </c>
      <c r="J98" s="3">
        <v>0</v>
      </c>
      <c r="K98" s="3">
        <v>0</v>
      </c>
      <c r="L98" s="3">
        <v>0</v>
      </c>
      <c r="M98" s="3">
        <v>33.561070000000001</v>
      </c>
      <c r="N98" s="3">
        <v>73.070670000000007</v>
      </c>
      <c r="O98" s="3">
        <v>441.3</v>
      </c>
      <c r="P98" s="3">
        <v>0</v>
      </c>
      <c r="Q98" s="3">
        <v>0</v>
      </c>
      <c r="R98" s="3">
        <v>0</v>
      </c>
      <c r="S98" s="3">
        <v>0</v>
      </c>
      <c r="T98" s="3" t="s">
        <v>0</v>
      </c>
      <c r="U98" s="3">
        <v>25</v>
      </c>
      <c r="V98" s="3">
        <v>31</v>
      </c>
      <c r="W98" s="3">
        <v>3687</v>
      </c>
      <c r="X98" s="3" t="s">
        <v>1</v>
      </c>
      <c r="Y98" s="3" t="s">
        <v>2</v>
      </c>
      <c r="Z98" s="3" t="s">
        <v>3</v>
      </c>
      <c r="AA98" s="22">
        <v>-808400</v>
      </c>
      <c r="AB98" s="3">
        <v>0</v>
      </c>
      <c r="AC98" s="3">
        <v>5</v>
      </c>
      <c r="AD98" s="3">
        <v>0</v>
      </c>
      <c r="AE98" s="3" t="s">
        <v>311</v>
      </c>
      <c r="AF98" s="3" t="s">
        <v>319</v>
      </c>
      <c r="AG98" s="22">
        <v>-627700</v>
      </c>
      <c r="AH98" s="22">
        <v>25</v>
      </c>
      <c r="AI98" s="6" t="s">
        <v>320</v>
      </c>
      <c r="AJ98" s="20" t="s">
        <v>143</v>
      </c>
      <c r="AK98" s="20"/>
      <c r="AL98" s="29">
        <f t="shared" si="6"/>
        <v>14</v>
      </c>
      <c r="AM98" s="9">
        <f t="shared" si="7"/>
        <v>26.47</v>
      </c>
    </row>
    <row r="99" spans="1:39" ht="30" customHeight="1" x14ac:dyDescent="0.25">
      <c r="A99" s="38"/>
      <c r="B99" s="6" t="s">
        <v>321</v>
      </c>
      <c r="C99" s="3">
        <v>0</v>
      </c>
      <c r="D99" s="3">
        <v>0</v>
      </c>
      <c r="E99" s="3">
        <v>0</v>
      </c>
      <c r="F99" s="3">
        <v>-0.40200000000000002</v>
      </c>
      <c r="G99" s="3">
        <v>5.1049499999999997</v>
      </c>
      <c r="H99" s="3">
        <v>6.6150000000000002</v>
      </c>
      <c r="I99" s="3">
        <v>69</v>
      </c>
      <c r="J99" s="3">
        <v>0</v>
      </c>
      <c r="K99" s="3">
        <v>0</v>
      </c>
      <c r="L99" s="3">
        <v>0</v>
      </c>
      <c r="M99" s="3">
        <v>33.561199999999999</v>
      </c>
      <c r="N99" s="3">
        <v>73.071709999999996</v>
      </c>
      <c r="O99" s="3">
        <v>460</v>
      </c>
      <c r="P99" s="3">
        <v>0</v>
      </c>
      <c r="Q99" s="3">
        <v>0</v>
      </c>
      <c r="R99" s="3">
        <v>0</v>
      </c>
      <c r="S99" s="3">
        <v>0</v>
      </c>
      <c r="T99" s="3" t="s">
        <v>0</v>
      </c>
      <c r="U99" s="3">
        <v>23</v>
      </c>
      <c r="V99" s="3">
        <v>28</v>
      </c>
      <c r="W99" s="3">
        <v>3725</v>
      </c>
      <c r="X99" s="3" t="s">
        <v>1</v>
      </c>
      <c r="Y99" s="3" t="s">
        <v>2</v>
      </c>
      <c r="Z99" s="3" t="s">
        <v>3</v>
      </c>
      <c r="AA99" s="22">
        <v>-787700</v>
      </c>
      <c r="AB99" s="3">
        <v>0</v>
      </c>
      <c r="AC99" s="3">
        <v>5</v>
      </c>
      <c r="AD99" s="3">
        <v>0</v>
      </c>
      <c r="AE99" s="3" t="s">
        <v>322</v>
      </c>
      <c r="AF99" s="3" t="s">
        <v>323</v>
      </c>
      <c r="AG99" s="22">
        <v>-739300</v>
      </c>
      <c r="AH99" s="22">
        <v>23</v>
      </c>
      <c r="AI99" s="6" t="s">
        <v>324</v>
      </c>
      <c r="AJ99" s="20" t="s">
        <v>143</v>
      </c>
      <c r="AK99" s="20"/>
      <c r="AL99" s="29">
        <f t="shared" si="6"/>
        <v>8</v>
      </c>
      <c r="AM99" s="9">
        <f t="shared" si="7"/>
        <v>28.44</v>
      </c>
    </row>
    <row r="100" spans="1:39" ht="30" customHeight="1" x14ac:dyDescent="0.25">
      <c r="A100" s="38"/>
      <c r="B100" s="6" t="s">
        <v>325</v>
      </c>
      <c r="C100" s="3">
        <v>0</v>
      </c>
      <c r="D100" s="3">
        <v>0</v>
      </c>
      <c r="E100" s="3">
        <v>0</v>
      </c>
      <c r="F100" s="3">
        <v>-2.04</v>
      </c>
      <c r="G100" s="3">
        <v>5.7439499999999999</v>
      </c>
      <c r="H100" s="3">
        <v>8.5180500000000006</v>
      </c>
      <c r="I100" s="3">
        <v>18</v>
      </c>
      <c r="J100" s="3">
        <v>0</v>
      </c>
      <c r="K100" s="3">
        <v>0</v>
      </c>
      <c r="L100" s="3">
        <v>0</v>
      </c>
      <c r="M100" s="3">
        <v>33.561149999999998</v>
      </c>
      <c r="N100" s="3">
        <v>73.070920000000001</v>
      </c>
      <c r="O100" s="3">
        <v>461</v>
      </c>
      <c r="P100" s="3">
        <v>0</v>
      </c>
      <c r="Q100" s="3">
        <v>0</v>
      </c>
      <c r="R100" s="3">
        <v>0</v>
      </c>
      <c r="S100" s="3">
        <v>0</v>
      </c>
      <c r="T100" s="3" t="s">
        <v>0</v>
      </c>
      <c r="U100" s="3">
        <v>25</v>
      </c>
      <c r="V100" s="3">
        <v>30</v>
      </c>
      <c r="W100" s="3">
        <v>3666</v>
      </c>
      <c r="X100" s="3" t="s">
        <v>1</v>
      </c>
      <c r="Y100" s="3" t="s">
        <v>2</v>
      </c>
      <c r="Z100" s="3" t="s">
        <v>3</v>
      </c>
      <c r="AA100" s="22">
        <v>-634000</v>
      </c>
      <c r="AB100" s="3">
        <v>0</v>
      </c>
      <c r="AC100" s="3">
        <v>5</v>
      </c>
      <c r="AD100" s="3">
        <v>0</v>
      </c>
      <c r="AE100" s="3" t="s">
        <v>326</v>
      </c>
      <c r="AF100" s="3" t="s">
        <v>327</v>
      </c>
      <c r="AG100" s="22">
        <v>-757500</v>
      </c>
      <c r="AH100" s="22">
        <v>25</v>
      </c>
      <c r="AI100" s="6" t="s">
        <v>328</v>
      </c>
      <c r="AJ100" s="20" t="s">
        <v>329</v>
      </c>
      <c r="AK100" s="20"/>
      <c r="AL100" s="29">
        <f t="shared" si="6"/>
        <v>9</v>
      </c>
      <c r="AM100" s="9">
        <f t="shared" si="7"/>
        <v>25.51</v>
      </c>
    </row>
    <row r="101" spans="1:39" ht="30" customHeight="1" x14ac:dyDescent="0.25">
      <c r="A101" s="38"/>
      <c r="B101" s="6" t="s">
        <v>330</v>
      </c>
      <c r="C101" s="3">
        <v>0</v>
      </c>
      <c r="D101" s="3">
        <v>0</v>
      </c>
      <c r="E101" s="3">
        <v>0</v>
      </c>
      <c r="F101" s="3">
        <v>-2.90205</v>
      </c>
      <c r="G101" s="3">
        <v>4.8600000000000003</v>
      </c>
      <c r="H101" s="3">
        <v>5.6879999999999997</v>
      </c>
      <c r="I101" s="3">
        <v>1926</v>
      </c>
      <c r="J101" s="3">
        <v>0</v>
      </c>
      <c r="K101" s="3">
        <v>0</v>
      </c>
      <c r="L101" s="3">
        <v>0</v>
      </c>
      <c r="M101" s="3">
        <v>33.561279999999996</v>
      </c>
      <c r="N101" s="3">
        <v>73.071340000000006</v>
      </c>
      <c r="O101" s="3">
        <v>461.1</v>
      </c>
      <c r="P101" s="3">
        <v>0</v>
      </c>
      <c r="Q101" s="3">
        <v>0</v>
      </c>
      <c r="R101" s="3">
        <v>0</v>
      </c>
      <c r="S101" s="3">
        <v>0</v>
      </c>
      <c r="T101" s="3" t="s">
        <v>0</v>
      </c>
      <c r="U101" s="3">
        <v>25</v>
      </c>
      <c r="V101" s="3">
        <v>29</v>
      </c>
      <c r="W101" s="3">
        <v>3737</v>
      </c>
      <c r="X101" s="3" t="s">
        <v>1</v>
      </c>
      <c r="Y101" s="3" t="s">
        <v>2</v>
      </c>
      <c r="Z101" s="3" t="s">
        <v>3</v>
      </c>
      <c r="AA101" s="22">
        <v>-857400</v>
      </c>
      <c r="AB101" s="3">
        <v>0</v>
      </c>
      <c r="AC101" s="3">
        <v>5</v>
      </c>
      <c r="AD101" s="3">
        <v>0</v>
      </c>
      <c r="AE101" s="3" t="s">
        <v>331</v>
      </c>
      <c r="AF101" s="3" t="s">
        <v>332</v>
      </c>
      <c r="AG101" s="22">
        <v>-907400</v>
      </c>
      <c r="AH101" s="22">
        <v>25</v>
      </c>
      <c r="AI101" s="6" t="s">
        <v>333</v>
      </c>
      <c r="AJ101" s="20" t="s">
        <v>334</v>
      </c>
      <c r="AK101" s="20"/>
      <c r="AL101" s="29">
        <f t="shared" si="6"/>
        <v>11</v>
      </c>
      <c r="AM101" s="9">
        <f t="shared" si="7"/>
        <v>32.979999999999997</v>
      </c>
    </row>
    <row r="102" spans="1:39" ht="30" customHeight="1" x14ac:dyDescent="0.25">
      <c r="A102" s="38"/>
      <c r="B102" s="6" t="s">
        <v>335</v>
      </c>
      <c r="C102" s="3">
        <v>0</v>
      </c>
      <c r="D102" s="3">
        <v>0</v>
      </c>
      <c r="E102" s="3">
        <v>0</v>
      </c>
      <c r="F102" s="3">
        <v>-1.74495</v>
      </c>
      <c r="G102" s="3">
        <v>5.694</v>
      </c>
      <c r="H102" s="3">
        <v>7.98</v>
      </c>
      <c r="I102" s="3">
        <v>14466</v>
      </c>
      <c r="J102" s="3">
        <v>0</v>
      </c>
      <c r="K102" s="3">
        <v>0</v>
      </c>
      <c r="L102" s="3">
        <v>0</v>
      </c>
      <c r="M102" s="3">
        <v>33.561410000000002</v>
      </c>
      <c r="N102" s="3">
        <v>73.071759999999998</v>
      </c>
      <c r="O102" s="3">
        <v>492.3</v>
      </c>
      <c r="P102" s="3">
        <v>0</v>
      </c>
      <c r="Q102" s="3">
        <v>0</v>
      </c>
      <c r="R102" s="3">
        <v>0</v>
      </c>
      <c r="S102" s="3">
        <v>0</v>
      </c>
      <c r="T102" s="3" t="s">
        <v>0</v>
      </c>
      <c r="U102" s="3">
        <v>25</v>
      </c>
      <c r="V102" s="3">
        <v>27</v>
      </c>
      <c r="W102" s="3">
        <v>3716</v>
      </c>
      <c r="X102" s="3" t="s">
        <v>1</v>
      </c>
      <c r="Y102" s="3" t="s">
        <v>2</v>
      </c>
      <c r="Z102" s="3" t="s">
        <v>3</v>
      </c>
      <c r="AA102" s="22">
        <v>-1059200</v>
      </c>
      <c r="AB102" s="3">
        <v>0</v>
      </c>
      <c r="AC102" s="3">
        <v>5</v>
      </c>
      <c r="AD102" s="3">
        <v>0</v>
      </c>
      <c r="AE102" s="3" t="s">
        <v>331</v>
      </c>
      <c r="AF102" s="3" t="s">
        <v>336</v>
      </c>
      <c r="AG102" s="22">
        <v>-1149800</v>
      </c>
      <c r="AH102" s="22">
        <v>25</v>
      </c>
      <c r="AI102" s="6" t="s">
        <v>337</v>
      </c>
      <c r="AJ102" s="20" t="s">
        <v>338</v>
      </c>
      <c r="AK102" s="20"/>
      <c r="AL102" s="29">
        <f t="shared" si="6"/>
        <v>16</v>
      </c>
      <c r="AM102" s="9">
        <f t="shared" si="7"/>
        <v>41.04</v>
      </c>
    </row>
    <row r="103" spans="1:39" ht="30" customHeight="1" x14ac:dyDescent="0.25">
      <c r="A103" s="38"/>
      <c r="B103" s="6" t="s">
        <v>339</v>
      </c>
      <c r="C103" s="3">
        <v>0</v>
      </c>
      <c r="D103" s="3">
        <v>0</v>
      </c>
      <c r="E103" s="3">
        <v>0</v>
      </c>
      <c r="F103" s="3">
        <v>-2.097</v>
      </c>
      <c r="G103" s="3">
        <v>5.7730499999999996</v>
      </c>
      <c r="H103" s="3">
        <v>6.7080000000000002</v>
      </c>
      <c r="I103" s="3">
        <v>6221</v>
      </c>
      <c r="J103" s="3">
        <v>0</v>
      </c>
      <c r="K103" s="3">
        <v>0</v>
      </c>
      <c r="L103" s="3">
        <v>0</v>
      </c>
      <c r="M103" s="3">
        <v>33.561540000000001</v>
      </c>
      <c r="N103" s="3">
        <v>73.071610000000007</v>
      </c>
      <c r="O103" s="3">
        <v>504.5</v>
      </c>
      <c r="P103" s="3">
        <v>0</v>
      </c>
      <c r="Q103" s="3">
        <v>0</v>
      </c>
      <c r="R103" s="3">
        <v>0</v>
      </c>
      <c r="S103" s="3">
        <v>0</v>
      </c>
      <c r="T103" s="3" t="s">
        <v>0</v>
      </c>
      <c r="U103" s="3">
        <v>25</v>
      </c>
      <c r="V103" s="3">
        <v>27</v>
      </c>
      <c r="W103" s="3">
        <v>3655</v>
      </c>
      <c r="X103" s="3" t="s">
        <v>1</v>
      </c>
      <c r="Y103" s="3" t="s">
        <v>2</v>
      </c>
      <c r="Z103" s="3" t="s">
        <v>3</v>
      </c>
      <c r="AA103" s="22">
        <v>-982500</v>
      </c>
      <c r="AB103" s="3">
        <v>0</v>
      </c>
      <c r="AC103" s="3">
        <v>5</v>
      </c>
      <c r="AD103" s="3">
        <v>0</v>
      </c>
      <c r="AE103" s="3" t="s">
        <v>340</v>
      </c>
      <c r="AF103" s="3" t="s">
        <v>341</v>
      </c>
      <c r="AG103" s="22">
        <v>-1028800</v>
      </c>
      <c r="AH103" s="22">
        <v>25</v>
      </c>
      <c r="AI103" s="6" t="s">
        <v>342</v>
      </c>
      <c r="AJ103" s="20" t="s">
        <v>343</v>
      </c>
      <c r="AK103" s="20"/>
      <c r="AL103" s="29">
        <f t="shared" si="6"/>
        <v>9</v>
      </c>
      <c r="AM103" s="9">
        <f t="shared" si="7"/>
        <v>36.76</v>
      </c>
    </row>
    <row r="104" spans="1:39" ht="30" customHeight="1" x14ac:dyDescent="0.25">
      <c r="A104" s="38"/>
      <c r="B104" s="6" t="s">
        <v>344</v>
      </c>
      <c r="C104" s="3">
        <v>0</v>
      </c>
      <c r="D104" s="3">
        <v>0</v>
      </c>
      <c r="E104" s="3">
        <v>0</v>
      </c>
      <c r="F104" s="3">
        <v>2.1250499999999999</v>
      </c>
      <c r="G104" s="3">
        <v>2.3250000000000002</v>
      </c>
      <c r="H104" s="3">
        <v>10.66605</v>
      </c>
      <c r="I104" s="3">
        <v>92</v>
      </c>
      <c r="J104" s="3">
        <v>0</v>
      </c>
      <c r="K104" s="3">
        <v>0</v>
      </c>
      <c r="L104" s="3">
        <v>0</v>
      </c>
      <c r="M104" s="3">
        <v>33.561500000000002</v>
      </c>
      <c r="N104" s="3">
        <v>73.071629999999999</v>
      </c>
      <c r="O104" s="3">
        <v>504.5</v>
      </c>
      <c r="P104" s="3">
        <v>0</v>
      </c>
      <c r="Q104" s="3">
        <v>0</v>
      </c>
      <c r="R104" s="3">
        <v>0</v>
      </c>
      <c r="S104" s="3">
        <v>0</v>
      </c>
      <c r="T104" s="3" t="s">
        <v>0</v>
      </c>
      <c r="U104" s="3">
        <v>24</v>
      </c>
      <c r="V104" s="3">
        <v>26</v>
      </c>
      <c r="W104" s="3">
        <v>3670</v>
      </c>
      <c r="X104" s="3" t="s">
        <v>1</v>
      </c>
      <c r="Y104" s="3" t="s">
        <v>2</v>
      </c>
      <c r="Z104" s="3" t="s">
        <v>3</v>
      </c>
      <c r="AA104" s="22">
        <v>-475200</v>
      </c>
      <c r="AB104" s="3">
        <v>0</v>
      </c>
      <c r="AC104" s="3">
        <v>5</v>
      </c>
      <c r="AD104" s="3">
        <v>0</v>
      </c>
      <c r="AE104" s="3" t="s">
        <v>340</v>
      </c>
      <c r="AF104" s="3" t="s">
        <v>345</v>
      </c>
      <c r="AG104" s="22">
        <v>-487500</v>
      </c>
      <c r="AH104" s="22">
        <v>24</v>
      </c>
      <c r="AI104" s="6" t="s">
        <v>346</v>
      </c>
      <c r="AJ104" s="20" t="s">
        <v>143</v>
      </c>
      <c r="AK104" s="20"/>
      <c r="AL104" s="29">
        <f t="shared" si="6"/>
        <v>9</v>
      </c>
      <c r="AM104" s="9">
        <f t="shared" si="7"/>
        <v>17.670000000000002</v>
      </c>
    </row>
    <row r="105" spans="1:39" ht="30" customHeight="1" x14ac:dyDescent="0.25">
      <c r="A105" s="38"/>
      <c r="B105" s="6" t="s">
        <v>347</v>
      </c>
      <c r="C105" s="3">
        <v>0</v>
      </c>
      <c r="D105" s="3">
        <v>0</v>
      </c>
      <c r="E105" s="3">
        <v>0</v>
      </c>
      <c r="F105" s="3">
        <v>-2.8510499999999999</v>
      </c>
      <c r="G105" s="3">
        <v>9.4499999999999993</v>
      </c>
      <c r="H105" s="3">
        <v>1.9819500000000001</v>
      </c>
      <c r="I105" s="3">
        <v>91</v>
      </c>
      <c r="J105" s="3">
        <v>0</v>
      </c>
      <c r="K105" s="3">
        <v>0</v>
      </c>
      <c r="L105" s="3">
        <v>0</v>
      </c>
      <c r="M105" s="3">
        <v>33.561500000000002</v>
      </c>
      <c r="N105" s="3">
        <v>73.071629999999999</v>
      </c>
      <c r="O105" s="3">
        <v>504.5</v>
      </c>
      <c r="P105" s="3">
        <v>0</v>
      </c>
      <c r="Q105" s="3">
        <v>0</v>
      </c>
      <c r="R105" s="3">
        <v>0</v>
      </c>
      <c r="S105" s="3">
        <v>0</v>
      </c>
      <c r="T105" s="3" t="s">
        <v>0</v>
      </c>
      <c r="U105" s="3">
        <v>24</v>
      </c>
      <c r="V105" s="3">
        <v>26</v>
      </c>
      <c r="W105" s="3">
        <v>3670</v>
      </c>
      <c r="X105" s="3" t="s">
        <v>1</v>
      </c>
      <c r="Y105" s="3" t="s">
        <v>2</v>
      </c>
      <c r="Z105" s="3" t="s">
        <v>3</v>
      </c>
      <c r="AA105" s="22">
        <v>-838900</v>
      </c>
      <c r="AB105" s="3">
        <v>0</v>
      </c>
      <c r="AC105" s="3">
        <v>5</v>
      </c>
      <c r="AD105" s="3">
        <v>0</v>
      </c>
      <c r="AE105" s="3" t="s">
        <v>348</v>
      </c>
      <c r="AF105" s="3" t="s">
        <v>349</v>
      </c>
      <c r="AG105" s="22">
        <v>-833900</v>
      </c>
      <c r="AH105" s="22">
        <v>24</v>
      </c>
      <c r="AI105" s="6" t="s">
        <v>350</v>
      </c>
      <c r="AJ105" s="20" t="s">
        <v>351</v>
      </c>
      <c r="AK105" s="20"/>
      <c r="AL105" s="29">
        <f t="shared" si="6"/>
        <v>10</v>
      </c>
      <c r="AM105" s="9">
        <f t="shared" si="7"/>
        <v>30.7</v>
      </c>
    </row>
    <row r="106" spans="1:39" ht="30" customHeight="1" x14ac:dyDescent="0.25">
      <c r="A106" s="38"/>
      <c r="B106" s="6" t="s">
        <v>352</v>
      </c>
      <c r="C106" s="3">
        <v>0</v>
      </c>
      <c r="D106" s="3">
        <v>0</v>
      </c>
      <c r="E106" s="3">
        <v>0</v>
      </c>
      <c r="F106" s="3">
        <v>-0.20100000000000001</v>
      </c>
      <c r="G106" s="3">
        <v>6.7919999999999998</v>
      </c>
      <c r="H106" s="3">
        <v>7.0669500000000003</v>
      </c>
      <c r="I106" s="3">
        <v>121</v>
      </c>
      <c r="J106" s="3">
        <v>0</v>
      </c>
      <c r="K106" s="3">
        <v>0</v>
      </c>
      <c r="L106" s="3">
        <v>0</v>
      </c>
      <c r="M106" s="3">
        <v>33.561059999999998</v>
      </c>
      <c r="N106" s="3">
        <v>73.071119999999993</v>
      </c>
      <c r="O106" s="3">
        <v>473.6</v>
      </c>
      <c r="P106" s="3">
        <v>0</v>
      </c>
      <c r="Q106" s="3">
        <v>0</v>
      </c>
      <c r="R106" s="3">
        <v>0</v>
      </c>
      <c r="S106" s="3">
        <v>0</v>
      </c>
      <c r="T106" s="3" t="s">
        <v>0</v>
      </c>
      <c r="U106" s="3">
        <v>23</v>
      </c>
      <c r="V106" s="3">
        <v>29</v>
      </c>
      <c r="W106" s="3">
        <v>3629</v>
      </c>
      <c r="X106" s="3" t="s">
        <v>1</v>
      </c>
      <c r="Y106" s="3" t="s">
        <v>2</v>
      </c>
      <c r="Z106" s="3" t="s">
        <v>3</v>
      </c>
      <c r="AA106" s="22">
        <v>-835400</v>
      </c>
      <c r="AB106" s="3">
        <v>0</v>
      </c>
      <c r="AC106" s="3">
        <v>5</v>
      </c>
      <c r="AD106" s="3">
        <v>0</v>
      </c>
      <c r="AE106" s="3" t="s">
        <v>348</v>
      </c>
      <c r="AF106" s="3" t="s">
        <v>353</v>
      </c>
      <c r="AG106" s="22">
        <v>-886000</v>
      </c>
      <c r="AH106" s="22">
        <v>23</v>
      </c>
      <c r="AI106" s="6" t="s">
        <v>354</v>
      </c>
      <c r="AJ106" s="20" t="s">
        <v>351</v>
      </c>
      <c r="AK106" s="20"/>
      <c r="AL106" s="29">
        <f t="shared" si="6"/>
        <v>10</v>
      </c>
      <c r="AM106" s="9">
        <f t="shared" si="7"/>
        <v>31.23</v>
      </c>
    </row>
    <row r="107" spans="1:39" ht="30" customHeight="1" x14ac:dyDescent="0.25">
      <c r="A107" s="38"/>
      <c r="B107" s="6" t="s">
        <v>355</v>
      </c>
      <c r="C107" s="3">
        <v>0</v>
      </c>
      <c r="D107" s="3">
        <v>0</v>
      </c>
      <c r="E107" s="3">
        <v>0</v>
      </c>
      <c r="F107" s="3">
        <v>-0.40905000000000002</v>
      </c>
      <c r="G107" s="3">
        <v>8.4880499999999994</v>
      </c>
      <c r="H107" s="3">
        <v>4.29495</v>
      </c>
      <c r="I107" s="3">
        <v>84</v>
      </c>
      <c r="J107" s="3">
        <v>0</v>
      </c>
      <c r="K107" s="3">
        <v>0</v>
      </c>
      <c r="L107" s="3">
        <v>0</v>
      </c>
      <c r="M107" s="3">
        <v>33.561059999999998</v>
      </c>
      <c r="N107" s="3">
        <v>73.071119999999993</v>
      </c>
      <c r="O107" s="3">
        <v>473.6</v>
      </c>
      <c r="P107" s="3">
        <v>0</v>
      </c>
      <c r="Q107" s="3">
        <v>0</v>
      </c>
      <c r="R107" s="3">
        <v>0</v>
      </c>
      <c r="S107" s="3">
        <v>0</v>
      </c>
      <c r="T107" s="3" t="s">
        <v>0</v>
      </c>
      <c r="U107" s="3">
        <v>21</v>
      </c>
      <c r="V107" s="3">
        <v>30</v>
      </c>
      <c r="W107" s="3">
        <v>3647</v>
      </c>
      <c r="X107" s="3" t="s">
        <v>1</v>
      </c>
      <c r="Y107" s="3" t="s">
        <v>2</v>
      </c>
      <c r="Z107" s="3" t="s">
        <v>3</v>
      </c>
      <c r="AA107" s="22">
        <v>-925700</v>
      </c>
      <c r="AB107" s="3">
        <v>0</v>
      </c>
      <c r="AC107" s="3">
        <v>5</v>
      </c>
      <c r="AD107" s="3">
        <v>0</v>
      </c>
      <c r="AE107" s="3" t="s">
        <v>348</v>
      </c>
      <c r="AF107" s="3" t="s">
        <v>356</v>
      </c>
      <c r="AG107" s="22">
        <v>-998600</v>
      </c>
      <c r="AH107" s="22">
        <v>21</v>
      </c>
      <c r="AI107" s="6" t="s">
        <v>357</v>
      </c>
      <c r="AJ107" s="20" t="s">
        <v>351</v>
      </c>
      <c r="AK107" s="20"/>
      <c r="AL107" s="29">
        <f t="shared" si="6"/>
        <v>10</v>
      </c>
      <c r="AM107" s="9">
        <f t="shared" si="7"/>
        <v>35.090000000000003</v>
      </c>
    </row>
    <row r="108" spans="1:39" ht="30" customHeight="1" x14ac:dyDescent="0.25">
      <c r="A108" s="38"/>
      <c r="B108" s="6" t="s">
        <v>358</v>
      </c>
      <c r="C108" s="3">
        <v>0</v>
      </c>
      <c r="D108" s="3">
        <v>0</v>
      </c>
      <c r="E108" s="3">
        <v>0</v>
      </c>
      <c r="F108" s="3">
        <v>-1.88205</v>
      </c>
      <c r="G108" s="3">
        <v>6.7060500000000003</v>
      </c>
      <c r="H108" s="3">
        <v>5.4010499999999997</v>
      </c>
      <c r="I108" s="3">
        <v>81</v>
      </c>
      <c r="J108" s="3">
        <v>0</v>
      </c>
      <c r="K108" s="3">
        <v>0</v>
      </c>
      <c r="L108" s="3">
        <v>0</v>
      </c>
      <c r="M108" s="3">
        <v>33.561059999999998</v>
      </c>
      <c r="N108" s="3">
        <v>73.071119999999993</v>
      </c>
      <c r="O108" s="3">
        <v>473.6</v>
      </c>
      <c r="P108" s="3">
        <v>0</v>
      </c>
      <c r="Q108" s="3">
        <v>0</v>
      </c>
      <c r="R108" s="3">
        <v>0</v>
      </c>
      <c r="S108" s="3">
        <v>0</v>
      </c>
      <c r="T108" s="3" t="s">
        <v>0</v>
      </c>
      <c r="U108" s="3">
        <v>20</v>
      </c>
      <c r="V108" s="3">
        <v>32</v>
      </c>
      <c r="W108" s="3">
        <v>3635</v>
      </c>
      <c r="X108" s="3" t="s">
        <v>1</v>
      </c>
      <c r="Y108" s="3" t="s">
        <v>2</v>
      </c>
      <c r="Z108" s="3" t="s">
        <v>3</v>
      </c>
      <c r="AA108" s="22">
        <v>-738600</v>
      </c>
      <c r="AB108" s="3">
        <v>0</v>
      </c>
      <c r="AC108" s="3">
        <v>5</v>
      </c>
      <c r="AD108" s="3">
        <v>0</v>
      </c>
      <c r="AE108" s="3" t="s">
        <v>359</v>
      </c>
      <c r="AF108" s="3" t="s">
        <v>360</v>
      </c>
      <c r="AG108" s="22">
        <v>-1031000</v>
      </c>
      <c r="AH108" s="22">
        <v>20</v>
      </c>
      <c r="AI108" s="6" t="s">
        <v>361</v>
      </c>
      <c r="AJ108" s="20" t="s">
        <v>143</v>
      </c>
      <c r="AK108" s="20"/>
      <c r="AL108" s="29">
        <f t="shared" si="6"/>
        <v>10</v>
      </c>
      <c r="AM108" s="9">
        <f t="shared" si="7"/>
        <v>32.159999999999997</v>
      </c>
    </row>
    <row r="109" spans="1:39" ht="30" customHeight="1" x14ac:dyDescent="0.25">
      <c r="A109" s="38"/>
      <c r="B109" s="6" t="s">
        <v>362</v>
      </c>
      <c r="C109" s="3">
        <v>0</v>
      </c>
      <c r="D109" s="3">
        <v>0</v>
      </c>
      <c r="E109" s="3">
        <v>0</v>
      </c>
      <c r="F109" s="3">
        <v>-0.99104999999999999</v>
      </c>
      <c r="G109" s="3">
        <v>6.16005</v>
      </c>
      <c r="H109" s="3">
        <v>3.8140499999999999</v>
      </c>
      <c r="I109" s="3">
        <v>68</v>
      </c>
      <c r="J109" s="3">
        <v>0</v>
      </c>
      <c r="K109" s="3">
        <v>0</v>
      </c>
      <c r="L109" s="3">
        <v>0</v>
      </c>
      <c r="M109" s="3">
        <v>33.561459999999997</v>
      </c>
      <c r="N109" s="3">
        <v>73.071860000000001</v>
      </c>
      <c r="O109" s="3">
        <v>458.8</v>
      </c>
      <c r="P109" s="3">
        <v>0</v>
      </c>
      <c r="Q109" s="3">
        <v>0</v>
      </c>
      <c r="R109" s="3">
        <v>0</v>
      </c>
      <c r="S109" s="3">
        <v>0</v>
      </c>
      <c r="T109" s="3" t="s">
        <v>0</v>
      </c>
      <c r="U109" s="3">
        <v>34</v>
      </c>
      <c r="V109" s="3">
        <v>35</v>
      </c>
      <c r="W109" s="3">
        <v>3999</v>
      </c>
      <c r="X109" s="3" t="s">
        <v>363</v>
      </c>
      <c r="Y109" s="3" t="s">
        <v>2</v>
      </c>
      <c r="Z109" s="3" t="s">
        <v>364</v>
      </c>
      <c r="AA109" s="22">
        <v>877600</v>
      </c>
      <c r="AB109" s="3">
        <v>0</v>
      </c>
      <c r="AC109" s="3">
        <v>5</v>
      </c>
      <c r="AD109" s="3">
        <v>0</v>
      </c>
      <c r="AE109" s="3" t="s">
        <v>359</v>
      </c>
      <c r="AF109" s="3" t="s">
        <v>365</v>
      </c>
      <c r="AG109" s="22">
        <v>968700</v>
      </c>
      <c r="AH109" s="22">
        <v>34</v>
      </c>
      <c r="AI109" s="6" t="s">
        <v>366</v>
      </c>
      <c r="AJ109" s="20" t="s">
        <v>143</v>
      </c>
      <c r="AK109" s="20"/>
      <c r="AL109" s="29">
        <f t="shared" si="6"/>
        <v>12</v>
      </c>
      <c r="AM109" s="9">
        <f t="shared" si="7"/>
        <v>36.92</v>
      </c>
    </row>
    <row r="110" spans="1:39" ht="30" customHeight="1" x14ac:dyDescent="0.25">
      <c r="A110" s="38"/>
      <c r="B110" s="6" t="s">
        <v>367</v>
      </c>
      <c r="C110" s="3">
        <v>0</v>
      </c>
      <c r="D110" s="3">
        <v>0</v>
      </c>
      <c r="E110" s="3">
        <v>0</v>
      </c>
      <c r="F110" s="3">
        <v>-0.20805000000000001</v>
      </c>
      <c r="G110" s="3">
        <v>6.4120499999999998</v>
      </c>
      <c r="H110" s="3">
        <v>7.0750500000000001</v>
      </c>
      <c r="I110" s="3">
        <v>55</v>
      </c>
      <c r="J110" s="3">
        <v>0</v>
      </c>
      <c r="K110" s="3">
        <v>0</v>
      </c>
      <c r="L110" s="3">
        <v>0</v>
      </c>
      <c r="M110" s="3">
        <v>33.561349999999997</v>
      </c>
      <c r="N110" s="3">
        <v>73.070790000000002</v>
      </c>
      <c r="O110" s="3">
        <v>470.6</v>
      </c>
      <c r="P110" s="3">
        <v>0</v>
      </c>
      <c r="Q110" s="3">
        <v>0</v>
      </c>
      <c r="R110" s="3">
        <v>0</v>
      </c>
      <c r="S110" s="3">
        <v>0</v>
      </c>
      <c r="T110" s="3" t="s">
        <v>0</v>
      </c>
      <c r="U110" s="3">
        <v>49</v>
      </c>
      <c r="V110" s="3">
        <v>38</v>
      </c>
      <c r="W110" s="3">
        <v>3798</v>
      </c>
      <c r="X110" s="3" t="s">
        <v>1</v>
      </c>
      <c r="Y110" s="3" t="s">
        <v>2</v>
      </c>
      <c r="Z110" s="3" t="s">
        <v>3</v>
      </c>
      <c r="AA110" s="22">
        <v>-927900</v>
      </c>
      <c r="AB110" s="3">
        <v>0</v>
      </c>
      <c r="AC110" s="3">
        <v>5</v>
      </c>
      <c r="AD110" s="3">
        <v>0</v>
      </c>
      <c r="AE110" s="3" t="s">
        <v>368</v>
      </c>
      <c r="AF110" s="3" t="s">
        <v>369</v>
      </c>
      <c r="AG110" s="22">
        <v>-939800</v>
      </c>
      <c r="AH110" s="22">
        <v>49</v>
      </c>
      <c r="AI110" s="6" t="s">
        <v>370</v>
      </c>
      <c r="AJ110" s="20" t="s">
        <v>143</v>
      </c>
      <c r="AK110" s="20"/>
      <c r="AL110" s="29">
        <f t="shared" si="6"/>
        <v>15</v>
      </c>
      <c r="AM110" s="9">
        <f t="shared" si="7"/>
        <v>35.47</v>
      </c>
    </row>
    <row r="111" spans="1:39" ht="30" customHeight="1" x14ac:dyDescent="0.25">
      <c r="A111" s="38"/>
      <c r="B111" s="6" t="s">
        <v>371</v>
      </c>
      <c r="C111" s="3">
        <v>0</v>
      </c>
      <c r="D111" s="3">
        <v>0</v>
      </c>
      <c r="E111" s="3">
        <v>0</v>
      </c>
      <c r="F111" s="3">
        <v>-0.66795000000000004</v>
      </c>
      <c r="G111" s="3">
        <v>6.4690500000000002</v>
      </c>
      <c r="H111" s="3">
        <v>6.5430000000000001</v>
      </c>
      <c r="I111" s="3">
        <v>56</v>
      </c>
      <c r="J111" s="3">
        <v>0</v>
      </c>
      <c r="K111" s="3">
        <v>0</v>
      </c>
      <c r="L111" s="3">
        <v>0</v>
      </c>
      <c r="M111" s="3">
        <v>33.561100000000003</v>
      </c>
      <c r="N111" s="3">
        <v>73.071119999999993</v>
      </c>
      <c r="O111" s="3">
        <v>440.8</v>
      </c>
      <c r="P111" s="3">
        <v>0</v>
      </c>
      <c r="Q111" s="3">
        <v>0</v>
      </c>
      <c r="R111" s="3">
        <v>0</v>
      </c>
      <c r="S111" s="3">
        <v>0</v>
      </c>
      <c r="T111" s="3" t="s">
        <v>0</v>
      </c>
      <c r="U111" s="3">
        <v>49</v>
      </c>
      <c r="V111" s="3">
        <v>36</v>
      </c>
      <c r="W111" s="3">
        <v>3800</v>
      </c>
      <c r="X111" s="3" t="s">
        <v>1</v>
      </c>
      <c r="Y111" s="3" t="s">
        <v>2</v>
      </c>
      <c r="Z111" s="3" t="s">
        <v>3</v>
      </c>
      <c r="AA111" s="22">
        <v>-634300</v>
      </c>
      <c r="AB111" s="3">
        <v>0</v>
      </c>
      <c r="AC111" s="3">
        <v>5</v>
      </c>
      <c r="AD111" s="3">
        <v>0</v>
      </c>
      <c r="AE111" s="3" t="s">
        <v>372</v>
      </c>
      <c r="AF111" s="3" t="s">
        <v>373</v>
      </c>
      <c r="AG111" s="22">
        <v>-661600</v>
      </c>
      <c r="AH111" s="22">
        <v>49</v>
      </c>
      <c r="AI111" s="6" t="s">
        <v>374</v>
      </c>
      <c r="AJ111" s="20" t="s">
        <v>125</v>
      </c>
      <c r="AK111" s="20"/>
      <c r="AL111" s="29">
        <f t="shared" si="6"/>
        <v>8</v>
      </c>
      <c r="AM111" s="9">
        <f t="shared" si="7"/>
        <v>24.62</v>
      </c>
    </row>
    <row r="112" spans="1:39" ht="30" customHeight="1" x14ac:dyDescent="0.25">
      <c r="A112" s="38"/>
      <c r="B112" s="6" t="s">
        <v>375</v>
      </c>
      <c r="C112" s="3">
        <v>0</v>
      </c>
      <c r="D112" s="3">
        <v>0</v>
      </c>
      <c r="E112" s="3">
        <v>0</v>
      </c>
      <c r="F112" s="3">
        <v>-0.28694999999999998</v>
      </c>
      <c r="G112" s="3">
        <v>0.14804999999999999</v>
      </c>
      <c r="H112" s="3">
        <v>9.7969500000000007</v>
      </c>
      <c r="I112" s="3">
        <v>76</v>
      </c>
      <c r="J112" s="3">
        <v>0</v>
      </c>
      <c r="K112" s="3">
        <v>0</v>
      </c>
      <c r="L112" s="3">
        <v>0</v>
      </c>
      <c r="M112" s="3">
        <v>33.561230000000002</v>
      </c>
      <c r="N112" s="3">
        <v>73.070980000000006</v>
      </c>
      <c r="O112" s="3">
        <v>442.1</v>
      </c>
      <c r="P112" s="3">
        <v>0</v>
      </c>
      <c r="Q112" s="3">
        <v>0</v>
      </c>
      <c r="R112" s="3">
        <v>0</v>
      </c>
      <c r="S112" s="3">
        <v>0</v>
      </c>
      <c r="T112" s="3" t="s">
        <v>0</v>
      </c>
      <c r="U112" s="3">
        <v>49</v>
      </c>
      <c r="V112" s="3">
        <v>36</v>
      </c>
      <c r="W112" s="3">
        <v>3800</v>
      </c>
      <c r="X112" s="3" t="s">
        <v>1</v>
      </c>
      <c r="Y112" s="3" t="s">
        <v>2</v>
      </c>
      <c r="Z112" s="3" t="s">
        <v>3</v>
      </c>
      <c r="AA112" s="22">
        <v>-502300</v>
      </c>
      <c r="AB112" s="3">
        <v>0</v>
      </c>
      <c r="AC112" s="3">
        <v>5</v>
      </c>
      <c r="AD112" s="3">
        <v>0</v>
      </c>
      <c r="AE112" s="3" t="s">
        <v>372</v>
      </c>
      <c r="AF112" s="3" t="s">
        <v>376</v>
      </c>
      <c r="AG112" s="22">
        <v>-635800</v>
      </c>
      <c r="AH112" s="22">
        <v>49</v>
      </c>
      <c r="AI112" s="6" t="s">
        <v>377</v>
      </c>
      <c r="AJ112" s="20" t="s">
        <v>128</v>
      </c>
      <c r="AK112" s="20"/>
      <c r="AL112" s="29">
        <f t="shared" si="6"/>
        <v>7</v>
      </c>
      <c r="AM112" s="9">
        <f t="shared" si="7"/>
        <v>21.62</v>
      </c>
    </row>
    <row r="113" spans="1:39" ht="30" customHeight="1" x14ac:dyDescent="0.25">
      <c r="A113" s="38"/>
      <c r="B113" s="6" t="s">
        <v>378</v>
      </c>
      <c r="C113" s="3">
        <v>0</v>
      </c>
      <c r="D113" s="3">
        <v>0</v>
      </c>
      <c r="E113" s="3">
        <v>0</v>
      </c>
      <c r="F113" s="3">
        <v>-0.88995000000000002</v>
      </c>
      <c r="G113" s="3">
        <v>6.4909499999999998</v>
      </c>
      <c r="H113" s="3">
        <v>6.6870000000000003</v>
      </c>
      <c r="I113" s="3">
        <v>65</v>
      </c>
      <c r="J113" s="3">
        <v>0</v>
      </c>
      <c r="K113" s="3">
        <v>0</v>
      </c>
      <c r="L113" s="3">
        <v>0</v>
      </c>
      <c r="M113" s="3">
        <v>33.56082</v>
      </c>
      <c r="N113" s="3">
        <v>73.071550000000002</v>
      </c>
      <c r="O113" s="3">
        <v>403.1</v>
      </c>
      <c r="P113" s="3">
        <v>0</v>
      </c>
      <c r="Q113" s="3">
        <v>0</v>
      </c>
      <c r="R113" s="3">
        <v>0</v>
      </c>
      <c r="S113" s="3">
        <v>0</v>
      </c>
      <c r="T113" s="3" t="s">
        <v>0</v>
      </c>
      <c r="U113" s="3">
        <v>48</v>
      </c>
      <c r="V113" s="3">
        <v>34</v>
      </c>
      <c r="W113" s="3">
        <v>3775</v>
      </c>
      <c r="X113" s="3" t="s">
        <v>1</v>
      </c>
      <c r="Y113" s="3" t="s">
        <v>2</v>
      </c>
      <c r="Z113" s="3" t="s">
        <v>3</v>
      </c>
      <c r="AA113" s="22">
        <v>-777000</v>
      </c>
      <c r="AB113" s="3">
        <v>0</v>
      </c>
      <c r="AC113" s="3">
        <v>5</v>
      </c>
      <c r="AD113" s="3">
        <v>0</v>
      </c>
      <c r="AE113" s="3" t="s">
        <v>372</v>
      </c>
      <c r="AF113" s="3" t="s">
        <v>379</v>
      </c>
      <c r="AG113" s="22">
        <v>-926600</v>
      </c>
      <c r="AH113" s="22">
        <v>48</v>
      </c>
      <c r="AI113" s="6" t="s">
        <v>380</v>
      </c>
      <c r="AJ113" s="20" t="s">
        <v>381</v>
      </c>
      <c r="AK113" s="20"/>
      <c r="AL113" s="29">
        <f t="shared" si="6"/>
        <v>10</v>
      </c>
      <c r="AM113" s="9">
        <f t="shared" si="7"/>
        <v>32.159999999999997</v>
      </c>
    </row>
    <row r="114" spans="1:39" ht="30" customHeight="1" x14ac:dyDescent="0.25">
      <c r="A114" s="38"/>
      <c r="B114" s="6" t="s">
        <v>382</v>
      </c>
      <c r="C114" s="3">
        <v>0</v>
      </c>
      <c r="D114" s="3">
        <v>0</v>
      </c>
      <c r="E114" s="3">
        <v>0</v>
      </c>
      <c r="F114" s="3">
        <v>-3.4399500000000001</v>
      </c>
      <c r="G114" s="3">
        <v>5.3269500000000001</v>
      </c>
      <c r="H114" s="3">
        <v>7.2760499999999997</v>
      </c>
      <c r="I114" s="3">
        <v>52</v>
      </c>
      <c r="J114" s="3">
        <v>0</v>
      </c>
      <c r="K114" s="3">
        <v>0</v>
      </c>
      <c r="L114" s="3">
        <v>0</v>
      </c>
      <c r="M114" s="3">
        <v>33.56082</v>
      </c>
      <c r="N114" s="3">
        <v>73.071550000000002</v>
      </c>
      <c r="O114" s="3">
        <v>403.1</v>
      </c>
      <c r="P114" s="3">
        <v>0</v>
      </c>
      <c r="Q114" s="3">
        <v>0</v>
      </c>
      <c r="R114" s="3">
        <v>0</v>
      </c>
      <c r="S114" s="3">
        <v>0</v>
      </c>
      <c r="T114" s="3" t="s">
        <v>0</v>
      </c>
      <c r="U114" s="3">
        <v>48</v>
      </c>
      <c r="V114" s="3">
        <v>33</v>
      </c>
      <c r="W114" s="3">
        <v>3808</v>
      </c>
      <c r="X114" s="3" t="s">
        <v>1</v>
      </c>
      <c r="Y114" s="3" t="s">
        <v>2</v>
      </c>
      <c r="Z114" s="3" t="s">
        <v>3</v>
      </c>
      <c r="AA114" s="22">
        <v>-768500</v>
      </c>
      <c r="AB114" s="3">
        <v>0</v>
      </c>
      <c r="AC114" s="3">
        <v>5</v>
      </c>
      <c r="AD114" s="3">
        <v>0</v>
      </c>
      <c r="AE114" s="3" t="s">
        <v>383</v>
      </c>
      <c r="AF114" s="3" t="s">
        <v>384</v>
      </c>
      <c r="AG114" s="22">
        <v>-832300</v>
      </c>
      <c r="AH114" s="22">
        <v>48</v>
      </c>
      <c r="AI114" s="6" t="s">
        <v>385</v>
      </c>
      <c r="AJ114" s="20" t="s">
        <v>381</v>
      </c>
      <c r="AK114" s="20"/>
      <c r="AL114" s="29">
        <f t="shared" si="6"/>
        <v>11</v>
      </c>
      <c r="AM114" s="9">
        <f t="shared" si="7"/>
        <v>30.48</v>
      </c>
    </row>
    <row r="115" spans="1:39" ht="30" customHeight="1" x14ac:dyDescent="0.25">
      <c r="A115" s="38"/>
      <c r="B115" s="6" t="s">
        <v>386</v>
      </c>
      <c r="C115" s="3">
        <v>0</v>
      </c>
      <c r="D115" s="3">
        <v>0</v>
      </c>
      <c r="E115" s="3">
        <v>0</v>
      </c>
      <c r="F115" s="3">
        <v>-2.5999500000000002</v>
      </c>
      <c r="G115" s="3">
        <v>6.8569500000000003</v>
      </c>
      <c r="H115" s="3">
        <v>5.6089500000000001</v>
      </c>
      <c r="I115" s="3">
        <v>52</v>
      </c>
      <c r="J115" s="3">
        <v>0</v>
      </c>
      <c r="K115" s="3">
        <v>0</v>
      </c>
      <c r="L115" s="3">
        <v>0</v>
      </c>
      <c r="M115" s="3">
        <v>33.561700000000002</v>
      </c>
      <c r="N115" s="3">
        <v>73.071029999999993</v>
      </c>
      <c r="O115" s="3">
        <v>447.6</v>
      </c>
      <c r="P115" s="3">
        <v>0</v>
      </c>
      <c r="Q115" s="3">
        <v>0</v>
      </c>
      <c r="R115" s="3">
        <v>0</v>
      </c>
      <c r="S115" s="3">
        <v>0</v>
      </c>
      <c r="T115" s="3" t="s">
        <v>0</v>
      </c>
      <c r="U115" s="3">
        <v>48</v>
      </c>
      <c r="V115" s="3">
        <v>29</v>
      </c>
      <c r="W115" s="3">
        <v>3786</v>
      </c>
      <c r="X115" s="3" t="s">
        <v>1</v>
      </c>
      <c r="Y115" s="3" t="s">
        <v>2</v>
      </c>
      <c r="Z115" s="3" t="s">
        <v>3</v>
      </c>
      <c r="AA115" s="22">
        <v>-779800</v>
      </c>
      <c r="AB115" s="3">
        <v>0</v>
      </c>
      <c r="AC115" s="3">
        <v>5</v>
      </c>
      <c r="AD115" s="3">
        <v>0</v>
      </c>
      <c r="AE115" s="3" t="s">
        <v>383</v>
      </c>
      <c r="AF115" s="3" t="s">
        <v>387</v>
      </c>
      <c r="AG115" s="22">
        <v>-781400</v>
      </c>
      <c r="AH115" s="22">
        <v>48</v>
      </c>
      <c r="AI115" s="6" t="s">
        <v>388</v>
      </c>
      <c r="AJ115" s="20" t="s">
        <v>389</v>
      </c>
      <c r="AK115" s="20"/>
      <c r="AL115" s="29">
        <f t="shared" si="6"/>
        <v>11</v>
      </c>
      <c r="AM115" s="9">
        <f t="shared" si="7"/>
        <v>29.55</v>
      </c>
    </row>
    <row r="116" spans="1:39" ht="30" customHeight="1" x14ac:dyDescent="0.25">
      <c r="A116" s="38"/>
      <c r="B116" s="6" t="s">
        <v>390</v>
      </c>
      <c r="C116" s="3">
        <v>0</v>
      </c>
      <c r="D116" s="3">
        <v>0</v>
      </c>
      <c r="E116" s="3">
        <v>0</v>
      </c>
      <c r="F116" s="3">
        <v>-3.081</v>
      </c>
      <c r="G116" s="3">
        <v>6.16005</v>
      </c>
      <c r="H116" s="3">
        <v>6.5929500000000001</v>
      </c>
      <c r="I116" s="3">
        <v>159</v>
      </c>
      <c r="J116" s="3">
        <v>0</v>
      </c>
      <c r="K116" s="3">
        <v>0</v>
      </c>
      <c r="L116" s="3">
        <v>0</v>
      </c>
      <c r="M116" s="3">
        <v>33.563360000000003</v>
      </c>
      <c r="N116" s="3">
        <v>73.083640000000003</v>
      </c>
      <c r="O116" s="3">
        <v>455</v>
      </c>
      <c r="P116" s="3">
        <v>0</v>
      </c>
      <c r="Q116" s="3">
        <v>0</v>
      </c>
      <c r="R116" s="3">
        <v>0</v>
      </c>
      <c r="S116" s="3">
        <v>0</v>
      </c>
      <c r="T116" s="3" t="s">
        <v>0</v>
      </c>
      <c r="U116" s="3">
        <v>47</v>
      </c>
      <c r="V116" s="3">
        <v>31</v>
      </c>
      <c r="W116" s="3">
        <v>3757</v>
      </c>
      <c r="X116" s="3" t="s">
        <v>1</v>
      </c>
      <c r="Y116" s="3" t="s">
        <v>2</v>
      </c>
      <c r="Z116" s="3" t="s">
        <v>3</v>
      </c>
      <c r="AA116" s="22">
        <v>-583700</v>
      </c>
      <c r="AB116" s="3">
        <v>0</v>
      </c>
      <c r="AC116" s="3">
        <v>5</v>
      </c>
      <c r="AD116" s="3">
        <v>0</v>
      </c>
      <c r="AE116" s="3" t="s">
        <v>391</v>
      </c>
      <c r="AF116" s="3" t="s">
        <v>392</v>
      </c>
      <c r="AG116" s="22">
        <v>-663200</v>
      </c>
      <c r="AH116" s="22">
        <v>47</v>
      </c>
      <c r="AI116" s="6" t="s">
        <v>393</v>
      </c>
      <c r="AJ116" s="20" t="s">
        <v>394</v>
      </c>
      <c r="AK116" s="20"/>
      <c r="AL116" s="29">
        <f t="shared" si="6"/>
        <v>11</v>
      </c>
      <c r="AM116" s="9">
        <f t="shared" si="7"/>
        <v>23.42</v>
      </c>
    </row>
    <row r="117" spans="1:39" ht="30" customHeight="1" x14ac:dyDescent="0.25">
      <c r="A117" s="38"/>
      <c r="B117" s="6" t="s">
        <v>395</v>
      </c>
      <c r="C117" s="3">
        <v>0</v>
      </c>
      <c r="D117" s="3">
        <v>0</v>
      </c>
      <c r="E117" s="3">
        <v>0</v>
      </c>
      <c r="F117" s="3">
        <v>-1.0409999999999999</v>
      </c>
      <c r="G117" s="3">
        <v>6.4480500000000003</v>
      </c>
      <c r="H117" s="3">
        <v>4.4380499999999996</v>
      </c>
      <c r="I117" s="3">
        <v>6</v>
      </c>
      <c r="J117" s="3">
        <v>0</v>
      </c>
      <c r="K117" s="3">
        <v>0</v>
      </c>
      <c r="L117" s="3">
        <v>0</v>
      </c>
      <c r="M117" s="3">
        <v>33.569560000000003</v>
      </c>
      <c r="N117" s="3">
        <v>73.08708</v>
      </c>
      <c r="O117" s="3">
        <v>454.9</v>
      </c>
      <c r="P117" s="3">
        <v>0</v>
      </c>
      <c r="Q117" s="3">
        <v>0</v>
      </c>
      <c r="R117" s="3">
        <v>0</v>
      </c>
      <c r="S117" s="3">
        <v>0</v>
      </c>
      <c r="T117" s="3" t="s">
        <v>0</v>
      </c>
      <c r="U117" s="3">
        <v>47</v>
      </c>
      <c r="V117" s="3">
        <v>31</v>
      </c>
      <c r="W117" s="3">
        <v>3778</v>
      </c>
      <c r="X117" s="3" t="s">
        <v>1</v>
      </c>
      <c r="Y117" s="3" t="s">
        <v>2</v>
      </c>
      <c r="Z117" s="3" t="s">
        <v>3</v>
      </c>
      <c r="AA117" s="22">
        <v>-1107000</v>
      </c>
      <c r="AB117" s="3">
        <v>0</v>
      </c>
      <c r="AC117" s="3">
        <v>5</v>
      </c>
      <c r="AD117" s="3">
        <v>0</v>
      </c>
      <c r="AE117" s="3" t="s">
        <v>396</v>
      </c>
      <c r="AF117" s="3" t="s">
        <v>397</v>
      </c>
      <c r="AG117" s="22">
        <v>-1132200</v>
      </c>
      <c r="AH117" s="22">
        <v>47</v>
      </c>
      <c r="AI117" s="6" t="s">
        <v>398</v>
      </c>
      <c r="AJ117" s="20" t="s">
        <v>394</v>
      </c>
      <c r="AK117" s="20"/>
      <c r="AL117" s="29">
        <f t="shared" si="6"/>
        <v>55</v>
      </c>
      <c r="AM117" s="9">
        <f t="shared" si="7"/>
        <v>42.3</v>
      </c>
    </row>
    <row r="118" spans="1:39" ht="30" customHeight="1" x14ac:dyDescent="0.25">
      <c r="A118" s="38"/>
      <c r="B118" s="6" t="s">
        <v>399</v>
      </c>
      <c r="C118" s="3">
        <v>0</v>
      </c>
      <c r="D118" s="3">
        <v>0</v>
      </c>
      <c r="E118" s="3">
        <v>0</v>
      </c>
      <c r="F118" s="3">
        <v>-2.04705</v>
      </c>
      <c r="G118" s="3">
        <v>5.133</v>
      </c>
      <c r="H118" s="3">
        <v>7.5919499999999998</v>
      </c>
      <c r="I118" s="3">
        <v>1</v>
      </c>
      <c r="J118" s="3">
        <v>0</v>
      </c>
      <c r="K118" s="3">
        <v>0</v>
      </c>
      <c r="L118" s="3">
        <v>0</v>
      </c>
      <c r="M118" s="3">
        <v>33.585039999999999</v>
      </c>
      <c r="N118" s="3">
        <v>73.083960000000005</v>
      </c>
      <c r="O118" s="3">
        <v>455.6</v>
      </c>
      <c r="P118" s="3">
        <v>0</v>
      </c>
      <c r="Q118" s="3">
        <v>0</v>
      </c>
      <c r="R118" s="3">
        <v>0</v>
      </c>
      <c r="S118" s="3">
        <v>0</v>
      </c>
      <c r="T118" s="3" t="s">
        <v>0</v>
      </c>
      <c r="U118" s="3">
        <v>46</v>
      </c>
      <c r="V118" s="3">
        <v>31</v>
      </c>
      <c r="W118" s="3">
        <v>3708</v>
      </c>
      <c r="X118" s="3" t="s">
        <v>1</v>
      </c>
      <c r="Y118" s="3" t="s">
        <v>2</v>
      </c>
      <c r="Z118" s="3" t="s">
        <v>3</v>
      </c>
      <c r="AA118" s="22">
        <v>-871300</v>
      </c>
      <c r="AB118" s="3">
        <v>0</v>
      </c>
      <c r="AC118" s="3">
        <v>5</v>
      </c>
      <c r="AD118" s="3">
        <v>0</v>
      </c>
      <c r="AE118" s="3" t="s">
        <v>400</v>
      </c>
      <c r="AF118" s="3" t="s">
        <v>401</v>
      </c>
      <c r="AG118" s="22">
        <v>-845800</v>
      </c>
      <c r="AH118" s="22">
        <v>46</v>
      </c>
      <c r="AI118" s="6" t="s">
        <v>402</v>
      </c>
      <c r="AJ118" s="20" t="s">
        <v>403</v>
      </c>
      <c r="AK118" s="20"/>
      <c r="AL118" s="29">
        <f t="shared" si="6"/>
        <v>11</v>
      </c>
      <c r="AM118" s="9">
        <f t="shared" si="7"/>
        <v>31.84</v>
      </c>
    </row>
    <row r="119" spans="1:39" ht="30" customHeight="1" x14ac:dyDescent="0.25">
      <c r="A119" s="39"/>
      <c r="B119" s="6" t="s">
        <v>404</v>
      </c>
      <c r="C119" s="3">
        <v>0</v>
      </c>
      <c r="D119" s="3">
        <v>0</v>
      </c>
      <c r="E119" s="3">
        <v>0</v>
      </c>
      <c r="F119" s="3">
        <v>-3.6049500000000001</v>
      </c>
      <c r="G119" s="3">
        <v>5.4349499999999997</v>
      </c>
      <c r="H119" s="3">
        <v>6.5069999999999997</v>
      </c>
      <c r="I119" s="3">
        <v>1410</v>
      </c>
      <c r="J119" s="3">
        <v>0</v>
      </c>
      <c r="K119" s="3">
        <v>0</v>
      </c>
      <c r="L119" s="3">
        <v>0</v>
      </c>
      <c r="M119" s="3">
        <v>33.582940000000001</v>
      </c>
      <c r="N119" s="3">
        <v>73.082880000000003</v>
      </c>
      <c r="O119" s="3">
        <v>483.5</v>
      </c>
      <c r="P119" s="3">
        <v>0</v>
      </c>
      <c r="Q119" s="3">
        <v>0</v>
      </c>
      <c r="R119" s="3">
        <v>0</v>
      </c>
      <c r="S119" s="3">
        <v>0</v>
      </c>
      <c r="T119" s="3" t="s">
        <v>0</v>
      </c>
      <c r="U119" s="3">
        <v>46</v>
      </c>
      <c r="V119" s="3">
        <v>29</v>
      </c>
      <c r="W119" s="3">
        <v>3811</v>
      </c>
      <c r="X119" s="3" t="s">
        <v>1</v>
      </c>
      <c r="Y119" s="3" t="s">
        <v>2</v>
      </c>
      <c r="Z119" s="3" t="s">
        <v>3</v>
      </c>
      <c r="AA119" s="22">
        <v>-1087800</v>
      </c>
      <c r="AB119" s="3">
        <v>0</v>
      </c>
      <c r="AC119" s="3">
        <v>5</v>
      </c>
      <c r="AD119" s="3">
        <v>0</v>
      </c>
      <c r="AE119" s="3" t="s">
        <v>405</v>
      </c>
      <c r="AF119" s="3" t="s">
        <v>406</v>
      </c>
      <c r="AG119" s="22">
        <v>-1026900</v>
      </c>
      <c r="AH119" s="22">
        <v>46</v>
      </c>
      <c r="AI119" s="6" t="s">
        <v>407</v>
      </c>
      <c r="AJ119" s="20" t="s">
        <v>403</v>
      </c>
      <c r="AK119" s="20"/>
      <c r="AL119" s="29">
        <f t="shared" si="6"/>
        <v>11</v>
      </c>
      <c r="AM119" s="9">
        <f t="shared" si="7"/>
        <v>40.299999999999997</v>
      </c>
    </row>
    <row r="120" spans="1:39" ht="30" customHeight="1" x14ac:dyDescent="0.25">
      <c r="A120" s="44">
        <v>44579</v>
      </c>
      <c r="B120" s="6" t="s">
        <v>408</v>
      </c>
      <c r="C120" s="3">
        <v>0</v>
      </c>
      <c r="D120" s="3">
        <v>0</v>
      </c>
      <c r="E120" s="3">
        <v>0</v>
      </c>
      <c r="F120" s="3">
        <v>0.26505000000000001</v>
      </c>
      <c r="G120" s="3">
        <v>1.0750500000000001</v>
      </c>
      <c r="H120" s="3">
        <v>10.600949999999999</v>
      </c>
      <c r="I120" s="3">
        <v>54</v>
      </c>
      <c r="J120" s="3">
        <v>0</v>
      </c>
      <c r="K120" s="3">
        <v>0</v>
      </c>
      <c r="L120" s="3">
        <v>0</v>
      </c>
      <c r="M120" s="3">
        <v>33.561050000000002</v>
      </c>
      <c r="N120" s="3">
        <v>73.071280000000002</v>
      </c>
      <c r="O120" s="3">
        <v>472.2</v>
      </c>
      <c r="P120" s="3">
        <v>0</v>
      </c>
      <c r="Q120" s="3">
        <v>0</v>
      </c>
      <c r="R120" s="3">
        <v>0</v>
      </c>
      <c r="S120" s="3">
        <v>0</v>
      </c>
      <c r="T120" s="3" t="s">
        <v>0</v>
      </c>
      <c r="U120" s="3">
        <v>90</v>
      </c>
      <c r="V120" s="3">
        <v>19</v>
      </c>
      <c r="W120" s="3">
        <v>4125</v>
      </c>
      <c r="X120" s="3" t="s">
        <v>1</v>
      </c>
      <c r="Y120" s="3" t="s">
        <v>2</v>
      </c>
      <c r="Z120" s="3" t="s">
        <v>3</v>
      </c>
      <c r="AA120" s="22">
        <v>-538400</v>
      </c>
      <c r="AB120" s="3">
        <v>0</v>
      </c>
      <c r="AC120" s="3">
        <v>5</v>
      </c>
      <c r="AD120" s="3">
        <v>0</v>
      </c>
      <c r="AE120" s="3" t="s">
        <v>409</v>
      </c>
      <c r="AF120" s="3" t="s">
        <v>410</v>
      </c>
      <c r="AG120" s="22">
        <v>-551600</v>
      </c>
      <c r="AH120" s="22">
        <v>90</v>
      </c>
      <c r="AI120" s="6" t="s">
        <v>411</v>
      </c>
      <c r="AJ120" s="20" t="s">
        <v>412</v>
      </c>
      <c r="AK120" s="20"/>
      <c r="AL120" s="30">
        <f t="shared" ref="AL120:AL132" si="8">ROUND(AI120-B120,0)</f>
        <v>9</v>
      </c>
      <c r="AM120" s="9">
        <f t="shared" ref="AM120:AM132" si="9">ROUND(ABS((((ABS(AA120)+ABS(AG120))/2)*W120)/100000000),2)</f>
        <v>22.48</v>
      </c>
    </row>
    <row r="121" spans="1:39" ht="30" customHeight="1" x14ac:dyDescent="0.25">
      <c r="A121" s="45"/>
      <c r="B121" s="6" t="s">
        <v>413</v>
      </c>
      <c r="C121" s="3">
        <v>0</v>
      </c>
      <c r="D121" s="3">
        <v>0</v>
      </c>
      <c r="E121" s="3">
        <v>0</v>
      </c>
      <c r="F121" s="3">
        <v>-9.2999999999999999E-2</v>
      </c>
      <c r="G121" s="3">
        <v>1.161</v>
      </c>
      <c r="H121" s="3">
        <v>9.7819500000000001</v>
      </c>
      <c r="I121" s="3">
        <v>56</v>
      </c>
      <c r="J121" s="3">
        <v>0</v>
      </c>
      <c r="K121" s="3">
        <v>0</v>
      </c>
      <c r="L121" s="3">
        <v>0</v>
      </c>
      <c r="M121" s="3">
        <v>33.561320000000002</v>
      </c>
      <c r="N121" s="3">
        <v>73.071110000000004</v>
      </c>
      <c r="O121" s="3">
        <v>474.7</v>
      </c>
      <c r="P121" s="3">
        <v>0</v>
      </c>
      <c r="Q121" s="3">
        <v>0</v>
      </c>
      <c r="R121" s="3">
        <v>0</v>
      </c>
      <c r="S121" s="3">
        <v>0</v>
      </c>
      <c r="T121" s="3" t="s">
        <v>0</v>
      </c>
      <c r="U121" s="3">
        <v>90</v>
      </c>
      <c r="V121" s="3">
        <v>22</v>
      </c>
      <c r="W121" s="3">
        <v>4132</v>
      </c>
      <c r="X121" s="3" t="s">
        <v>1</v>
      </c>
      <c r="Y121" s="3" t="s">
        <v>2</v>
      </c>
      <c r="Z121" s="3" t="s">
        <v>3</v>
      </c>
      <c r="AA121" s="22">
        <v>-529000</v>
      </c>
      <c r="AB121" s="3">
        <v>0</v>
      </c>
      <c r="AC121" s="3">
        <v>5</v>
      </c>
      <c r="AD121" s="3">
        <v>0</v>
      </c>
      <c r="AE121" s="3" t="s">
        <v>414</v>
      </c>
      <c r="AF121" s="3" t="s">
        <v>415</v>
      </c>
      <c r="AG121" s="22">
        <v>-571700</v>
      </c>
      <c r="AH121" s="22">
        <v>90</v>
      </c>
      <c r="AI121" s="6" t="s">
        <v>416</v>
      </c>
      <c r="AJ121" s="20" t="s">
        <v>412</v>
      </c>
      <c r="AK121" s="20"/>
      <c r="AL121" s="30">
        <f t="shared" si="8"/>
        <v>9</v>
      </c>
      <c r="AM121" s="9">
        <f t="shared" si="9"/>
        <v>22.74</v>
      </c>
    </row>
    <row r="122" spans="1:39" ht="30" customHeight="1" x14ac:dyDescent="0.25">
      <c r="A122" s="45"/>
      <c r="B122" s="6" t="s">
        <v>417</v>
      </c>
      <c r="C122" s="3">
        <v>0</v>
      </c>
      <c r="D122" s="3">
        <v>0</v>
      </c>
      <c r="E122" s="3">
        <v>0</v>
      </c>
      <c r="F122" s="3">
        <v>-3.8639999999999999</v>
      </c>
      <c r="G122" s="3">
        <v>7.7190000000000003</v>
      </c>
      <c r="H122" s="3">
        <v>4.3309499999999996</v>
      </c>
      <c r="I122" s="3">
        <v>72</v>
      </c>
      <c r="J122" s="3">
        <v>0</v>
      </c>
      <c r="K122" s="3">
        <v>0</v>
      </c>
      <c r="L122" s="3">
        <v>0</v>
      </c>
      <c r="M122" s="3">
        <v>33.561320000000002</v>
      </c>
      <c r="N122" s="3">
        <v>73.071110000000004</v>
      </c>
      <c r="O122" s="3">
        <v>474.7</v>
      </c>
      <c r="P122" s="3">
        <v>0</v>
      </c>
      <c r="Q122" s="3">
        <v>0</v>
      </c>
      <c r="R122" s="3">
        <v>0</v>
      </c>
      <c r="S122" s="3">
        <v>0</v>
      </c>
      <c r="T122" s="3" t="s">
        <v>0</v>
      </c>
      <c r="U122" s="3">
        <v>88</v>
      </c>
      <c r="V122" s="3">
        <v>24</v>
      </c>
      <c r="W122" s="3">
        <v>4101</v>
      </c>
      <c r="X122" s="3" t="s">
        <v>1</v>
      </c>
      <c r="Y122" s="3" t="s">
        <v>2</v>
      </c>
      <c r="Z122" s="3" t="s">
        <v>3</v>
      </c>
      <c r="AA122" s="22">
        <v>-570500</v>
      </c>
      <c r="AB122" s="3">
        <v>0</v>
      </c>
      <c r="AC122" s="3">
        <v>5</v>
      </c>
      <c r="AD122" s="3">
        <v>0</v>
      </c>
      <c r="AE122" s="3" t="s">
        <v>414</v>
      </c>
      <c r="AF122" s="3" t="s">
        <v>418</v>
      </c>
      <c r="AG122" s="22">
        <v>-648700</v>
      </c>
      <c r="AH122" s="22">
        <v>88</v>
      </c>
      <c r="AI122" s="6" t="s">
        <v>419</v>
      </c>
      <c r="AJ122" s="20" t="s">
        <v>143</v>
      </c>
      <c r="AK122" s="20"/>
      <c r="AL122" s="30">
        <f t="shared" si="8"/>
        <v>9</v>
      </c>
      <c r="AM122" s="9">
        <f t="shared" si="9"/>
        <v>25</v>
      </c>
    </row>
    <row r="123" spans="1:39" ht="30" customHeight="1" x14ac:dyDescent="0.25">
      <c r="A123" s="45"/>
      <c r="B123" s="6" t="s">
        <v>420</v>
      </c>
      <c r="C123" s="3">
        <v>0</v>
      </c>
      <c r="D123" s="3">
        <v>0</v>
      </c>
      <c r="E123" s="3">
        <v>0</v>
      </c>
      <c r="F123" s="3">
        <v>0.84</v>
      </c>
      <c r="G123" s="3">
        <v>4.0630499999999996</v>
      </c>
      <c r="H123" s="3">
        <v>8.6830499999999997</v>
      </c>
      <c r="I123" s="3">
        <v>77</v>
      </c>
      <c r="J123" s="3">
        <v>0</v>
      </c>
      <c r="K123" s="3">
        <v>0</v>
      </c>
      <c r="L123" s="3">
        <v>0</v>
      </c>
      <c r="M123" s="3">
        <v>33.56129</v>
      </c>
      <c r="N123" s="3">
        <v>73.070549999999997</v>
      </c>
      <c r="O123" s="3">
        <v>439.5</v>
      </c>
      <c r="P123" s="3">
        <v>0</v>
      </c>
      <c r="Q123" s="3">
        <v>0</v>
      </c>
      <c r="R123" s="3">
        <v>0</v>
      </c>
      <c r="S123" s="3">
        <v>0</v>
      </c>
      <c r="T123" s="3" t="s">
        <v>0</v>
      </c>
      <c r="U123" s="3">
        <v>86</v>
      </c>
      <c r="V123" s="3">
        <v>27</v>
      </c>
      <c r="W123" s="3">
        <v>4075</v>
      </c>
      <c r="X123" s="3" t="s">
        <v>1</v>
      </c>
      <c r="Y123" s="3" t="s">
        <v>2</v>
      </c>
      <c r="Z123" s="3" t="s">
        <v>3</v>
      </c>
      <c r="AA123" s="22">
        <v>-750600</v>
      </c>
      <c r="AB123" s="3">
        <v>0</v>
      </c>
      <c r="AC123" s="3">
        <v>5</v>
      </c>
      <c r="AD123" s="3">
        <v>0</v>
      </c>
      <c r="AE123" s="3" t="s">
        <v>421</v>
      </c>
      <c r="AF123" s="3" t="s">
        <v>422</v>
      </c>
      <c r="AG123" s="22">
        <v>-778900</v>
      </c>
      <c r="AH123" s="22">
        <v>86</v>
      </c>
      <c r="AI123" s="6" t="s">
        <v>423</v>
      </c>
      <c r="AJ123" s="20" t="s">
        <v>143</v>
      </c>
      <c r="AK123" s="20"/>
      <c r="AL123" s="30">
        <f t="shared" si="8"/>
        <v>9</v>
      </c>
      <c r="AM123" s="9">
        <f t="shared" si="9"/>
        <v>31.16</v>
      </c>
    </row>
    <row r="124" spans="1:39" ht="30" customHeight="1" x14ac:dyDescent="0.25">
      <c r="A124" s="45"/>
      <c r="B124" s="6" t="s">
        <v>424</v>
      </c>
      <c r="C124" s="3">
        <v>0</v>
      </c>
      <c r="D124" s="3">
        <v>0</v>
      </c>
      <c r="E124" s="3">
        <v>0</v>
      </c>
      <c r="F124" s="3">
        <v>-0.11505</v>
      </c>
      <c r="G124" s="3">
        <v>1.1040000000000001</v>
      </c>
      <c r="H124" s="3">
        <v>9.7750500000000002</v>
      </c>
      <c r="I124" s="3">
        <v>69</v>
      </c>
      <c r="J124" s="3">
        <v>0</v>
      </c>
      <c r="K124" s="3">
        <v>0</v>
      </c>
      <c r="L124" s="3">
        <v>0</v>
      </c>
      <c r="M124" s="3">
        <v>33.56129</v>
      </c>
      <c r="N124" s="3">
        <v>73.070549999999997</v>
      </c>
      <c r="O124" s="3">
        <v>439.5</v>
      </c>
      <c r="P124" s="3">
        <v>0</v>
      </c>
      <c r="Q124" s="3">
        <v>0</v>
      </c>
      <c r="R124" s="3">
        <v>0</v>
      </c>
      <c r="S124" s="3">
        <v>0</v>
      </c>
      <c r="T124" s="3" t="s">
        <v>0</v>
      </c>
      <c r="U124" s="3">
        <v>86</v>
      </c>
      <c r="V124" s="3">
        <v>27</v>
      </c>
      <c r="W124" s="3">
        <v>4075</v>
      </c>
      <c r="X124" s="3" t="s">
        <v>1</v>
      </c>
      <c r="Y124" s="3" t="s">
        <v>2</v>
      </c>
      <c r="Z124" s="3" t="s">
        <v>3</v>
      </c>
      <c r="AA124" s="22">
        <v>-596900</v>
      </c>
      <c r="AB124" s="3">
        <v>0</v>
      </c>
      <c r="AC124" s="3">
        <v>5</v>
      </c>
      <c r="AD124" s="3">
        <v>0</v>
      </c>
      <c r="AE124" s="3" t="s">
        <v>425</v>
      </c>
      <c r="AF124" s="3" t="s">
        <v>426</v>
      </c>
      <c r="AG124" s="22">
        <v>-646500</v>
      </c>
      <c r="AH124" s="22">
        <v>86</v>
      </c>
      <c r="AI124" s="6" t="s">
        <v>427</v>
      </c>
      <c r="AJ124" s="20" t="s">
        <v>143</v>
      </c>
      <c r="AK124" s="20"/>
      <c r="AL124" s="30">
        <f t="shared" si="8"/>
        <v>12</v>
      </c>
      <c r="AM124" s="9">
        <f t="shared" si="9"/>
        <v>25.33</v>
      </c>
    </row>
    <row r="125" spans="1:39" ht="30" customHeight="1" x14ac:dyDescent="0.25">
      <c r="A125" s="45"/>
      <c r="B125" s="6" t="s">
        <v>428</v>
      </c>
      <c r="C125" s="3">
        <v>0</v>
      </c>
      <c r="D125" s="3">
        <v>0</v>
      </c>
      <c r="E125" s="3">
        <v>0</v>
      </c>
      <c r="F125" s="3">
        <v>-0.33</v>
      </c>
      <c r="G125" s="3">
        <v>1.4269499999999999</v>
      </c>
      <c r="H125" s="3">
        <v>6.78</v>
      </c>
      <c r="I125" s="3">
        <v>50</v>
      </c>
      <c r="J125" s="3">
        <v>0</v>
      </c>
      <c r="K125" s="3">
        <v>0</v>
      </c>
      <c r="L125" s="3">
        <v>0</v>
      </c>
      <c r="M125" s="3">
        <v>33.56129</v>
      </c>
      <c r="N125" s="3">
        <v>73.070549999999997</v>
      </c>
      <c r="O125" s="3">
        <v>439.5</v>
      </c>
      <c r="P125" s="3">
        <v>0</v>
      </c>
      <c r="Q125" s="3">
        <v>0</v>
      </c>
      <c r="R125" s="3">
        <v>0</v>
      </c>
      <c r="S125" s="3">
        <v>0</v>
      </c>
      <c r="T125" s="3" t="s">
        <v>0</v>
      </c>
      <c r="U125" s="3">
        <v>82</v>
      </c>
      <c r="V125" s="3">
        <v>28</v>
      </c>
      <c r="W125" s="3">
        <v>4053</v>
      </c>
      <c r="X125" s="3" t="s">
        <v>1</v>
      </c>
      <c r="Y125" s="3" t="s">
        <v>2</v>
      </c>
      <c r="Z125" s="3" t="s">
        <v>3</v>
      </c>
      <c r="AA125" s="22">
        <v>-601000</v>
      </c>
      <c r="AB125" s="3">
        <v>0</v>
      </c>
      <c r="AC125" s="3">
        <v>5</v>
      </c>
      <c r="AD125" s="3">
        <v>0</v>
      </c>
      <c r="AE125" s="3" t="s">
        <v>425</v>
      </c>
      <c r="AF125" s="3" t="s">
        <v>429</v>
      </c>
      <c r="AG125" s="22">
        <v>-407600</v>
      </c>
      <c r="AH125" s="22">
        <v>82</v>
      </c>
      <c r="AI125" s="6" t="s">
        <v>430</v>
      </c>
      <c r="AJ125" s="20" t="s">
        <v>143</v>
      </c>
      <c r="AK125" s="20"/>
      <c r="AL125" s="30">
        <f t="shared" si="8"/>
        <v>14</v>
      </c>
      <c r="AM125" s="9">
        <f t="shared" si="9"/>
        <v>20.440000000000001</v>
      </c>
    </row>
    <row r="126" spans="1:39" ht="30" customHeight="1" x14ac:dyDescent="0.25">
      <c r="A126" s="45"/>
      <c r="B126" s="6" t="s">
        <v>431</v>
      </c>
      <c r="C126" s="3">
        <v>0</v>
      </c>
      <c r="D126" s="3">
        <v>0</v>
      </c>
      <c r="E126" s="3">
        <v>0</v>
      </c>
      <c r="F126" s="3">
        <v>-1.8100499999999999</v>
      </c>
      <c r="G126" s="3">
        <v>8.61</v>
      </c>
      <c r="H126" s="3">
        <v>4.6609499999999997</v>
      </c>
      <c r="I126" s="3">
        <v>109</v>
      </c>
      <c r="J126" s="3">
        <v>0</v>
      </c>
      <c r="K126" s="3">
        <v>0</v>
      </c>
      <c r="L126" s="3">
        <v>0</v>
      </c>
      <c r="M126" s="3">
        <v>33.561250000000001</v>
      </c>
      <c r="N126" s="3">
        <v>73.071280000000002</v>
      </c>
      <c r="O126" s="3">
        <v>451.9</v>
      </c>
      <c r="P126" s="3">
        <v>0</v>
      </c>
      <c r="Q126" s="3">
        <v>0</v>
      </c>
      <c r="R126" s="3">
        <v>0</v>
      </c>
      <c r="S126" s="3">
        <v>0</v>
      </c>
      <c r="T126" s="3" t="s">
        <v>0</v>
      </c>
      <c r="U126" s="3">
        <v>81</v>
      </c>
      <c r="V126" s="3">
        <v>27</v>
      </c>
      <c r="W126" s="3">
        <v>4048</v>
      </c>
      <c r="X126" s="3" t="s">
        <v>1</v>
      </c>
      <c r="Y126" s="3" t="s">
        <v>2</v>
      </c>
      <c r="Z126" s="3" t="s">
        <v>3</v>
      </c>
      <c r="AA126" s="22">
        <v>-788600</v>
      </c>
      <c r="AB126" s="3">
        <v>0</v>
      </c>
      <c r="AC126" s="3">
        <v>5</v>
      </c>
      <c r="AD126" s="3">
        <v>0</v>
      </c>
      <c r="AE126" s="3" t="s">
        <v>432</v>
      </c>
      <c r="AF126" s="3" t="s">
        <v>433</v>
      </c>
      <c r="AG126" s="22">
        <v>-859300</v>
      </c>
      <c r="AH126" s="22">
        <v>81</v>
      </c>
      <c r="AI126" s="6" t="s">
        <v>434</v>
      </c>
      <c r="AJ126" s="20" t="s">
        <v>435</v>
      </c>
      <c r="AK126" s="20"/>
      <c r="AL126" s="30">
        <f t="shared" si="8"/>
        <v>11</v>
      </c>
      <c r="AM126" s="9">
        <f t="shared" si="9"/>
        <v>33.35</v>
      </c>
    </row>
    <row r="127" spans="1:39" ht="30" customHeight="1" x14ac:dyDescent="0.25">
      <c r="A127" s="45"/>
      <c r="B127" s="6" t="s">
        <v>436</v>
      </c>
      <c r="C127" s="3">
        <v>0</v>
      </c>
      <c r="D127" s="3">
        <v>0</v>
      </c>
      <c r="E127" s="3">
        <v>0</v>
      </c>
      <c r="F127" s="3">
        <v>-1.24905</v>
      </c>
      <c r="G127" s="3">
        <v>8.7460500000000003</v>
      </c>
      <c r="H127" s="3">
        <v>3.41805</v>
      </c>
      <c r="I127" s="3">
        <v>112</v>
      </c>
      <c r="J127" s="3">
        <v>0</v>
      </c>
      <c r="K127" s="3">
        <v>0</v>
      </c>
      <c r="L127" s="3">
        <v>0</v>
      </c>
      <c r="M127" s="3">
        <v>33.56127</v>
      </c>
      <c r="N127" s="3">
        <v>73.070939999999993</v>
      </c>
      <c r="O127" s="3">
        <v>470.6</v>
      </c>
      <c r="P127" s="3">
        <v>0</v>
      </c>
      <c r="Q127" s="3">
        <v>0</v>
      </c>
      <c r="R127" s="3">
        <v>0</v>
      </c>
      <c r="S127" s="3">
        <v>0</v>
      </c>
      <c r="T127" s="3" t="s">
        <v>0</v>
      </c>
      <c r="U127" s="3">
        <v>80</v>
      </c>
      <c r="V127" s="3">
        <v>28</v>
      </c>
      <c r="W127" s="3">
        <v>4031</v>
      </c>
      <c r="X127" s="3" t="s">
        <v>1</v>
      </c>
      <c r="Y127" s="3" t="s">
        <v>2</v>
      </c>
      <c r="Z127" s="3" t="s">
        <v>3</v>
      </c>
      <c r="AA127" s="22">
        <v>-747400</v>
      </c>
      <c r="AB127" s="3">
        <v>0</v>
      </c>
      <c r="AC127" s="3">
        <v>5</v>
      </c>
      <c r="AD127" s="3">
        <v>0</v>
      </c>
      <c r="AE127" s="3" t="s">
        <v>432</v>
      </c>
      <c r="AF127" s="3" t="s">
        <v>437</v>
      </c>
      <c r="AG127" s="22">
        <v>-810600</v>
      </c>
      <c r="AH127" s="22">
        <v>80</v>
      </c>
      <c r="AI127" s="6" t="s">
        <v>438</v>
      </c>
      <c r="AJ127" s="20" t="s">
        <v>439</v>
      </c>
      <c r="AK127" s="20"/>
      <c r="AL127" s="30">
        <f t="shared" si="8"/>
        <v>12</v>
      </c>
      <c r="AM127" s="9">
        <f t="shared" si="9"/>
        <v>31.4</v>
      </c>
    </row>
    <row r="128" spans="1:39" ht="30" customHeight="1" x14ac:dyDescent="0.25">
      <c r="A128" s="45"/>
      <c r="B128" s="6" t="s">
        <v>440</v>
      </c>
      <c r="C128" s="3">
        <v>0</v>
      </c>
      <c r="D128" s="3">
        <v>0</v>
      </c>
      <c r="E128" s="3">
        <v>0</v>
      </c>
      <c r="F128" s="3">
        <v>-1.0339499999999999</v>
      </c>
      <c r="G128" s="3">
        <v>7.5679499999999997</v>
      </c>
      <c r="H128" s="3">
        <v>3.08805</v>
      </c>
      <c r="I128" s="3">
        <v>85</v>
      </c>
      <c r="J128" s="3">
        <v>0</v>
      </c>
      <c r="K128" s="3">
        <v>0</v>
      </c>
      <c r="L128" s="3">
        <v>0</v>
      </c>
      <c r="M128" s="3">
        <v>33.56127</v>
      </c>
      <c r="N128" s="3">
        <v>73.070939999999993</v>
      </c>
      <c r="O128" s="3">
        <v>470.6</v>
      </c>
      <c r="P128" s="3">
        <v>0</v>
      </c>
      <c r="Q128" s="3">
        <v>0</v>
      </c>
      <c r="R128" s="3">
        <v>0</v>
      </c>
      <c r="S128" s="3">
        <v>0</v>
      </c>
      <c r="T128" s="3" t="s">
        <v>0</v>
      </c>
      <c r="U128" s="3">
        <v>80</v>
      </c>
      <c r="V128" s="3">
        <v>28</v>
      </c>
      <c r="W128" s="3">
        <v>4031</v>
      </c>
      <c r="X128" s="3" t="s">
        <v>1</v>
      </c>
      <c r="Y128" s="3" t="s">
        <v>2</v>
      </c>
      <c r="Z128" s="3" t="s">
        <v>3</v>
      </c>
      <c r="AA128" s="22">
        <v>-779800</v>
      </c>
      <c r="AB128" s="3">
        <v>0</v>
      </c>
      <c r="AC128" s="3">
        <v>5</v>
      </c>
      <c r="AD128" s="3">
        <v>0</v>
      </c>
      <c r="AE128" s="3" t="s">
        <v>441</v>
      </c>
      <c r="AF128" s="3" t="s">
        <v>442</v>
      </c>
      <c r="AG128" s="22">
        <v>-796800</v>
      </c>
      <c r="AH128" s="22">
        <v>80</v>
      </c>
      <c r="AI128" s="6" t="s">
        <v>443</v>
      </c>
      <c r="AJ128" s="20" t="s">
        <v>435</v>
      </c>
      <c r="AK128" s="20"/>
      <c r="AL128" s="30">
        <f t="shared" si="8"/>
        <v>10</v>
      </c>
      <c r="AM128" s="9">
        <f t="shared" si="9"/>
        <v>31.78</v>
      </c>
    </row>
    <row r="129" spans="1:39" ht="30" customHeight="1" x14ac:dyDescent="0.25">
      <c r="A129" s="45"/>
      <c r="B129" s="6" t="s">
        <v>444</v>
      </c>
      <c r="C129" s="3">
        <v>0</v>
      </c>
      <c r="D129" s="3">
        <v>0</v>
      </c>
      <c r="E129" s="3">
        <v>0</v>
      </c>
      <c r="F129" s="3">
        <v>-1.75905</v>
      </c>
      <c r="G129" s="3">
        <v>9.1840499999999992</v>
      </c>
      <c r="H129" s="3">
        <v>3.16005</v>
      </c>
      <c r="I129" s="3">
        <v>23</v>
      </c>
      <c r="J129" s="3">
        <v>0</v>
      </c>
      <c r="K129" s="3">
        <v>0</v>
      </c>
      <c r="L129" s="3">
        <v>0</v>
      </c>
      <c r="M129" s="3">
        <v>33.56127</v>
      </c>
      <c r="N129" s="3">
        <v>73.070939999999993</v>
      </c>
      <c r="O129" s="3">
        <v>470.6</v>
      </c>
      <c r="P129" s="3">
        <v>0</v>
      </c>
      <c r="Q129" s="3">
        <v>0</v>
      </c>
      <c r="R129" s="3">
        <v>0</v>
      </c>
      <c r="S129" s="3">
        <v>0</v>
      </c>
      <c r="T129" s="3" t="s">
        <v>0</v>
      </c>
      <c r="U129" s="3">
        <v>77</v>
      </c>
      <c r="V129" s="3">
        <v>24</v>
      </c>
      <c r="W129" s="3">
        <v>4020</v>
      </c>
      <c r="X129" s="3" t="s">
        <v>1</v>
      </c>
      <c r="Y129" s="3" t="s">
        <v>2</v>
      </c>
      <c r="Z129" s="3" t="s">
        <v>3</v>
      </c>
      <c r="AA129" s="22">
        <v>-689600</v>
      </c>
      <c r="AB129" s="3">
        <v>0</v>
      </c>
      <c r="AC129" s="3">
        <v>5</v>
      </c>
      <c r="AD129" s="3">
        <v>0</v>
      </c>
      <c r="AE129" s="3" t="s">
        <v>441</v>
      </c>
      <c r="AF129" s="3" t="s">
        <v>445</v>
      </c>
      <c r="AG129" s="22">
        <v>-481500</v>
      </c>
      <c r="AH129" s="22">
        <v>77</v>
      </c>
      <c r="AI129" s="6" t="s">
        <v>446</v>
      </c>
      <c r="AJ129" s="20" t="s">
        <v>125</v>
      </c>
      <c r="AK129" s="20"/>
      <c r="AL129" s="30">
        <f t="shared" si="8"/>
        <v>13</v>
      </c>
      <c r="AM129" s="9">
        <f t="shared" si="9"/>
        <v>23.54</v>
      </c>
    </row>
    <row r="130" spans="1:39" ht="30" customHeight="1" x14ac:dyDescent="0.25">
      <c r="A130" s="45"/>
      <c r="B130" s="6" t="s">
        <v>447</v>
      </c>
      <c r="C130" s="3">
        <v>0</v>
      </c>
      <c r="D130" s="3">
        <v>0</v>
      </c>
      <c r="E130" s="3">
        <v>0</v>
      </c>
      <c r="F130" s="3">
        <v>-1.8029999999999999</v>
      </c>
      <c r="G130" s="3">
        <v>7.827</v>
      </c>
      <c r="H130" s="3">
        <v>5.5090500000000002</v>
      </c>
      <c r="I130" s="3">
        <v>63</v>
      </c>
      <c r="J130" s="3">
        <v>0</v>
      </c>
      <c r="K130" s="3">
        <v>0</v>
      </c>
      <c r="L130" s="3">
        <v>0</v>
      </c>
      <c r="M130" s="3">
        <v>33.56127</v>
      </c>
      <c r="N130" s="3">
        <v>73.070939999999993</v>
      </c>
      <c r="O130" s="3">
        <v>470.6</v>
      </c>
      <c r="P130" s="3">
        <v>0</v>
      </c>
      <c r="Q130" s="3">
        <v>0</v>
      </c>
      <c r="R130" s="3">
        <v>0</v>
      </c>
      <c r="S130" s="3">
        <v>0</v>
      </c>
      <c r="T130" s="3" t="s">
        <v>0</v>
      </c>
      <c r="U130" s="3">
        <v>75</v>
      </c>
      <c r="V130" s="3">
        <v>24</v>
      </c>
      <c r="W130" s="3">
        <v>4008</v>
      </c>
      <c r="X130" s="3" t="s">
        <v>1</v>
      </c>
      <c r="Y130" s="3" t="s">
        <v>2</v>
      </c>
      <c r="Z130" s="3" t="s">
        <v>3</v>
      </c>
      <c r="AA130" s="22">
        <v>-763800</v>
      </c>
      <c r="AB130" s="3">
        <v>0</v>
      </c>
      <c r="AC130" s="3">
        <v>5</v>
      </c>
      <c r="AD130" s="3">
        <v>0</v>
      </c>
      <c r="AE130" s="3" t="s">
        <v>448</v>
      </c>
      <c r="AF130" s="3" t="s">
        <v>449</v>
      </c>
      <c r="AG130" s="22">
        <v>-687400</v>
      </c>
      <c r="AH130" s="22">
        <v>75</v>
      </c>
      <c r="AI130" s="6" t="s">
        <v>450</v>
      </c>
      <c r="AJ130" s="20" t="s">
        <v>109</v>
      </c>
      <c r="AK130" s="20"/>
      <c r="AL130" s="30">
        <f t="shared" si="8"/>
        <v>13</v>
      </c>
      <c r="AM130" s="9">
        <f t="shared" si="9"/>
        <v>29.08</v>
      </c>
    </row>
    <row r="131" spans="1:39" ht="30" customHeight="1" x14ac:dyDescent="0.25">
      <c r="A131" s="45"/>
      <c r="B131" s="6" t="s">
        <v>451</v>
      </c>
      <c r="C131" s="3">
        <v>0</v>
      </c>
      <c r="D131" s="3">
        <v>0</v>
      </c>
      <c r="E131" s="3">
        <v>0</v>
      </c>
      <c r="F131" s="3">
        <v>-2.38395</v>
      </c>
      <c r="G131" s="3">
        <v>6.6850500000000004</v>
      </c>
      <c r="H131" s="3">
        <v>6.4069500000000001</v>
      </c>
      <c r="I131" s="3">
        <v>68</v>
      </c>
      <c r="J131" s="3">
        <v>0</v>
      </c>
      <c r="K131" s="3">
        <v>0</v>
      </c>
      <c r="L131" s="3">
        <v>0</v>
      </c>
      <c r="M131" s="3">
        <v>33.56127</v>
      </c>
      <c r="N131" s="3">
        <v>73.070939999999993</v>
      </c>
      <c r="O131" s="3">
        <v>470.6</v>
      </c>
      <c r="P131" s="3">
        <v>0</v>
      </c>
      <c r="Q131" s="3">
        <v>0</v>
      </c>
      <c r="R131" s="3">
        <v>0</v>
      </c>
      <c r="S131" s="3">
        <v>0</v>
      </c>
      <c r="T131" s="3" t="s">
        <v>0</v>
      </c>
      <c r="U131" s="3">
        <v>75</v>
      </c>
      <c r="V131" s="3">
        <v>24</v>
      </c>
      <c r="W131" s="3">
        <v>4008</v>
      </c>
      <c r="X131" s="3" t="s">
        <v>1</v>
      </c>
      <c r="Y131" s="3" t="s">
        <v>2</v>
      </c>
      <c r="Z131" s="3" t="s">
        <v>3</v>
      </c>
      <c r="AA131" s="22">
        <v>-736400</v>
      </c>
      <c r="AB131" s="3">
        <v>0</v>
      </c>
      <c r="AC131" s="3">
        <v>5</v>
      </c>
      <c r="AD131" s="3">
        <v>0</v>
      </c>
      <c r="AE131" s="3" t="s">
        <v>452</v>
      </c>
      <c r="AF131" s="3" t="s">
        <v>453</v>
      </c>
      <c r="AG131" s="22">
        <v>-741800</v>
      </c>
      <c r="AH131" s="22">
        <v>75</v>
      </c>
      <c r="AI131" s="6" t="s">
        <v>454</v>
      </c>
      <c r="AJ131" s="20" t="s">
        <v>143</v>
      </c>
      <c r="AK131" s="20"/>
      <c r="AL131" s="30">
        <f t="shared" si="8"/>
        <v>12</v>
      </c>
      <c r="AM131" s="9">
        <f t="shared" si="9"/>
        <v>29.62</v>
      </c>
    </row>
    <row r="132" spans="1:39" ht="30" customHeight="1" x14ac:dyDescent="0.25">
      <c r="A132" s="45"/>
      <c r="B132" s="6" t="s">
        <v>455</v>
      </c>
      <c r="C132" s="3">
        <v>0</v>
      </c>
      <c r="D132" s="3">
        <v>0</v>
      </c>
      <c r="E132" s="3">
        <v>0</v>
      </c>
      <c r="F132" s="3">
        <v>-1.8169500000000001</v>
      </c>
      <c r="G132" s="3">
        <v>8.0059500000000003</v>
      </c>
      <c r="H132" s="3">
        <v>4.6399499999999998</v>
      </c>
      <c r="I132" s="3">
        <v>53</v>
      </c>
      <c r="J132" s="3">
        <v>0</v>
      </c>
      <c r="K132" s="3">
        <v>0</v>
      </c>
      <c r="L132" s="3">
        <v>0</v>
      </c>
      <c r="M132" s="3">
        <v>33.56127</v>
      </c>
      <c r="N132" s="3">
        <v>73.070939999999993</v>
      </c>
      <c r="O132" s="3">
        <v>470.6</v>
      </c>
      <c r="P132" s="3">
        <v>0</v>
      </c>
      <c r="Q132" s="3">
        <v>0</v>
      </c>
      <c r="R132" s="3">
        <v>0</v>
      </c>
      <c r="S132" s="3">
        <v>0</v>
      </c>
      <c r="T132" s="3" t="s">
        <v>0</v>
      </c>
      <c r="U132" s="3">
        <v>71</v>
      </c>
      <c r="V132" s="3">
        <v>30</v>
      </c>
      <c r="W132" s="3">
        <v>3920</v>
      </c>
      <c r="X132" s="3" t="s">
        <v>1</v>
      </c>
      <c r="Y132" s="3" t="s">
        <v>2</v>
      </c>
      <c r="Z132" s="3" t="s">
        <v>3</v>
      </c>
      <c r="AA132" s="22">
        <v>-650600</v>
      </c>
      <c r="AB132" s="3">
        <v>0</v>
      </c>
      <c r="AC132" s="3">
        <v>5</v>
      </c>
      <c r="AD132" s="3">
        <v>0</v>
      </c>
      <c r="AE132" s="3" t="s">
        <v>452</v>
      </c>
      <c r="AF132" s="3" t="s">
        <v>456</v>
      </c>
      <c r="AG132" s="22">
        <v>-643400</v>
      </c>
      <c r="AH132" s="22">
        <v>71</v>
      </c>
      <c r="AI132" s="6" t="s">
        <v>457</v>
      </c>
      <c r="AJ132" s="20" t="s">
        <v>143</v>
      </c>
      <c r="AK132" s="20"/>
      <c r="AL132" s="30">
        <f t="shared" si="8"/>
        <v>13</v>
      </c>
      <c r="AM132" s="9">
        <f t="shared" si="9"/>
        <v>25.36</v>
      </c>
    </row>
    <row r="133" spans="1:39" ht="30" customHeight="1" x14ac:dyDescent="0.25">
      <c r="A133" s="45"/>
      <c r="B133" s="6" t="s">
        <v>458</v>
      </c>
      <c r="C133" s="3">
        <v>0</v>
      </c>
      <c r="D133" s="3">
        <v>0</v>
      </c>
      <c r="E133" s="3">
        <v>0</v>
      </c>
      <c r="F133" s="3">
        <v>-1.66605</v>
      </c>
      <c r="G133" s="3">
        <v>7.6039500000000002</v>
      </c>
      <c r="H133" s="3">
        <v>4.9840499999999999</v>
      </c>
      <c r="I133" s="3">
        <v>56</v>
      </c>
      <c r="J133" s="3">
        <v>0</v>
      </c>
      <c r="K133" s="3">
        <v>0</v>
      </c>
      <c r="L133" s="3">
        <v>0</v>
      </c>
      <c r="M133" s="3">
        <v>33.561010000000003</v>
      </c>
      <c r="N133" s="3">
        <v>73.072270000000003</v>
      </c>
      <c r="O133" s="3">
        <v>456</v>
      </c>
      <c r="P133" s="3">
        <v>0</v>
      </c>
      <c r="Q133" s="3">
        <v>0</v>
      </c>
      <c r="R133" s="3">
        <v>0</v>
      </c>
      <c r="S133" s="3">
        <v>0</v>
      </c>
      <c r="T133" s="3" t="s">
        <v>0</v>
      </c>
      <c r="U133" s="3">
        <v>69</v>
      </c>
      <c r="V133" s="3">
        <v>31</v>
      </c>
      <c r="W133" s="3">
        <v>3895</v>
      </c>
      <c r="X133" s="3" t="s">
        <v>1</v>
      </c>
      <c r="Y133" s="3" t="s">
        <v>2</v>
      </c>
      <c r="Z133" s="3" t="s">
        <v>3</v>
      </c>
      <c r="AA133" s="22">
        <v>-852400</v>
      </c>
      <c r="AB133" s="3">
        <v>0</v>
      </c>
      <c r="AC133" s="3">
        <v>5</v>
      </c>
      <c r="AD133" s="3">
        <v>0</v>
      </c>
      <c r="AE133" s="3" t="s">
        <v>459</v>
      </c>
      <c r="AF133" s="3" t="s">
        <v>460</v>
      </c>
      <c r="AG133" s="22">
        <v>-968700</v>
      </c>
      <c r="AH133" s="22">
        <v>69</v>
      </c>
      <c r="AI133" s="6" t="s">
        <v>461</v>
      </c>
      <c r="AJ133" s="20" t="s">
        <v>143</v>
      </c>
      <c r="AK133" s="20"/>
      <c r="AL133" s="30">
        <f t="shared" ref="AL133:AL138" si="10">ROUND(AI133-B133,0)</f>
        <v>11</v>
      </c>
      <c r="AM133" s="9">
        <f t="shared" ref="AM133:AM138" si="11">ROUND(ABS((((ABS(AA133)+ABS(AG133))/2)*W133)/100000000),2)</f>
        <v>35.47</v>
      </c>
    </row>
    <row r="134" spans="1:39" ht="30" customHeight="1" x14ac:dyDescent="0.25">
      <c r="A134" s="45"/>
      <c r="B134" s="6" t="s">
        <v>462</v>
      </c>
      <c r="C134" s="3">
        <v>0</v>
      </c>
      <c r="D134" s="3">
        <v>0</v>
      </c>
      <c r="E134" s="3">
        <v>0</v>
      </c>
      <c r="F134" s="3">
        <v>-1.6369499999999999</v>
      </c>
      <c r="G134" s="3">
        <v>7.0300500000000001</v>
      </c>
      <c r="H134" s="3">
        <v>5.415</v>
      </c>
      <c r="I134" s="3">
        <v>55</v>
      </c>
      <c r="J134" s="3">
        <v>0</v>
      </c>
      <c r="K134" s="3">
        <v>0</v>
      </c>
      <c r="L134" s="3">
        <v>0</v>
      </c>
      <c r="M134" s="3">
        <v>33.56129</v>
      </c>
      <c r="N134" s="3">
        <v>73.070790000000002</v>
      </c>
      <c r="O134" s="3">
        <v>452.3</v>
      </c>
      <c r="P134" s="3">
        <v>0</v>
      </c>
      <c r="Q134" s="3">
        <v>0</v>
      </c>
      <c r="R134" s="3">
        <v>0</v>
      </c>
      <c r="S134" s="3">
        <v>0</v>
      </c>
      <c r="T134" s="3" t="s">
        <v>0</v>
      </c>
      <c r="U134" s="3">
        <v>63</v>
      </c>
      <c r="V134" s="3">
        <v>30</v>
      </c>
      <c r="W134" s="3">
        <v>3846</v>
      </c>
      <c r="X134" s="3" t="s">
        <v>1</v>
      </c>
      <c r="Y134" s="3" t="s">
        <v>2</v>
      </c>
      <c r="Z134" s="3" t="s">
        <v>3</v>
      </c>
      <c r="AA134" s="22">
        <v>-901800</v>
      </c>
      <c r="AB134" s="3">
        <v>0</v>
      </c>
      <c r="AC134" s="3">
        <v>5</v>
      </c>
      <c r="AD134" s="3">
        <v>0</v>
      </c>
      <c r="AE134" s="3" t="s">
        <v>463</v>
      </c>
      <c r="AF134" s="3" t="s">
        <v>464</v>
      </c>
      <c r="AG134" s="22">
        <v>-669200</v>
      </c>
      <c r="AH134" s="22">
        <v>63</v>
      </c>
      <c r="AI134" s="6" t="s">
        <v>465</v>
      </c>
      <c r="AJ134" s="20" t="s">
        <v>143</v>
      </c>
      <c r="AK134" s="20"/>
      <c r="AL134" s="30">
        <f t="shared" si="10"/>
        <v>16</v>
      </c>
      <c r="AM134" s="9">
        <f t="shared" si="11"/>
        <v>30.21</v>
      </c>
    </row>
    <row r="135" spans="1:39" ht="30" customHeight="1" x14ac:dyDescent="0.25">
      <c r="A135" s="45"/>
      <c r="B135" s="6" t="s">
        <v>466</v>
      </c>
      <c r="C135" s="3">
        <v>0</v>
      </c>
      <c r="D135" s="3">
        <v>0</v>
      </c>
      <c r="E135" s="3">
        <v>0</v>
      </c>
      <c r="F135" s="3">
        <v>-3.14595</v>
      </c>
      <c r="G135" s="3">
        <v>7.0870499999999996</v>
      </c>
      <c r="H135" s="3">
        <v>5.2360499999999996</v>
      </c>
      <c r="I135" s="3">
        <v>184</v>
      </c>
      <c r="J135" s="3">
        <v>0</v>
      </c>
      <c r="K135" s="3">
        <v>0</v>
      </c>
      <c r="L135" s="3">
        <v>0</v>
      </c>
      <c r="M135" s="3">
        <v>33.560870000000001</v>
      </c>
      <c r="N135" s="3">
        <v>73.071160000000006</v>
      </c>
      <c r="O135" s="3">
        <v>453.9</v>
      </c>
      <c r="P135" s="3">
        <v>0</v>
      </c>
      <c r="Q135" s="3">
        <v>0</v>
      </c>
      <c r="R135" s="3">
        <v>0</v>
      </c>
      <c r="S135" s="3">
        <v>0</v>
      </c>
      <c r="T135" s="3" t="s">
        <v>0</v>
      </c>
      <c r="U135" s="3">
        <v>63</v>
      </c>
      <c r="V135" s="3">
        <v>30</v>
      </c>
      <c r="W135" s="3">
        <v>3913</v>
      </c>
      <c r="X135" s="3" t="s">
        <v>1</v>
      </c>
      <c r="Y135" s="3" t="s">
        <v>2</v>
      </c>
      <c r="Z135" s="3" t="s">
        <v>3</v>
      </c>
      <c r="AA135" s="22">
        <v>-718800</v>
      </c>
      <c r="AB135" s="3">
        <v>0</v>
      </c>
      <c r="AC135" s="3">
        <v>5</v>
      </c>
      <c r="AD135" s="3">
        <v>0</v>
      </c>
      <c r="AE135" s="3" t="s">
        <v>467</v>
      </c>
      <c r="AF135" s="3" t="s">
        <v>468</v>
      </c>
      <c r="AG135" s="22">
        <v>-688300</v>
      </c>
      <c r="AH135" s="22">
        <v>63</v>
      </c>
      <c r="AI135" s="6" t="s">
        <v>469</v>
      </c>
      <c r="AJ135" s="20" t="s">
        <v>470</v>
      </c>
      <c r="AK135" s="20"/>
      <c r="AL135" s="30">
        <f t="shared" si="10"/>
        <v>10</v>
      </c>
      <c r="AM135" s="9">
        <f t="shared" si="11"/>
        <v>27.53</v>
      </c>
    </row>
    <row r="136" spans="1:39" ht="30" customHeight="1" x14ac:dyDescent="0.25">
      <c r="A136" s="45"/>
      <c r="B136" s="6" t="s">
        <v>471</v>
      </c>
      <c r="C136" s="3">
        <v>0</v>
      </c>
      <c r="D136" s="3">
        <v>0</v>
      </c>
      <c r="E136" s="3">
        <v>0</v>
      </c>
      <c r="F136" s="3">
        <v>-2.3340000000000001</v>
      </c>
      <c r="G136" s="3">
        <v>4.8670499999999999</v>
      </c>
      <c r="H136" s="3">
        <v>9.5239499999999992</v>
      </c>
      <c r="I136" s="3">
        <v>1151</v>
      </c>
      <c r="J136" s="3">
        <v>0</v>
      </c>
      <c r="K136" s="3">
        <v>0</v>
      </c>
      <c r="L136" s="3">
        <v>0</v>
      </c>
      <c r="M136" s="3">
        <v>33.583359999999999</v>
      </c>
      <c r="N136" s="3">
        <v>73.083309999999997</v>
      </c>
      <c r="O136" s="3">
        <v>438.4</v>
      </c>
      <c r="P136" s="3">
        <v>0</v>
      </c>
      <c r="Q136" s="3">
        <v>0</v>
      </c>
      <c r="R136" s="3">
        <v>0</v>
      </c>
      <c r="S136" s="3">
        <v>0</v>
      </c>
      <c r="T136" s="3" t="s">
        <v>0</v>
      </c>
      <c r="U136" s="3">
        <v>62</v>
      </c>
      <c r="V136" s="3">
        <v>29</v>
      </c>
      <c r="W136" s="3">
        <v>3902</v>
      </c>
      <c r="X136" s="3" t="s">
        <v>1</v>
      </c>
      <c r="Y136" s="3" t="s">
        <v>2</v>
      </c>
      <c r="Z136" s="3" t="s">
        <v>3</v>
      </c>
      <c r="AA136" s="22">
        <v>-1001700</v>
      </c>
      <c r="AB136" s="3">
        <v>0</v>
      </c>
      <c r="AC136" s="3">
        <v>5</v>
      </c>
      <c r="AD136" s="3">
        <v>0</v>
      </c>
      <c r="AE136" s="3" t="s">
        <v>467</v>
      </c>
      <c r="AF136" s="3" t="s">
        <v>472</v>
      </c>
      <c r="AG136" s="22">
        <v>-1053600</v>
      </c>
      <c r="AH136" s="22">
        <v>62</v>
      </c>
      <c r="AI136" s="6" t="s">
        <v>473</v>
      </c>
      <c r="AJ136" s="20" t="s">
        <v>389</v>
      </c>
      <c r="AK136" s="20"/>
      <c r="AL136" s="30">
        <f t="shared" si="10"/>
        <v>11</v>
      </c>
      <c r="AM136" s="9">
        <f t="shared" si="11"/>
        <v>40.1</v>
      </c>
    </row>
    <row r="137" spans="1:39" ht="30" customHeight="1" x14ac:dyDescent="0.25">
      <c r="A137" s="45"/>
      <c r="B137" s="6" t="s">
        <v>474</v>
      </c>
      <c r="C137" s="3">
        <v>0</v>
      </c>
      <c r="D137" s="3">
        <v>0</v>
      </c>
      <c r="E137" s="3">
        <v>0</v>
      </c>
      <c r="F137" s="3">
        <v>-2.298</v>
      </c>
      <c r="G137" s="3">
        <v>6.0310499999999996</v>
      </c>
      <c r="H137" s="3">
        <v>6.4780499999999996</v>
      </c>
      <c r="I137" s="3">
        <v>39</v>
      </c>
      <c r="J137" s="3">
        <v>0</v>
      </c>
      <c r="K137" s="3">
        <v>0</v>
      </c>
      <c r="L137" s="3">
        <v>0</v>
      </c>
      <c r="M137" s="3">
        <v>33.583219999999997</v>
      </c>
      <c r="N137" s="3">
        <v>73.083269999999999</v>
      </c>
      <c r="O137" s="3">
        <v>434.2</v>
      </c>
      <c r="P137" s="3">
        <v>0</v>
      </c>
      <c r="Q137" s="3">
        <v>0</v>
      </c>
      <c r="R137" s="3">
        <v>0</v>
      </c>
      <c r="S137" s="3">
        <v>0</v>
      </c>
      <c r="T137" s="3" t="s">
        <v>0</v>
      </c>
      <c r="U137" s="3">
        <v>61</v>
      </c>
      <c r="V137" s="3">
        <v>28</v>
      </c>
      <c r="W137" s="3">
        <v>3878</v>
      </c>
      <c r="X137" s="3" t="s">
        <v>1</v>
      </c>
      <c r="Y137" s="3" t="s">
        <v>2</v>
      </c>
      <c r="Z137" s="3" t="s">
        <v>3</v>
      </c>
      <c r="AA137" s="22">
        <v>-649400</v>
      </c>
      <c r="AB137" s="3">
        <v>0</v>
      </c>
      <c r="AC137" s="3">
        <v>5</v>
      </c>
      <c r="AD137" s="3">
        <v>0</v>
      </c>
      <c r="AE137" s="3" t="s">
        <v>475</v>
      </c>
      <c r="AF137" s="3" t="s">
        <v>476</v>
      </c>
      <c r="AG137" s="22">
        <v>-704700</v>
      </c>
      <c r="AH137" s="22">
        <v>61</v>
      </c>
      <c r="AI137" s="6" t="s">
        <v>477</v>
      </c>
      <c r="AJ137" s="20" t="s">
        <v>403</v>
      </c>
      <c r="AK137" s="20"/>
      <c r="AL137" s="30">
        <f t="shared" si="10"/>
        <v>9</v>
      </c>
      <c r="AM137" s="9">
        <f t="shared" si="11"/>
        <v>26.26</v>
      </c>
    </row>
    <row r="138" spans="1:39" ht="30" customHeight="1" x14ac:dyDescent="0.25">
      <c r="A138" s="46"/>
      <c r="B138" s="6" t="s">
        <v>478</v>
      </c>
      <c r="C138" s="3">
        <v>0</v>
      </c>
      <c r="D138" s="3">
        <v>0</v>
      </c>
      <c r="E138" s="3">
        <v>0</v>
      </c>
      <c r="F138" s="3">
        <v>-1.6369499999999999</v>
      </c>
      <c r="G138" s="3">
        <v>4.4580000000000002</v>
      </c>
      <c r="H138" s="3">
        <v>6.4069500000000001</v>
      </c>
      <c r="I138" s="3">
        <v>2</v>
      </c>
      <c r="J138" s="3">
        <v>0</v>
      </c>
      <c r="K138" s="3">
        <v>0</v>
      </c>
      <c r="L138" s="3">
        <v>0</v>
      </c>
      <c r="M138" s="3">
        <v>33.583219999999997</v>
      </c>
      <c r="N138" s="3">
        <v>73.083269999999999</v>
      </c>
      <c r="O138" s="3">
        <v>434.2</v>
      </c>
      <c r="P138" s="3">
        <v>0</v>
      </c>
      <c r="Q138" s="3">
        <v>0</v>
      </c>
      <c r="R138" s="3">
        <v>0</v>
      </c>
      <c r="S138" s="3">
        <v>0</v>
      </c>
      <c r="T138" s="3" t="s">
        <v>0</v>
      </c>
      <c r="U138" s="3">
        <v>60</v>
      </c>
      <c r="V138" s="3">
        <v>25</v>
      </c>
      <c r="W138" s="3">
        <v>3851</v>
      </c>
      <c r="X138" s="3" t="s">
        <v>1</v>
      </c>
      <c r="Y138" s="3" t="s">
        <v>2</v>
      </c>
      <c r="Z138" s="3" t="s">
        <v>3</v>
      </c>
      <c r="AA138" s="22">
        <v>-702200</v>
      </c>
      <c r="AB138" s="3">
        <v>0</v>
      </c>
      <c r="AC138" s="3">
        <v>5</v>
      </c>
      <c r="AD138" s="3">
        <v>0</v>
      </c>
      <c r="AE138" s="3" t="s">
        <v>479</v>
      </c>
      <c r="AF138" s="3" t="s">
        <v>480</v>
      </c>
      <c r="AG138" s="22">
        <v>-597500</v>
      </c>
      <c r="AH138" s="22">
        <v>60</v>
      </c>
      <c r="AI138" s="6" t="s">
        <v>481</v>
      </c>
      <c r="AJ138" s="20" t="s">
        <v>403</v>
      </c>
      <c r="AK138" s="20"/>
      <c r="AL138" s="30">
        <f t="shared" si="10"/>
        <v>15</v>
      </c>
      <c r="AM138" s="9">
        <f t="shared" si="11"/>
        <v>25.03</v>
      </c>
    </row>
    <row r="139" spans="1:39" ht="30" customHeight="1" x14ac:dyDescent="0.25">
      <c r="A139" s="37">
        <v>44580</v>
      </c>
      <c r="B139" s="6" t="s">
        <v>482</v>
      </c>
      <c r="C139" s="3">
        <v>0</v>
      </c>
      <c r="D139" s="3">
        <v>0</v>
      </c>
      <c r="E139" s="3">
        <v>0</v>
      </c>
      <c r="F139" s="3">
        <v>-2.2339500000000001</v>
      </c>
      <c r="G139" s="3">
        <v>4.8820499999999996</v>
      </c>
      <c r="H139" s="3">
        <v>7.3189500000000001</v>
      </c>
      <c r="I139" s="3">
        <v>448</v>
      </c>
      <c r="J139" s="3">
        <v>0</v>
      </c>
      <c r="K139" s="3">
        <v>0</v>
      </c>
      <c r="L139" s="3">
        <v>0</v>
      </c>
      <c r="M139" s="3">
        <v>33.583399999999997</v>
      </c>
      <c r="N139" s="3">
        <v>73.083500000000001</v>
      </c>
      <c r="O139" s="3">
        <v>467.1</v>
      </c>
      <c r="P139" s="3">
        <v>0</v>
      </c>
      <c r="Q139" s="3">
        <v>0</v>
      </c>
      <c r="R139" s="3">
        <v>0</v>
      </c>
      <c r="S139" s="3">
        <v>0</v>
      </c>
      <c r="T139" s="3" t="s">
        <v>0</v>
      </c>
      <c r="U139" s="3">
        <v>46</v>
      </c>
      <c r="V139" s="3">
        <v>23</v>
      </c>
      <c r="W139" s="3">
        <v>3757</v>
      </c>
      <c r="X139" s="3" t="s">
        <v>1</v>
      </c>
      <c r="Y139" s="3" t="s">
        <v>2</v>
      </c>
      <c r="Z139" s="3" t="s">
        <v>3</v>
      </c>
      <c r="AA139" s="22">
        <v>-741800</v>
      </c>
      <c r="AB139" s="3">
        <v>0</v>
      </c>
      <c r="AC139" s="3">
        <v>5</v>
      </c>
      <c r="AD139" s="3">
        <v>0</v>
      </c>
      <c r="AE139" s="3" t="s">
        <v>4</v>
      </c>
      <c r="AF139" s="3" t="s">
        <v>483</v>
      </c>
      <c r="AG139" s="22">
        <v>-696200</v>
      </c>
      <c r="AH139" s="22">
        <v>46</v>
      </c>
      <c r="AI139" s="6" t="s">
        <v>484</v>
      </c>
      <c r="AJ139" s="20" t="s">
        <v>485</v>
      </c>
      <c r="AK139" s="20"/>
      <c r="AL139" s="30">
        <f t="shared" ref="AL139:AL164" si="12">ROUND(AI139-B139,0)</f>
        <v>15</v>
      </c>
      <c r="AM139" s="9">
        <f t="shared" ref="AM139:AM164" si="13">ROUND(ABS((((ABS(AA139)+ABS(AG139))/2)*W139)/100000000),2)</f>
        <v>27.01</v>
      </c>
    </row>
    <row r="140" spans="1:39" ht="30" customHeight="1" x14ac:dyDescent="0.25">
      <c r="A140" s="38"/>
      <c r="B140" s="6" t="s">
        <v>486</v>
      </c>
      <c r="C140" s="3">
        <v>0</v>
      </c>
      <c r="D140" s="3">
        <v>0</v>
      </c>
      <c r="E140" s="3">
        <v>0</v>
      </c>
      <c r="F140" s="3">
        <v>-2.298</v>
      </c>
      <c r="G140" s="3">
        <v>5.3920500000000002</v>
      </c>
      <c r="H140" s="3">
        <v>7.4050500000000001</v>
      </c>
      <c r="I140" s="3">
        <v>11</v>
      </c>
      <c r="J140" s="3">
        <v>0</v>
      </c>
      <c r="K140" s="3">
        <v>0</v>
      </c>
      <c r="L140" s="3">
        <v>0</v>
      </c>
      <c r="M140" s="3">
        <v>33.585949999999997</v>
      </c>
      <c r="N140" s="3">
        <v>73.084389999999999</v>
      </c>
      <c r="O140" s="3">
        <v>459.1</v>
      </c>
      <c r="P140" s="3">
        <v>0</v>
      </c>
      <c r="Q140" s="3">
        <v>0</v>
      </c>
      <c r="R140" s="3">
        <v>0</v>
      </c>
      <c r="S140" s="3">
        <v>0</v>
      </c>
      <c r="T140" s="3" t="s">
        <v>0</v>
      </c>
      <c r="U140" s="3">
        <v>46</v>
      </c>
      <c r="V140" s="3">
        <v>24</v>
      </c>
      <c r="W140" s="3">
        <v>3646</v>
      </c>
      <c r="X140" s="3" t="s">
        <v>1</v>
      </c>
      <c r="Y140" s="3" t="s">
        <v>2</v>
      </c>
      <c r="Z140" s="3" t="s">
        <v>3</v>
      </c>
      <c r="AA140" s="22">
        <v>-484000</v>
      </c>
      <c r="AB140" s="3">
        <v>0</v>
      </c>
      <c r="AC140" s="3">
        <v>5</v>
      </c>
      <c r="AD140" s="3">
        <v>0</v>
      </c>
      <c r="AE140" s="3" t="s">
        <v>487</v>
      </c>
      <c r="AF140" s="3" t="s">
        <v>483</v>
      </c>
      <c r="AG140" s="22">
        <v>-534600</v>
      </c>
      <c r="AH140" s="22">
        <v>46</v>
      </c>
      <c r="AI140" s="6" t="s">
        <v>488</v>
      </c>
      <c r="AJ140" s="20" t="s">
        <v>485</v>
      </c>
      <c r="AK140" s="20"/>
      <c r="AL140" s="30">
        <f t="shared" si="12"/>
        <v>12</v>
      </c>
      <c r="AM140" s="9">
        <f t="shared" si="13"/>
        <v>18.57</v>
      </c>
    </row>
    <row r="141" spans="1:39" ht="30" customHeight="1" x14ac:dyDescent="0.25">
      <c r="A141" s="38"/>
      <c r="B141" s="6" t="s">
        <v>489</v>
      </c>
      <c r="C141" s="3">
        <v>0</v>
      </c>
      <c r="D141" s="3">
        <v>0</v>
      </c>
      <c r="E141" s="3">
        <v>0</v>
      </c>
      <c r="F141" s="3">
        <v>-2.1469499999999999</v>
      </c>
      <c r="G141" s="3">
        <v>7.29495</v>
      </c>
      <c r="H141" s="3">
        <v>7.08195</v>
      </c>
      <c r="I141" s="3">
        <v>12</v>
      </c>
      <c r="J141" s="3">
        <v>0</v>
      </c>
      <c r="K141" s="3">
        <v>0</v>
      </c>
      <c r="L141" s="3">
        <v>0</v>
      </c>
      <c r="M141" s="3">
        <v>33.589269999999999</v>
      </c>
      <c r="N141" s="3">
        <v>73.07687</v>
      </c>
      <c r="O141" s="3">
        <v>461</v>
      </c>
      <c r="P141" s="3">
        <v>0</v>
      </c>
      <c r="Q141" s="3">
        <v>0</v>
      </c>
      <c r="R141" s="3">
        <v>0</v>
      </c>
      <c r="S141" s="3">
        <v>0</v>
      </c>
      <c r="T141" s="3" t="s">
        <v>0</v>
      </c>
      <c r="U141" s="3">
        <v>46</v>
      </c>
      <c r="V141" s="3">
        <v>24</v>
      </c>
      <c r="W141" s="3">
        <v>3783</v>
      </c>
      <c r="X141" s="3" t="s">
        <v>1</v>
      </c>
      <c r="Y141" s="3" t="s">
        <v>2</v>
      </c>
      <c r="Z141" s="3" t="s">
        <v>3</v>
      </c>
      <c r="AA141" s="22">
        <v>-505100</v>
      </c>
      <c r="AB141" s="3">
        <v>0</v>
      </c>
      <c r="AC141" s="3">
        <v>5</v>
      </c>
      <c r="AD141" s="3">
        <v>0</v>
      </c>
      <c r="AE141" s="3" t="s">
        <v>490</v>
      </c>
      <c r="AF141" s="3" t="s">
        <v>491</v>
      </c>
      <c r="AG141" s="22">
        <v>-540000</v>
      </c>
      <c r="AH141" s="22">
        <v>46</v>
      </c>
      <c r="AI141" s="6" t="s">
        <v>492</v>
      </c>
      <c r="AJ141" s="20" t="s">
        <v>485</v>
      </c>
      <c r="AK141" s="20"/>
      <c r="AL141" s="30">
        <f t="shared" si="12"/>
        <v>12</v>
      </c>
      <c r="AM141" s="9">
        <f t="shared" si="13"/>
        <v>19.77</v>
      </c>
    </row>
    <row r="142" spans="1:39" ht="30" customHeight="1" x14ac:dyDescent="0.25">
      <c r="A142" s="38"/>
      <c r="B142" s="6" t="s">
        <v>493</v>
      </c>
      <c r="C142" s="3">
        <v>0</v>
      </c>
      <c r="D142" s="3">
        <v>0</v>
      </c>
      <c r="E142" s="3">
        <v>0</v>
      </c>
      <c r="F142" s="3">
        <v>-2.5139999999999998</v>
      </c>
      <c r="G142" s="3">
        <v>7.1590499999999997</v>
      </c>
      <c r="H142" s="3">
        <v>6.1189499999999999</v>
      </c>
      <c r="I142" s="3">
        <v>10</v>
      </c>
      <c r="J142" s="3">
        <v>0</v>
      </c>
      <c r="K142" s="3">
        <v>0</v>
      </c>
      <c r="L142" s="3">
        <v>0</v>
      </c>
      <c r="M142" s="3">
        <v>33.571849999999998</v>
      </c>
      <c r="N142" s="3">
        <v>73.075100000000006</v>
      </c>
      <c r="O142" s="3">
        <v>465</v>
      </c>
      <c r="P142" s="3">
        <v>0</v>
      </c>
      <c r="Q142" s="3">
        <v>0</v>
      </c>
      <c r="R142" s="3">
        <v>0</v>
      </c>
      <c r="S142" s="3">
        <v>0</v>
      </c>
      <c r="T142" s="3" t="s">
        <v>0</v>
      </c>
      <c r="U142" s="3">
        <v>45</v>
      </c>
      <c r="V142" s="3">
        <v>24</v>
      </c>
      <c r="W142" s="3">
        <v>3747</v>
      </c>
      <c r="X142" s="3" t="s">
        <v>1</v>
      </c>
      <c r="Y142" s="3" t="s">
        <v>2</v>
      </c>
      <c r="Z142" s="3" t="s">
        <v>3</v>
      </c>
      <c r="AA142" s="22">
        <v>-611000</v>
      </c>
      <c r="AB142" s="3">
        <v>0</v>
      </c>
      <c r="AC142" s="3">
        <v>5</v>
      </c>
      <c r="AD142" s="3">
        <v>0</v>
      </c>
      <c r="AE142" s="3" t="s">
        <v>490</v>
      </c>
      <c r="AF142" s="3" t="s">
        <v>494</v>
      </c>
      <c r="AG142" s="22">
        <v>-614200</v>
      </c>
      <c r="AH142" s="22">
        <v>45</v>
      </c>
      <c r="AI142" s="6" t="s">
        <v>495</v>
      </c>
      <c r="AJ142" s="20" t="s">
        <v>485</v>
      </c>
      <c r="AK142" s="20"/>
      <c r="AL142" s="30">
        <f t="shared" si="12"/>
        <v>12</v>
      </c>
      <c r="AM142" s="9">
        <f t="shared" si="13"/>
        <v>22.95</v>
      </c>
    </row>
    <row r="143" spans="1:39" ht="30" customHeight="1" x14ac:dyDescent="0.25">
      <c r="A143" s="38"/>
      <c r="B143" s="6" t="s">
        <v>496</v>
      </c>
      <c r="C143" s="3">
        <v>0</v>
      </c>
      <c r="D143" s="3">
        <v>0</v>
      </c>
      <c r="E143" s="3">
        <v>0</v>
      </c>
      <c r="F143" s="3">
        <v>-2.9729999999999999</v>
      </c>
      <c r="G143" s="3">
        <v>6.8359500000000004</v>
      </c>
      <c r="H143" s="3">
        <v>5.7739500000000001</v>
      </c>
      <c r="I143" s="3">
        <v>14</v>
      </c>
      <c r="J143" s="3">
        <v>0</v>
      </c>
      <c r="K143" s="3">
        <v>0</v>
      </c>
      <c r="L143" s="3">
        <v>0</v>
      </c>
      <c r="M143" s="3">
        <v>33.565899999999999</v>
      </c>
      <c r="N143" s="3">
        <v>73.077870000000004</v>
      </c>
      <c r="O143" s="3">
        <v>469.8</v>
      </c>
      <c r="P143" s="3">
        <v>0</v>
      </c>
      <c r="Q143" s="3">
        <v>0</v>
      </c>
      <c r="R143" s="3">
        <v>0</v>
      </c>
      <c r="S143" s="3">
        <v>0</v>
      </c>
      <c r="T143" s="3" t="s">
        <v>0</v>
      </c>
      <c r="U143" s="3">
        <v>45</v>
      </c>
      <c r="V143" s="3">
        <v>26</v>
      </c>
      <c r="W143" s="3">
        <v>3773</v>
      </c>
      <c r="X143" s="3" t="s">
        <v>1</v>
      </c>
      <c r="Y143" s="3" t="s">
        <v>2</v>
      </c>
      <c r="Z143" s="3" t="s">
        <v>3</v>
      </c>
      <c r="AA143" s="22">
        <v>-757500</v>
      </c>
      <c r="AB143" s="3">
        <v>0</v>
      </c>
      <c r="AC143" s="3">
        <v>5</v>
      </c>
      <c r="AD143" s="3">
        <v>0</v>
      </c>
      <c r="AE143" s="3" t="s">
        <v>497</v>
      </c>
      <c r="AF143" s="3" t="s">
        <v>498</v>
      </c>
      <c r="AG143" s="22">
        <v>-746200</v>
      </c>
      <c r="AH143" s="22">
        <v>45</v>
      </c>
      <c r="AI143" s="6" t="s">
        <v>499</v>
      </c>
      <c r="AJ143" s="20" t="s">
        <v>485</v>
      </c>
      <c r="AK143" s="20"/>
      <c r="AL143" s="30">
        <f t="shared" si="12"/>
        <v>12</v>
      </c>
      <c r="AM143" s="9">
        <f t="shared" si="13"/>
        <v>28.37</v>
      </c>
    </row>
    <row r="144" spans="1:39" ht="30" customHeight="1" x14ac:dyDescent="0.25">
      <c r="A144" s="38"/>
      <c r="B144" s="6" t="s">
        <v>500</v>
      </c>
      <c r="C144" s="3">
        <v>0</v>
      </c>
      <c r="D144" s="3">
        <v>0</v>
      </c>
      <c r="E144" s="3">
        <v>0</v>
      </c>
      <c r="F144" s="3">
        <v>-0.75405</v>
      </c>
      <c r="G144" s="3">
        <v>5.9590500000000004</v>
      </c>
      <c r="H144" s="3">
        <v>6.5860500000000002</v>
      </c>
      <c r="I144" s="3">
        <v>79</v>
      </c>
      <c r="J144" s="3">
        <v>0</v>
      </c>
      <c r="K144" s="3">
        <v>0</v>
      </c>
      <c r="L144" s="3">
        <v>0</v>
      </c>
      <c r="M144" s="3">
        <v>33.565899999999999</v>
      </c>
      <c r="N144" s="3">
        <v>73.077870000000004</v>
      </c>
      <c r="O144" s="3">
        <v>469.8</v>
      </c>
      <c r="P144" s="3">
        <v>0</v>
      </c>
      <c r="Q144" s="3">
        <v>0</v>
      </c>
      <c r="R144" s="3">
        <v>0</v>
      </c>
      <c r="S144" s="3">
        <v>0</v>
      </c>
      <c r="T144" s="3" t="s">
        <v>0</v>
      </c>
      <c r="U144" s="3">
        <v>45</v>
      </c>
      <c r="V144" s="3">
        <v>25</v>
      </c>
      <c r="W144" s="3">
        <v>3763</v>
      </c>
      <c r="X144" s="3" t="s">
        <v>1</v>
      </c>
      <c r="Y144" s="3" t="s">
        <v>2</v>
      </c>
      <c r="Z144" s="3" t="s">
        <v>3</v>
      </c>
      <c r="AA144" s="22">
        <v>-1154500</v>
      </c>
      <c r="AB144" s="3">
        <v>0</v>
      </c>
      <c r="AC144" s="3">
        <v>5</v>
      </c>
      <c r="AD144" s="3">
        <v>0</v>
      </c>
      <c r="AE144" s="3" t="s">
        <v>497</v>
      </c>
      <c r="AF144" s="3" t="s">
        <v>501</v>
      </c>
      <c r="AG144" s="22">
        <v>-1079400</v>
      </c>
      <c r="AH144" s="22">
        <v>45</v>
      </c>
      <c r="AI144" s="6" t="s">
        <v>502</v>
      </c>
      <c r="AJ144" s="20" t="s">
        <v>503</v>
      </c>
      <c r="AK144" s="20"/>
      <c r="AL144" s="30">
        <f t="shared" si="12"/>
        <v>33</v>
      </c>
      <c r="AM144" s="9">
        <f t="shared" si="13"/>
        <v>42.03</v>
      </c>
    </row>
    <row r="145" spans="1:39" ht="30" customHeight="1" x14ac:dyDescent="0.25">
      <c r="A145" s="38"/>
      <c r="B145" s="6" t="s">
        <v>504</v>
      </c>
      <c r="C145" s="3">
        <v>0</v>
      </c>
      <c r="D145" s="3">
        <v>0</v>
      </c>
      <c r="E145" s="3">
        <v>0</v>
      </c>
      <c r="F145" s="3">
        <v>-1.57995</v>
      </c>
      <c r="G145" s="3">
        <v>6.4840499999999999</v>
      </c>
      <c r="H145" s="3">
        <v>6.9019500000000003</v>
      </c>
      <c r="I145" s="3">
        <v>75</v>
      </c>
      <c r="J145" s="3">
        <v>0</v>
      </c>
      <c r="K145" s="3">
        <v>0</v>
      </c>
      <c r="L145" s="3">
        <v>0</v>
      </c>
      <c r="M145" s="3">
        <v>33.565899999999999</v>
      </c>
      <c r="N145" s="3">
        <v>73.077870000000004</v>
      </c>
      <c r="O145" s="3">
        <v>469.8</v>
      </c>
      <c r="P145" s="3">
        <v>0</v>
      </c>
      <c r="Q145" s="3">
        <v>0</v>
      </c>
      <c r="R145" s="3">
        <v>0</v>
      </c>
      <c r="S145" s="3">
        <v>0</v>
      </c>
      <c r="T145" s="3" t="s">
        <v>0</v>
      </c>
      <c r="U145" s="3">
        <v>44</v>
      </c>
      <c r="V145" s="3">
        <v>25</v>
      </c>
      <c r="W145" s="3">
        <v>3721</v>
      </c>
      <c r="X145" s="3" t="s">
        <v>1</v>
      </c>
      <c r="Y145" s="3" t="s">
        <v>2</v>
      </c>
      <c r="Z145" s="3" t="s">
        <v>3</v>
      </c>
      <c r="AA145" s="22">
        <v>-754000</v>
      </c>
      <c r="AB145" s="3">
        <v>0</v>
      </c>
      <c r="AC145" s="3">
        <v>5</v>
      </c>
      <c r="AD145" s="3">
        <v>0</v>
      </c>
      <c r="AE145" s="3" t="s">
        <v>505</v>
      </c>
      <c r="AF145" s="3" t="s">
        <v>506</v>
      </c>
      <c r="AG145" s="22">
        <v>-845200</v>
      </c>
      <c r="AH145" s="22">
        <v>44</v>
      </c>
      <c r="AI145" s="6" t="s">
        <v>507</v>
      </c>
      <c r="AJ145" s="20" t="s">
        <v>412</v>
      </c>
      <c r="AK145" s="20"/>
      <c r="AL145" s="30">
        <f t="shared" si="12"/>
        <v>10</v>
      </c>
      <c r="AM145" s="9">
        <f t="shared" si="13"/>
        <v>29.75</v>
      </c>
    </row>
    <row r="146" spans="1:39" ht="30" customHeight="1" x14ac:dyDescent="0.25">
      <c r="A146" s="38"/>
      <c r="B146" s="6" t="s">
        <v>508</v>
      </c>
      <c r="C146" s="3">
        <v>0</v>
      </c>
      <c r="D146" s="3">
        <v>0</v>
      </c>
      <c r="E146" s="3">
        <v>0</v>
      </c>
      <c r="F146" s="3">
        <v>-1.84605</v>
      </c>
      <c r="G146" s="3">
        <v>6.1529999999999996</v>
      </c>
      <c r="H146" s="3">
        <v>6.6509999999999998</v>
      </c>
      <c r="I146" s="3">
        <v>81</v>
      </c>
      <c r="J146" s="3">
        <v>0</v>
      </c>
      <c r="K146" s="3">
        <v>0</v>
      </c>
      <c r="L146" s="3">
        <v>0</v>
      </c>
      <c r="M146" s="3">
        <v>33.565899999999999</v>
      </c>
      <c r="N146" s="3">
        <v>73.077870000000004</v>
      </c>
      <c r="O146" s="3">
        <v>469.8</v>
      </c>
      <c r="P146" s="3">
        <v>0</v>
      </c>
      <c r="Q146" s="3">
        <v>0</v>
      </c>
      <c r="R146" s="3">
        <v>0</v>
      </c>
      <c r="S146" s="3">
        <v>0</v>
      </c>
      <c r="T146" s="3" t="s">
        <v>0</v>
      </c>
      <c r="U146" s="3">
        <v>42</v>
      </c>
      <c r="V146" s="3">
        <v>28</v>
      </c>
      <c r="W146" s="3">
        <v>3713</v>
      </c>
      <c r="X146" s="3" t="s">
        <v>1</v>
      </c>
      <c r="Y146" s="3" t="s">
        <v>2</v>
      </c>
      <c r="Z146" s="3" t="s">
        <v>3</v>
      </c>
      <c r="AA146" s="22">
        <v>-709400</v>
      </c>
      <c r="AB146" s="3">
        <v>0</v>
      </c>
      <c r="AC146" s="3">
        <v>5</v>
      </c>
      <c r="AD146" s="3">
        <v>0</v>
      </c>
      <c r="AE146" s="3" t="s">
        <v>505</v>
      </c>
      <c r="AF146" s="3" t="s">
        <v>509</v>
      </c>
      <c r="AG146" s="22">
        <v>-765300</v>
      </c>
      <c r="AH146" s="22">
        <v>42</v>
      </c>
      <c r="AI146" s="6" t="s">
        <v>510</v>
      </c>
      <c r="AJ146" s="20" t="s">
        <v>511</v>
      </c>
      <c r="AK146" s="20"/>
      <c r="AL146" s="30">
        <f t="shared" si="12"/>
        <v>10</v>
      </c>
      <c r="AM146" s="9">
        <f t="shared" si="13"/>
        <v>27.38</v>
      </c>
    </row>
    <row r="147" spans="1:39" ht="30" customHeight="1" x14ac:dyDescent="0.25">
      <c r="A147" s="38"/>
      <c r="B147" s="6" t="s">
        <v>512</v>
      </c>
      <c r="C147" s="3">
        <v>0</v>
      </c>
      <c r="D147" s="3">
        <v>0</v>
      </c>
      <c r="E147" s="3">
        <v>0</v>
      </c>
      <c r="F147" s="3">
        <v>-1.9459500000000001</v>
      </c>
      <c r="G147" s="3">
        <v>6.6850500000000004</v>
      </c>
      <c r="H147" s="3">
        <v>5.8459500000000002</v>
      </c>
      <c r="I147" s="3">
        <v>77</v>
      </c>
      <c r="J147" s="3">
        <v>0</v>
      </c>
      <c r="K147" s="3">
        <v>0</v>
      </c>
      <c r="L147" s="3">
        <v>0</v>
      </c>
      <c r="M147" s="3">
        <v>33.565899999999999</v>
      </c>
      <c r="N147" s="3">
        <v>73.077870000000004</v>
      </c>
      <c r="O147" s="3">
        <v>469.8</v>
      </c>
      <c r="P147" s="3">
        <v>0</v>
      </c>
      <c r="Q147" s="3">
        <v>0</v>
      </c>
      <c r="R147" s="3">
        <v>0</v>
      </c>
      <c r="S147" s="3">
        <v>0</v>
      </c>
      <c r="T147" s="3" t="s">
        <v>0</v>
      </c>
      <c r="U147" s="3">
        <v>42</v>
      </c>
      <c r="V147" s="3">
        <v>28</v>
      </c>
      <c r="W147" s="3">
        <v>3713</v>
      </c>
      <c r="X147" s="3" t="s">
        <v>1</v>
      </c>
      <c r="Y147" s="3" t="s">
        <v>2</v>
      </c>
      <c r="Z147" s="3" t="s">
        <v>3</v>
      </c>
      <c r="AA147" s="22">
        <v>-810600</v>
      </c>
      <c r="AB147" s="3">
        <v>0</v>
      </c>
      <c r="AC147" s="3">
        <v>5</v>
      </c>
      <c r="AD147" s="3">
        <v>0</v>
      </c>
      <c r="AE147" s="3" t="s">
        <v>513</v>
      </c>
      <c r="AF147" s="3" t="s">
        <v>514</v>
      </c>
      <c r="AG147" s="22">
        <v>-760000</v>
      </c>
      <c r="AH147" s="22">
        <v>42</v>
      </c>
      <c r="AI147" s="6" t="s">
        <v>515</v>
      </c>
      <c r="AJ147" s="20" t="s">
        <v>516</v>
      </c>
      <c r="AK147" s="20"/>
      <c r="AL147" s="30">
        <f t="shared" si="12"/>
        <v>10</v>
      </c>
      <c r="AM147" s="9">
        <f t="shared" si="13"/>
        <v>29.16</v>
      </c>
    </row>
    <row r="148" spans="1:39" ht="30" customHeight="1" x14ac:dyDescent="0.25">
      <c r="A148" s="38"/>
      <c r="B148" s="6" t="s">
        <v>517</v>
      </c>
      <c r="C148" s="3">
        <v>0</v>
      </c>
      <c r="D148" s="3">
        <v>0</v>
      </c>
      <c r="E148" s="3">
        <v>0</v>
      </c>
      <c r="F148" s="3">
        <v>-2.2840500000000001</v>
      </c>
      <c r="G148" s="3">
        <v>7.2160500000000001</v>
      </c>
      <c r="H148" s="3">
        <v>4.0789499999999999</v>
      </c>
      <c r="I148" s="3">
        <v>74</v>
      </c>
      <c r="J148" s="3">
        <v>0</v>
      </c>
      <c r="K148" s="3">
        <v>0</v>
      </c>
      <c r="L148" s="3">
        <v>0</v>
      </c>
      <c r="M148" s="3">
        <v>33.565899999999999</v>
      </c>
      <c r="N148" s="3">
        <v>73.077870000000004</v>
      </c>
      <c r="O148" s="3">
        <v>469.8</v>
      </c>
      <c r="P148" s="3">
        <v>0</v>
      </c>
      <c r="Q148" s="3">
        <v>0</v>
      </c>
      <c r="R148" s="3">
        <v>0</v>
      </c>
      <c r="S148" s="3">
        <v>0</v>
      </c>
      <c r="T148" s="3" t="s">
        <v>0</v>
      </c>
      <c r="U148" s="3">
        <v>41</v>
      </c>
      <c r="V148" s="3">
        <v>28</v>
      </c>
      <c r="W148" s="3">
        <v>3710</v>
      </c>
      <c r="X148" s="3" t="s">
        <v>1</v>
      </c>
      <c r="Y148" s="3" t="s">
        <v>2</v>
      </c>
      <c r="Z148" s="3" t="s">
        <v>3</v>
      </c>
      <c r="AA148" s="22">
        <v>-862200</v>
      </c>
      <c r="AB148" s="3">
        <v>0</v>
      </c>
      <c r="AC148" s="3">
        <v>5</v>
      </c>
      <c r="AD148" s="3">
        <v>0</v>
      </c>
      <c r="AE148" s="3" t="s">
        <v>513</v>
      </c>
      <c r="AF148" s="3" t="s">
        <v>518</v>
      </c>
      <c r="AG148" s="22">
        <v>-771900</v>
      </c>
      <c r="AH148" s="22">
        <v>41</v>
      </c>
      <c r="AI148" s="6" t="s">
        <v>519</v>
      </c>
      <c r="AJ148" s="20" t="s">
        <v>516</v>
      </c>
      <c r="AK148" s="20"/>
      <c r="AL148" s="30">
        <f t="shared" si="12"/>
        <v>14</v>
      </c>
      <c r="AM148" s="9">
        <f t="shared" si="13"/>
        <v>30.31</v>
      </c>
    </row>
    <row r="149" spans="1:39" ht="30" customHeight="1" x14ac:dyDescent="0.25">
      <c r="A149" s="38"/>
      <c r="B149" s="6" t="s">
        <v>520</v>
      </c>
      <c r="C149" s="3">
        <v>0</v>
      </c>
      <c r="D149" s="3">
        <v>0</v>
      </c>
      <c r="E149" s="3">
        <v>0</v>
      </c>
      <c r="F149" s="3">
        <v>-0.45900000000000002</v>
      </c>
      <c r="G149" s="3">
        <v>6.2110500000000002</v>
      </c>
      <c r="H149" s="3">
        <v>6.6509999999999998</v>
      </c>
      <c r="I149" s="3">
        <v>79</v>
      </c>
      <c r="J149" s="3">
        <v>0</v>
      </c>
      <c r="K149" s="3">
        <v>0</v>
      </c>
      <c r="L149" s="3">
        <v>0</v>
      </c>
      <c r="M149" s="3">
        <v>33.565899999999999</v>
      </c>
      <c r="N149" s="3">
        <v>73.077870000000004</v>
      </c>
      <c r="O149" s="3">
        <v>469.8</v>
      </c>
      <c r="P149" s="3">
        <v>0</v>
      </c>
      <c r="Q149" s="3">
        <v>0</v>
      </c>
      <c r="R149" s="3">
        <v>0</v>
      </c>
      <c r="S149" s="3">
        <v>0</v>
      </c>
      <c r="T149" s="3" t="s">
        <v>0</v>
      </c>
      <c r="U149" s="3">
        <v>39</v>
      </c>
      <c r="V149" s="3">
        <v>29</v>
      </c>
      <c r="W149" s="3">
        <v>3706</v>
      </c>
      <c r="X149" s="3" t="s">
        <v>1</v>
      </c>
      <c r="Y149" s="3" t="s">
        <v>2</v>
      </c>
      <c r="Z149" s="3" t="s">
        <v>3</v>
      </c>
      <c r="AA149" s="22">
        <v>-887600</v>
      </c>
      <c r="AB149" s="3">
        <v>0</v>
      </c>
      <c r="AC149" s="3">
        <v>5</v>
      </c>
      <c r="AD149" s="3">
        <v>0</v>
      </c>
      <c r="AE149" s="3" t="s">
        <v>521</v>
      </c>
      <c r="AF149" s="3" t="s">
        <v>522</v>
      </c>
      <c r="AG149" s="22">
        <v>-853000</v>
      </c>
      <c r="AH149" s="22">
        <v>39</v>
      </c>
      <c r="AI149" s="6" t="s">
        <v>523</v>
      </c>
      <c r="AJ149" s="20" t="s">
        <v>516</v>
      </c>
      <c r="AK149" s="20"/>
      <c r="AL149" s="30">
        <f t="shared" si="12"/>
        <v>11</v>
      </c>
      <c r="AM149" s="9">
        <f t="shared" si="13"/>
        <v>32.25</v>
      </c>
    </row>
    <row r="150" spans="1:39" ht="30" customHeight="1" x14ac:dyDescent="0.25">
      <c r="A150" s="38"/>
      <c r="B150" s="6" t="s">
        <v>524</v>
      </c>
      <c r="C150" s="3">
        <v>0</v>
      </c>
      <c r="D150" s="3">
        <v>0</v>
      </c>
      <c r="E150" s="3">
        <v>0</v>
      </c>
      <c r="F150" s="3">
        <v>-0.50205</v>
      </c>
      <c r="G150" s="3">
        <v>6.2969999999999997</v>
      </c>
      <c r="H150" s="3">
        <v>6.6580500000000002</v>
      </c>
      <c r="I150" s="3">
        <v>77</v>
      </c>
      <c r="J150" s="3">
        <v>0</v>
      </c>
      <c r="K150" s="3">
        <v>0</v>
      </c>
      <c r="L150" s="3">
        <v>0</v>
      </c>
      <c r="M150" s="3">
        <v>33.565899999999999</v>
      </c>
      <c r="N150" s="3">
        <v>73.077870000000004</v>
      </c>
      <c r="O150" s="3">
        <v>469.8</v>
      </c>
      <c r="P150" s="3">
        <v>0</v>
      </c>
      <c r="Q150" s="3">
        <v>0</v>
      </c>
      <c r="R150" s="3">
        <v>0</v>
      </c>
      <c r="S150" s="3">
        <v>0</v>
      </c>
      <c r="T150" s="3" t="s">
        <v>0</v>
      </c>
      <c r="U150" s="3">
        <v>38</v>
      </c>
      <c r="V150" s="3">
        <v>30</v>
      </c>
      <c r="W150" s="3">
        <v>3703</v>
      </c>
      <c r="X150" s="3" t="s">
        <v>1</v>
      </c>
      <c r="Y150" s="3" t="s">
        <v>2</v>
      </c>
      <c r="Z150" s="3" t="s">
        <v>3</v>
      </c>
      <c r="AA150" s="22">
        <v>-820700</v>
      </c>
      <c r="AB150" s="3">
        <v>0</v>
      </c>
      <c r="AC150" s="3">
        <v>5</v>
      </c>
      <c r="AD150" s="3">
        <v>0</v>
      </c>
      <c r="AE150" s="3" t="s">
        <v>525</v>
      </c>
      <c r="AF150" s="3" t="s">
        <v>526</v>
      </c>
      <c r="AG150" s="22">
        <v>-846800</v>
      </c>
      <c r="AH150" s="22">
        <v>38</v>
      </c>
      <c r="AI150" s="6" t="s">
        <v>527</v>
      </c>
      <c r="AJ150" s="20" t="s">
        <v>516</v>
      </c>
      <c r="AK150" s="20"/>
      <c r="AL150" s="30">
        <f t="shared" si="12"/>
        <v>11</v>
      </c>
      <c r="AM150" s="9">
        <f t="shared" si="13"/>
        <v>30.87</v>
      </c>
    </row>
    <row r="151" spans="1:39" ht="30" customHeight="1" x14ac:dyDescent="0.25">
      <c r="A151" s="38"/>
      <c r="B151" s="6" t="s">
        <v>528</v>
      </c>
      <c r="C151" s="3">
        <v>0</v>
      </c>
      <c r="D151" s="3">
        <v>0</v>
      </c>
      <c r="E151" s="3">
        <v>0</v>
      </c>
      <c r="F151" s="3">
        <v>-2.4349500000000002</v>
      </c>
      <c r="G151" s="3">
        <v>6.5050499999999998</v>
      </c>
      <c r="H151" s="3">
        <v>5.2999499999999999</v>
      </c>
      <c r="I151" s="3">
        <v>76</v>
      </c>
      <c r="J151" s="3">
        <v>0</v>
      </c>
      <c r="K151" s="3">
        <v>0</v>
      </c>
      <c r="L151" s="3">
        <v>0</v>
      </c>
      <c r="M151" s="3">
        <v>33.565899999999999</v>
      </c>
      <c r="N151" s="3">
        <v>73.077870000000004</v>
      </c>
      <c r="O151" s="3">
        <v>469.8</v>
      </c>
      <c r="P151" s="3">
        <v>0</v>
      </c>
      <c r="Q151" s="3">
        <v>0</v>
      </c>
      <c r="R151" s="3">
        <v>0</v>
      </c>
      <c r="S151" s="3">
        <v>0</v>
      </c>
      <c r="T151" s="3" t="s">
        <v>0</v>
      </c>
      <c r="U151" s="3">
        <v>37</v>
      </c>
      <c r="V151" s="3">
        <v>30</v>
      </c>
      <c r="W151" s="3">
        <v>3685</v>
      </c>
      <c r="X151" s="3" t="s">
        <v>1</v>
      </c>
      <c r="Y151" s="3" t="s">
        <v>2</v>
      </c>
      <c r="Z151" s="3" t="s">
        <v>3</v>
      </c>
      <c r="AA151" s="22">
        <v>-799600</v>
      </c>
      <c r="AB151" s="3">
        <v>0</v>
      </c>
      <c r="AC151" s="3">
        <v>5</v>
      </c>
      <c r="AD151" s="3">
        <v>0</v>
      </c>
      <c r="AE151" s="3" t="s">
        <v>525</v>
      </c>
      <c r="AF151" s="3" t="s">
        <v>529</v>
      </c>
      <c r="AG151" s="22">
        <v>-846800</v>
      </c>
      <c r="AH151" s="22">
        <v>37</v>
      </c>
      <c r="AI151" s="6" t="s">
        <v>530</v>
      </c>
      <c r="AJ151" s="20" t="s">
        <v>531</v>
      </c>
      <c r="AK151" s="20"/>
      <c r="AL151" s="30">
        <f t="shared" si="12"/>
        <v>11</v>
      </c>
      <c r="AM151" s="9">
        <f t="shared" si="13"/>
        <v>30.33</v>
      </c>
    </row>
    <row r="152" spans="1:39" ht="30" customHeight="1" x14ac:dyDescent="0.25">
      <c r="A152" s="38"/>
      <c r="B152" s="6" t="s">
        <v>532</v>
      </c>
      <c r="C152" s="3">
        <v>0</v>
      </c>
      <c r="D152" s="3">
        <v>0</v>
      </c>
      <c r="E152" s="3">
        <v>0</v>
      </c>
      <c r="F152" s="3">
        <v>-2.38395</v>
      </c>
      <c r="G152" s="3">
        <v>7.1879999999999997</v>
      </c>
      <c r="H152" s="3">
        <v>4.266</v>
      </c>
      <c r="I152" s="3">
        <v>74</v>
      </c>
      <c r="J152" s="3">
        <v>0</v>
      </c>
      <c r="K152" s="3">
        <v>0</v>
      </c>
      <c r="L152" s="3">
        <v>0</v>
      </c>
      <c r="M152" s="3">
        <v>33.565899999999999</v>
      </c>
      <c r="N152" s="3">
        <v>73.077870000000004</v>
      </c>
      <c r="O152" s="3">
        <v>469.8</v>
      </c>
      <c r="P152" s="3">
        <v>0</v>
      </c>
      <c r="Q152" s="3">
        <v>0</v>
      </c>
      <c r="R152" s="3">
        <v>0</v>
      </c>
      <c r="S152" s="3">
        <v>0</v>
      </c>
      <c r="T152" s="3" t="s">
        <v>0</v>
      </c>
      <c r="U152" s="3">
        <v>36</v>
      </c>
      <c r="V152" s="3">
        <v>31</v>
      </c>
      <c r="W152" s="3">
        <v>3646</v>
      </c>
      <c r="X152" s="3" t="s">
        <v>1</v>
      </c>
      <c r="Y152" s="3" t="s">
        <v>2</v>
      </c>
      <c r="Z152" s="3" t="s">
        <v>3</v>
      </c>
      <c r="AA152" s="22">
        <v>-820700</v>
      </c>
      <c r="AB152" s="3">
        <v>0</v>
      </c>
      <c r="AC152" s="3">
        <v>5</v>
      </c>
      <c r="AD152" s="3">
        <v>0</v>
      </c>
      <c r="AE152" s="3" t="s">
        <v>533</v>
      </c>
      <c r="AF152" s="3" t="s">
        <v>534</v>
      </c>
      <c r="AG152" s="22">
        <v>-858100</v>
      </c>
      <c r="AH152" s="22">
        <v>36</v>
      </c>
      <c r="AI152" s="6" t="s">
        <v>535</v>
      </c>
      <c r="AJ152" s="20" t="s">
        <v>531</v>
      </c>
      <c r="AK152" s="20"/>
      <c r="AL152" s="30">
        <f t="shared" si="12"/>
        <v>8</v>
      </c>
      <c r="AM152" s="9">
        <f t="shared" si="13"/>
        <v>30.6</v>
      </c>
    </row>
    <row r="153" spans="1:39" ht="30" customHeight="1" x14ac:dyDescent="0.25">
      <c r="A153" s="38"/>
      <c r="B153" s="6" t="s">
        <v>536</v>
      </c>
      <c r="C153" s="3">
        <v>0</v>
      </c>
      <c r="D153" s="3">
        <v>0</v>
      </c>
      <c r="E153" s="3">
        <v>0</v>
      </c>
      <c r="F153" s="3">
        <v>-2.2410000000000001</v>
      </c>
      <c r="G153" s="3">
        <v>7.3600500000000002</v>
      </c>
      <c r="H153" s="3">
        <v>2.9299499999999998</v>
      </c>
      <c r="I153" s="3">
        <v>69</v>
      </c>
      <c r="J153" s="3">
        <v>0</v>
      </c>
      <c r="K153" s="3">
        <v>0</v>
      </c>
      <c r="L153" s="3">
        <v>0</v>
      </c>
      <c r="M153" s="3">
        <v>33.565899999999999</v>
      </c>
      <c r="N153" s="3">
        <v>73.077870000000004</v>
      </c>
      <c r="O153" s="3">
        <v>469.8</v>
      </c>
      <c r="P153" s="3">
        <v>0</v>
      </c>
      <c r="Q153" s="3">
        <v>0</v>
      </c>
      <c r="R153" s="3">
        <v>0</v>
      </c>
      <c r="S153" s="3">
        <v>0</v>
      </c>
      <c r="T153" s="3" t="s">
        <v>0</v>
      </c>
      <c r="U153" s="3">
        <v>35</v>
      </c>
      <c r="V153" s="3">
        <v>31</v>
      </c>
      <c r="W153" s="3">
        <v>3674</v>
      </c>
      <c r="X153" s="3" t="s">
        <v>1</v>
      </c>
      <c r="Y153" s="3" t="s">
        <v>2</v>
      </c>
      <c r="Z153" s="3" t="s">
        <v>3</v>
      </c>
      <c r="AA153" s="22">
        <v>-913400</v>
      </c>
      <c r="AB153" s="3">
        <v>0</v>
      </c>
      <c r="AC153" s="3">
        <v>5</v>
      </c>
      <c r="AD153" s="3">
        <v>0</v>
      </c>
      <c r="AE153" s="3" t="s">
        <v>533</v>
      </c>
      <c r="AF153" s="3" t="s">
        <v>537</v>
      </c>
      <c r="AG153" s="22">
        <v>-902100</v>
      </c>
      <c r="AH153" s="22">
        <v>35</v>
      </c>
      <c r="AI153" s="6" t="s">
        <v>538</v>
      </c>
      <c r="AJ153" s="20" t="s">
        <v>531</v>
      </c>
      <c r="AK153" s="20"/>
      <c r="AL153" s="30">
        <f t="shared" si="12"/>
        <v>13</v>
      </c>
      <c r="AM153" s="9">
        <f t="shared" si="13"/>
        <v>33.35</v>
      </c>
    </row>
    <row r="154" spans="1:39" ht="30" customHeight="1" x14ac:dyDescent="0.25">
      <c r="A154" s="38"/>
      <c r="B154" s="6" t="s">
        <v>539</v>
      </c>
      <c r="C154" s="3">
        <v>0</v>
      </c>
      <c r="D154" s="3">
        <v>0</v>
      </c>
      <c r="E154" s="3">
        <v>0</v>
      </c>
      <c r="F154" s="3">
        <v>-2.3560500000000002</v>
      </c>
      <c r="G154" s="3">
        <v>8.0280000000000005</v>
      </c>
      <c r="H154" s="3">
        <v>2.37</v>
      </c>
      <c r="I154" s="3">
        <v>70</v>
      </c>
      <c r="J154" s="3">
        <v>0</v>
      </c>
      <c r="K154" s="3">
        <v>0</v>
      </c>
      <c r="L154" s="3">
        <v>0</v>
      </c>
      <c r="M154" s="3">
        <v>33.565899999999999</v>
      </c>
      <c r="N154" s="3">
        <v>73.077870000000004</v>
      </c>
      <c r="O154" s="3">
        <v>469.8</v>
      </c>
      <c r="P154" s="3">
        <v>0</v>
      </c>
      <c r="Q154" s="3">
        <v>0</v>
      </c>
      <c r="R154" s="3">
        <v>0</v>
      </c>
      <c r="S154" s="3">
        <v>0</v>
      </c>
      <c r="T154" s="3" t="s">
        <v>0</v>
      </c>
      <c r="U154" s="3">
        <v>35</v>
      </c>
      <c r="V154" s="3">
        <v>31</v>
      </c>
      <c r="W154" s="3">
        <v>3674</v>
      </c>
      <c r="X154" s="3" t="s">
        <v>1</v>
      </c>
      <c r="Y154" s="3" t="s">
        <v>2</v>
      </c>
      <c r="Z154" s="3" t="s">
        <v>3</v>
      </c>
      <c r="AA154" s="22">
        <v>-842700</v>
      </c>
      <c r="AB154" s="3">
        <v>0</v>
      </c>
      <c r="AC154" s="3">
        <v>5</v>
      </c>
      <c r="AD154" s="3">
        <v>0</v>
      </c>
      <c r="AE154" s="3" t="s">
        <v>540</v>
      </c>
      <c r="AF154" s="3" t="s">
        <v>541</v>
      </c>
      <c r="AG154" s="22">
        <v>-873500</v>
      </c>
      <c r="AH154" s="22">
        <v>35</v>
      </c>
      <c r="AI154" s="6" t="s">
        <v>542</v>
      </c>
      <c r="AJ154" s="20" t="s">
        <v>531</v>
      </c>
      <c r="AK154" s="20"/>
      <c r="AL154" s="30">
        <f t="shared" si="12"/>
        <v>10</v>
      </c>
      <c r="AM154" s="9">
        <f t="shared" si="13"/>
        <v>31.53</v>
      </c>
    </row>
    <row r="155" spans="1:39" ht="30" customHeight="1" x14ac:dyDescent="0.25">
      <c r="A155" s="38"/>
      <c r="B155" s="6" t="s">
        <v>543</v>
      </c>
      <c r="C155" s="3">
        <v>0</v>
      </c>
      <c r="D155" s="3">
        <v>0</v>
      </c>
      <c r="E155" s="3">
        <v>0</v>
      </c>
      <c r="F155" s="3">
        <v>-1.1629499999999999</v>
      </c>
      <c r="G155" s="3">
        <v>6.0449999999999999</v>
      </c>
      <c r="H155" s="3">
        <v>6.7009499999999997</v>
      </c>
      <c r="I155" s="3">
        <v>80</v>
      </c>
      <c r="J155" s="3">
        <v>0</v>
      </c>
      <c r="K155" s="3">
        <v>0</v>
      </c>
      <c r="L155" s="3">
        <v>0</v>
      </c>
      <c r="M155" s="3">
        <v>33.565899999999999</v>
      </c>
      <c r="N155" s="3">
        <v>73.077870000000004</v>
      </c>
      <c r="O155" s="3">
        <v>469.8</v>
      </c>
      <c r="P155" s="3">
        <v>0</v>
      </c>
      <c r="Q155" s="3">
        <v>0</v>
      </c>
      <c r="R155" s="3">
        <v>0</v>
      </c>
      <c r="S155" s="3">
        <v>0</v>
      </c>
      <c r="T155" s="3" t="s">
        <v>0</v>
      </c>
      <c r="U155" s="3">
        <v>33</v>
      </c>
      <c r="V155" s="3">
        <v>32</v>
      </c>
      <c r="W155" s="3">
        <v>3667</v>
      </c>
      <c r="X155" s="3" t="s">
        <v>1</v>
      </c>
      <c r="Y155" s="3" t="s">
        <v>2</v>
      </c>
      <c r="Z155" s="3" t="s">
        <v>3</v>
      </c>
      <c r="AA155" s="22">
        <v>-559800</v>
      </c>
      <c r="AB155" s="3">
        <v>0</v>
      </c>
      <c r="AC155" s="3">
        <v>5</v>
      </c>
      <c r="AD155" s="3">
        <v>0</v>
      </c>
      <c r="AE155" s="3" t="s">
        <v>540</v>
      </c>
      <c r="AF155" s="3" t="s">
        <v>544</v>
      </c>
      <c r="AG155" s="22">
        <v>-734500</v>
      </c>
      <c r="AH155" s="22">
        <v>33</v>
      </c>
      <c r="AI155" s="6" t="s">
        <v>545</v>
      </c>
      <c r="AJ155" s="20" t="s">
        <v>546</v>
      </c>
      <c r="AK155" s="20"/>
      <c r="AL155" s="30">
        <f t="shared" si="12"/>
        <v>10</v>
      </c>
      <c r="AM155" s="9">
        <f t="shared" si="13"/>
        <v>23.73</v>
      </c>
    </row>
    <row r="156" spans="1:39" ht="30" customHeight="1" x14ac:dyDescent="0.25">
      <c r="A156" s="38"/>
      <c r="B156" s="6" t="s">
        <v>547</v>
      </c>
      <c r="C156" s="3">
        <v>0</v>
      </c>
      <c r="D156" s="3">
        <v>0</v>
      </c>
      <c r="E156" s="3">
        <v>0</v>
      </c>
      <c r="F156" s="3">
        <v>-1.4790000000000001</v>
      </c>
      <c r="G156" s="3">
        <v>7.0729499999999996</v>
      </c>
      <c r="H156" s="3">
        <v>4.2160500000000001</v>
      </c>
      <c r="I156" s="3">
        <v>74</v>
      </c>
      <c r="J156" s="3">
        <v>0</v>
      </c>
      <c r="K156" s="3">
        <v>0</v>
      </c>
      <c r="L156" s="3">
        <v>0</v>
      </c>
      <c r="M156" s="3">
        <v>33.565899999999999</v>
      </c>
      <c r="N156" s="3">
        <v>73.077870000000004</v>
      </c>
      <c r="O156" s="3">
        <v>469.8</v>
      </c>
      <c r="P156" s="3">
        <v>0</v>
      </c>
      <c r="Q156" s="3">
        <v>0</v>
      </c>
      <c r="R156" s="3">
        <v>0</v>
      </c>
      <c r="S156" s="3">
        <v>0</v>
      </c>
      <c r="T156" s="3" t="s">
        <v>0</v>
      </c>
      <c r="U156" s="3">
        <v>33</v>
      </c>
      <c r="V156" s="3">
        <v>30</v>
      </c>
      <c r="W156" s="3">
        <v>3690</v>
      </c>
      <c r="X156" s="3" t="s">
        <v>1</v>
      </c>
      <c r="Y156" s="3" t="s">
        <v>2</v>
      </c>
      <c r="Z156" s="3" t="s">
        <v>3</v>
      </c>
      <c r="AA156" s="22">
        <v>-870300</v>
      </c>
      <c r="AB156" s="3">
        <v>0</v>
      </c>
      <c r="AC156" s="3">
        <v>5</v>
      </c>
      <c r="AD156" s="3">
        <v>0</v>
      </c>
      <c r="AE156" s="3" t="s">
        <v>548</v>
      </c>
      <c r="AF156" s="3" t="s">
        <v>549</v>
      </c>
      <c r="AG156" s="22">
        <v>-904000</v>
      </c>
      <c r="AH156" s="22">
        <v>33</v>
      </c>
      <c r="AI156" s="6" t="s">
        <v>550</v>
      </c>
      <c r="AJ156" s="20" t="s">
        <v>143</v>
      </c>
      <c r="AK156" s="20"/>
      <c r="AL156" s="30">
        <f t="shared" si="12"/>
        <v>11</v>
      </c>
      <c r="AM156" s="9">
        <f t="shared" si="13"/>
        <v>32.74</v>
      </c>
    </row>
    <row r="157" spans="1:39" ht="30" customHeight="1" x14ac:dyDescent="0.25">
      <c r="A157" s="38"/>
      <c r="B157" s="6" t="s">
        <v>551</v>
      </c>
      <c r="C157" s="3">
        <v>0</v>
      </c>
      <c r="D157" s="3">
        <v>0</v>
      </c>
      <c r="E157" s="3">
        <v>0</v>
      </c>
      <c r="F157" s="3">
        <v>-2.7079499999999999</v>
      </c>
      <c r="G157" s="3">
        <v>5.8870500000000003</v>
      </c>
      <c r="H157" s="3">
        <v>7.1179500000000004</v>
      </c>
      <c r="I157" s="3">
        <v>83</v>
      </c>
      <c r="J157" s="3">
        <v>0</v>
      </c>
      <c r="K157" s="3">
        <v>0</v>
      </c>
      <c r="L157" s="3">
        <v>0</v>
      </c>
      <c r="M157" s="3">
        <v>33.565899999999999</v>
      </c>
      <c r="N157" s="3">
        <v>73.077870000000004</v>
      </c>
      <c r="O157" s="3">
        <v>469.8</v>
      </c>
      <c r="P157" s="3">
        <v>0</v>
      </c>
      <c r="Q157" s="3">
        <v>0</v>
      </c>
      <c r="R157" s="3">
        <v>0</v>
      </c>
      <c r="S157" s="3">
        <v>0</v>
      </c>
      <c r="T157" s="3" t="s">
        <v>0</v>
      </c>
      <c r="U157" s="3">
        <v>32</v>
      </c>
      <c r="V157" s="3">
        <v>31</v>
      </c>
      <c r="W157" s="3">
        <v>3687</v>
      </c>
      <c r="X157" s="3" t="s">
        <v>1</v>
      </c>
      <c r="Y157" s="3" t="s">
        <v>2</v>
      </c>
      <c r="Z157" s="3" t="s">
        <v>3</v>
      </c>
      <c r="AA157" s="22">
        <v>-774100</v>
      </c>
      <c r="AB157" s="3">
        <v>0</v>
      </c>
      <c r="AC157" s="3">
        <v>5</v>
      </c>
      <c r="AD157" s="3">
        <v>0</v>
      </c>
      <c r="AE157" s="3" t="s">
        <v>552</v>
      </c>
      <c r="AF157" s="3" t="s">
        <v>553</v>
      </c>
      <c r="AG157" s="22">
        <v>-849600</v>
      </c>
      <c r="AH157" s="22">
        <v>32</v>
      </c>
      <c r="AI157" s="6" t="s">
        <v>554</v>
      </c>
      <c r="AJ157" s="20" t="s">
        <v>143</v>
      </c>
      <c r="AK157" s="20"/>
      <c r="AL157" s="30">
        <f t="shared" si="12"/>
        <v>10</v>
      </c>
      <c r="AM157" s="9">
        <f t="shared" si="13"/>
        <v>29.93</v>
      </c>
    </row>
    <row r="158" spans="1:39" ht="30" customHeight="1" x14ac:dyDescent="0.25">
      <c r="A158" s="38"/>
      <c r="B158" s="6" t="s">
        <v>555</v>
      </c>
      <c r="C158" s="3">
        <v>0</v>
      </c>
      <c r="D158" s="3">
        <v>0</v>
      </c>
      <c r="E158" s="3">
        <v>0</v>
      </c>
      <c r="F158" s="3">
        <v>-0.71804999999999997</v>
      </c>
      <c r="G158" s="3">
        <v>3.5170499999999998</v>
      </c>
      <c r="H158" s="3">
        <v>7.08195</v>
      </c>
      <c r="I158" s="3">
        <v>69</v>
      </c>
      <c r="J158" s="3">
        <v>0</v>
      </c>
      <c r="K158" s="3">
        <v>0</v>
      </c>
      <c r="L158" s="3">
        <v>0</v>
      </c>
      <c r="M158" s="3">
        <v>33.565899999999999</v>
      </c>
      <c r="N158" s="3">
        <v>73.077870000000004</v>
      </c>
      <c r="O158" s="3">
        <v>469.8</v>
      </c>
      <c r="P158" s="3">
        <v>0</v>
      </c>
      <c r="Q158" s="3">
        <v>0</v>
      </c>
      <c r="R158" s="3">
        <v>0</v>
      </c>
      <c r="S158" s="3">
        <v>0</v>
      </c>
      <c r="T158" s="3" t="s">
        <v>0</v>
      </c>
      <c r="U158" s="3">
        <v>32</v>
      </c>
      <c r="V158" s="3">
        <v>31</v>
      </c>
      <c r="W158" s="3">
        <v>3687</v>
      </c>
      <c r="X158" s="3" t="s">
        <v>1</v>
      </c>
      <c r="Y158" s="3" t="s">
        <v>2</v>
      </c>
      <c r="Z158" s="3" t="s">
        <v>3</v>
      </c>
      <c r="AA158" s="22">
        <v>-695900</v>
      </c>
      <c r="AB158" s="3">
        <v>0</v>
      </c>
      <c r="AC158" s="3">
        <v>5</v>
      </c>
      <c r="AD158" s="3">
        <v>0</v>
      </c>
      <c r="AE158" s="3" t="s">
        <v>552</v>
      </c>
      <c r="AF158" s="3" t="s">
        <v>556</v>
      </c>
      <c r="AG158" s="22">
        <v>-735800</v>
      </c>
      <c r="AH158" s="22">
        <v>32</v>
      </c>
      <c r="AI158" s="6" t="s">
        <v>557</v>
      </c>
      <c r="AJ158" s="20" t="s">
        <v>143</v>
      </c>
      <c r="AK158" s="20"/>
      <c r="AL158" s="30">
        <f t="shared" si="12"/>
        <v>10</v>
      </c>
      <c r="AM158" s="9">
        <f t="shared" si="13"/>
        <v>26.39</v>
      </c>
    </row>
    <row r="159" spans="1:39" ht="30" customHeight="1" x14ac:dyDescent="0.25">
      <c r="A159" s="38"/>
      <c r="B159" s="6" t="s">
        <v>558</v>
      </c>
      <c r="C159" s="3">
        <v>0</v>
      </c>
      <c r="D159" s="3">
        <v>0</v>
      </c>
      <c r="E159" s="3">
        <v>0</v>
      </c>
      <c r="F159" s="3">
        <v>-2.9159999999999999</v>
      </c>
      <c r="G159" s="3">
        <v>6.2749499999999996</v>
      </c>
      <c r="H159" s="3">
        <v>6.0330000000000004</v>
      </c>
      <c r="I159" s="3">
        <v>39</v>
      </c>
      <c r="J159" s="3">
        <v>0</v>
      </c>
      <c r="K159" s="3">
        <v>0</v>
      </c>
      <c r="L159" s="3">
        <v>0</v>
      </c>
      <c r="M159" s="3">
        <v>33.565899999999999</v>
      </c>
      <c r="N159" s="3">
        <v>73.077870000000004</v>
      </c>
      <c r="O159" s="3">
        <v>469.8</v>
      </c>
      <c r="P159" s="3">
        <v>0</v>
      </c>
      <c r="Q159" s="3">
        <v>0</v>
      </c>
      <c r="R159" s="3">
        <v>0</v>
      </c>
      <c r="S159" s="3">
        <v>0</v>
      </c>
      <c r="T159" s="3" t="s">
        <v>0</v>
      </c>
      <c r="U159" s="3">
        <v>30</v>
      </c>
      <c r="V159" s="3">
        <v>30</v>
      </c>
      <c r="W159" s="3">
        <v>3697</v>
      </c>
      <c r="X159" s="3" t="s">
        <v>1</v>
      </c>
      <c r="Y159" s="3" t="s">
        <v>2</v>
      </c>
      <c r="Z159" s="3" t="s">
        <v>3</v>
      </c>
      <c r="AA159" s="22">
        <v>-739300</v>
      </c>
      <c r="AB159" s="3">
        <v>0</v>
      </c>
      <c r="AC159" s="3">
        <v>5</v>
      </c>
      <c r="AD159" s="3">
        <v>0</v>
      </c>
      <c r="AE159" s="3" t="s">
        <v>559</v>
      </c>
      <c r="AF159" s="3" t="s">
        <v>560</v>
      </c>
      <c r="AG159" s="22">
        <v>-630800</v>
      </c>
      <c r="AH159" s="22">
        <v>30</v>
      </c>
      <c r="AI159" s="6" t="s">
        <v>561</v>
      </c>
      <c r="AJ159" s="20" t="s">
        <v>143</v>
      </c>
      <c r="AK159" s="20"/>
      <c r="AL159" s="30">
        <f t="shared" si="12"/>
        <v>9</v>
      </c>
      <c r="AM159" s="9">
        <f t="shared" si="13"/>
        <v>25.33</v>
      </c>
    </row>
    <row r="160" spans="1:39" ht="30" customHeight="1" x14ac:dyDescent="0.25">
      <c r="A160" s="38"/>
      <c r="B160" s="6" t="s">
        <v>562</v>
      </c>
      <c r="C160" s="3">
        <v>0</v>
      </c>
      <c r="D160" s="3">
        <v>0</v>
      </c>
      <c r="E160" s="3">
        <v>0</v>
      </c>
      <c r="F160" s="3">
        <v>-2.4349500000000002</v>
      </c>
      <c r="G160" s="3">
        <v>7.4959499999999997</v>
      </c>
      <c r="H160" s="3">
        <v>3.6480000000000001</v>
      </c>
      <c r="I160" s="3">
        <v>69</v>
      </c>
      <c r="J160" s="3">
        <v>0</v>
      </c>
      <c r="K160" s="3">
        <v>0</v>
      </c>
      <c r="L160" s="3">
        <v>0</v>
      </c>
      <c r="M160" s="3">
        <v>33.565899999999999</v>
      </c>
      <c r="N160" s="3">
        <v>73.077870000000004</v>
      </c>
      <c r="O160" s="3">
        <v>469.8</v>
      </c>
      <c r="P160" s="3">
        <v>0</v>
      </c>
      <c r="Q160" s="3">
        <v>0</v>
      </c>
      <c r="R160" s="3">
        <v>0</v>
      </c>
      <c r="S160" s="3">
        <v>0</v>
      </c>
      <c r="T160" s="3" t="s">
        <v>0</v>
      </c>
      <c r="U160" s="3">
        <v>30</v>
      </c>
      <c r="V160" s="3">
        <v>30</v>
      </c>
      <c r="W160" s="3">
        <v>3697</v>
      </c>
      <c r="X160" s="3" t="s">
        <v>1</v>
      </c>
      <c r="Y160" s="3" t="s">
        <v>2</v>
      </c>
      <c r="Z160" s="3" t="s">
        <v>3</v>
      </c>
      <c r="AA160" s="22">
        <v>-663200</v>
      </c>
      <c r="AB160" s="3">
        <v>0</v>
      </c>
      <c r="AC160" s="3">
        <v>5</v>
      </c>
      <c r="AD160" s="3">
        <v>0</v>
      </c>
      <c r="AE160" s="3" t="s">
        <v>563</v>
      </c>
      <c r="AF160" s="3" t="s">
        <v>564</v>
      </c>
      <c r="AG160" s="22">
        <v>-832600</v>
      </c>
      <c r="AH160" s="22">
        <v>30</v>
      </c>
      <c r="AI160" s="6" t="s">
        <v>565</v>
      </c>
      <c r="AJ160" s="20" t="s">
        <v>412</v>
      </c>
      <c r="AK160" s="20"/>
      <c r="AL160" s="30">
        <f t="shared" si="12"/>
        <v>12</v>
      </c>
      <c r="AM160" s="9">
        <f t="shared" si="13"/>
        <v>27.65</v>
      </c>
    </row>
    <row r="161" spans="1:39" ht="30" customHeight="1" x14ac:dyDescent="0.25">
      <c r="A161" s="38"/>
      <c r="B161" s="6" t="s">
        <v>566</v>
      </c>
      <c r="C161" s="3">
        <v>0</v>
      </c>
      <c r="D161" s="3">
        <v>0</v>
      </c>
      <c r="E161" s="3">
        <v>0</v>
      </c>
      <c r="F161" s="3">
        <v>0.26505000000000001</v>
      </c>
      <c r="G161" s="3">
        <v>7.4749499999999998</v>
      </c>
      <c r="H161" s="3">
        <v>4.7689500000000002</v>
      </c>
      <c r="I161" s="3">
        <v>61</v>
      </c>
      <c r="J161" s="3">
        <v>0</v>
      </c>
      <c r="K161" s="3">
        <v>0</v>
      </c>
      <c r="L161" s="3">
        <v>0</v>
      </c>
      <c r="M161" s="3">
        <v>33.565899999999999</v>
      </c>
      <c r="N161" s="3">
        <v>73.077870000000004</v>
      </c>
      <c r="O161" s="3">
        <v>469.8</v>
      </c>
      <c r="P161" s="3">
        <v>0</v>
      </c>
      <c r="Q161" s="3">
        <v>0</v>
      </c>
      <c r="R161" s="3">
        <v>0</v>
      </c>
      <c r="S161" s="3">
        <v>0</v>
      </c>
      <c r="T161" s="3" t="s">
        <v>0</v>
      </c>
      <c r="U161" s="3">
        <v>28</v>
      </c>
      <c r="V161" s="3">
        <v>31</v>
      </c>
      <c r="W161" s="3">
        <v>3674</v>
      </c>
      <c r="X161" s="3" t="s">
        <v>1</v>
      </c>
      <c r="Y161" s="3" t="s">
        <v>2</v>
      </c>
      <c r="Z161" s="3" t="s">
        <v>3</v>
      </c>
      <c r="AA161" s="22">
        <v>-544700</v>
      </c>
      <c r="AB161" s="3">
        <v>0</v>
      </c>
      <c r="AC161" s="3">
        <v>5</v>
      </c>
      <c r="AD161" s="3">
        <v>0</v>
      </c>
      <c r="AE161" s="3" t="s">
        <v>563</v>
      </c>
      <c r="AF161" s="3" t="s">
        <v>567</v>
      </c>
      <c r="AG161" s="22">
        <v>-744600</v>
      </c>
      <c r="AH161" s="22">
        <v>28</v>
      </c>
      <c r="AI161" s="6" t="s">
        <v>568</v>
      </c>
      <c r="AJ161" s="20" t="s">
        <v>412</v>
      </c>
      <c r="AK161" s="20"/>
      <c r="AL161" s="30">
        <f t="shared" si="12"/>
        <v>8</v>
      </c>
      <c r="AM161" s="9">
        <f t="shared" si="13"/>
        <v>23.68</v>
      </c>
    </row>
    <row r="162" spans="1:39" ht="30" customHeight="1" x14ac:dyDescent="0.25">
      <c r="A162" s="38"/>
      <c r="B162" s="6" t="s">
        <v>569</v>
      </c>
      <c r="C162" s="3">
        <v>0</v>
      </c>
      <c r="D162" s="3">
        <v>0</v>
      </c>
      <c r="E162" s="3">
        <v>0</v>
      </c>
      <c r="F162" s="3">
        <v>0.17205000000000001</v>
      </c>
      <c r="G162" s="3">
        <v>7.1369999999999996</v>
      </c>
      <c r="H162" s="3">
        <v>5.4370500000000002</v>
      </c>
      <c r="I162" s="3">
        <v>70</v>
      </c>
      <c r="J162" s="3">
        <v>0</v>
      </c>
      <c r="K162" s="3">
        <v>0</v>
      </c>
      <c r="L162" s="3">
        <v>0</v>
      </c>
      <c r="M162" s="3">
        <v>33.565899999999999</v>
      </c>
      <c r="N162" s="3">
        <v>73.077870000000004</v>
      </c>
      <c r="O162" s="3">
        <v>469.8</v>
      </c>
      <c r="P162" s="3">
        <v>0</v>
      </c>
      <c r="Q162" s="3">
        <v>0</v>
      </c>
      <c r="R162" s="3">
        <v>0</v>
      </c>
      <c r="S162" s="3">
        <v>0</v>
      </c>
      <c r="T162" s="3" t="s">
        <v>0</v>
      </c>
      <c r="U162" s="3">
        <v>27</v>
      </c>
      <c r="V162" s="3">
        <v>31</v>
      </c>
      <c r="W162" s="3">
        <v>3667</v>
      </c>
      <c r="X162" s="3" t="s">
        <v>1</v>
      </c>
      <c r="Y162" s="3" t="s">
        <v>2</v>
      </c>
      <c r="Z162" s="3" t="s">
        <v>3</v>
      </c>
      <c r="AA162" s="22">
        <v>-716900</v>
      </c>
      <c r="AB162" s="3">
        <v>0</v>
      </c>
      <c r="AC162" s="3">
        <v>5</v>
      </c>
      <c r="AD162" s="3">
        <v>0</v>
      </c>
      <c r="AE162" s="3" t="s">
        <v>570</v>
      </c>
      <c r="AF162" s="3" t="s">
        <v>571</v>
      </c>
      <c r="AG162" s="22">
        <v>-681700</v>
      </c>
      <c r="AH162" s="22">
        <v>27</v>
      </c>
      <c r="AI162" s="6" t="s">
        <v>572</v>
      </c>
      <c r="AJ162" s="20" t="s">
        <v>143</v>
      </c>
      <c r="AK162" s="20"/>
      <c r="AL162" s="30">
        <f t="shared" si="12"/>
        <v>11</v>
      </c>
      <c r="AM162" s="9">
        <f t="shared" si="13"/>
        <v>25.64</v>
      </c>
    </row>
    <row r="163" spans="1:39" ht="30" customHeight="1" x14ac:dyDescent="0.25">
      <c r="A163" s="38"/>
      <c r="B163" s="6" t="s">
        <v>573</v>
      </c>
      <c r="C163" s="3">
        <v>0</v>
      </c>
      <c r="D163" s="3">
        <v>0</v>
      </c>
      <c r="E163" s="3">
        <v>0</v>
      </c>
      <c r="F163" s="3">
        <v>-2.262</v>
      </c>
      <c r="G163" s="3">
        <v>5.8369499999999999</v>
      </c>
      <c r="H163" s="3">
        <v>6.9310499999999999</v>
      </c>
      <c r="I163" s="3">
        <v>9</v>
      </c>
      <c r="J163" s="3">
        <v>0</v>
      </c>
      <c r="K163" s="3">
        <v>0</v>
      </c>
      <c r="L163" s="3">
        <v>0</v>
      </c>
      <c r="M163" s="3">
        <v>33.565899999999999</v>
      </c>
      <c r="N163" s="3">
        <v>73.077870000000004</v>
      </c>
      <c r="O163" s="3">
        <v>469.8</v>
      </c>
      <c r="P163" s="3">
        <v>0</v>
      </c>
      <c r="Q163" s="3">
        <v>0</v>
      </c>
      <c r="R163" s="3">
        <v>0</v>
      </c>
      <c r="S163" s="3">
        <v>0</v>
      </c>
      <c r="T163" s="3" t="s">
        <v>0</v>
      </c>
      <c r="U163" s="3">
        <v>25</v>
      </c>
      <c r="V163" s="3">
        <v>31</v>
      </c>
      <c r="W163" s="3">
        <v>3618</v>
      </c>
      <c r="X163" s="3" t="s">
        <v>1</v>
      </c>
      <c r="Y163" s="3" t="s">
        <v>2</v>
      </c>
      <c r="Z163" s="3" t="s">
        <v>3</v>
      </c>
      <c r="AA163" s="22">
        <v>-806500</v>
      </c>
      <c r="AB163" s="3">
        <v>0</v>
      </c>
      <c r="AC163" s="3">
        <v>5</v>
      </c>
      <c r="AD163" s="3">
        <v>0</v>
      </c>
      <c r="AE163" s="3" t="s">
        <v>570</v>
      </c>
      <c r="AF163" s="3" t="s">
        <v>574</v>
      </c>
      <c r="AG163" s="22">
        <v>-712200</v>
      </c>
      <c r="AH163" s="22">
        <v>25</v>
      </c>
      <c r="AI163" s="6" t="s">
        <v>575</v>
      </c>
      <c r="AJ163" s="20" t="s">
        <v>576</v>
      </c>
      <c r="AK163" s="20"/>
      <c r="AL163" s="30">
        <f t="shared" si="12"/>
        <v>15</v>
      </c>
      <c r="AM163" s="9">
        <f t="shared" si="13"/>
        <v>27.47</v>
      </c>
    </row>
    <row r="164" spans="1:39" ht="30" customHeight="1" x14ac:dyDescent="0.25">
      <c r="A164" s="38"/>
      <c r="B164" s="6" t="s">
        <v>577</v>
      </c>
      <c r="C164" s="3">
        <v>0</v>
      </c>
      <c r="D164" s="3">
        <v>0</v>
      </c>
      <c r="E164" s="3">
        <v>0</v>
      </c>
      <c r="F164" s="3">
        <v>1.35</v>
      </c>
      <c r="G164" s="3">
        <v>6.4980000000000002</v>
      </c>
      <c r="H164" s="3">
        <v>3.9640499999999999</v>
      </c>
      <c r="I164" s="3">
        <v>8163</v>
      </c>
      <c r="J164" s="3">
        <v>0</v>
      </c>
      <c r="K164" s="3">
        <v>0</v>
      </c>
      <c r="L164" s="3">
        <v>0</v>
      </c>
      <c r="M164" s="3">
        <v>33.561210000000003</v>
      </c>
      <c r="N164" s="3">
        <v>73.071119999999993</v>
      </c>
      <c r="O164" s="3">
        <v>474.6</v>
      </c>
      <c r="P164" s="3">
        <v>0</v>
      </c>
      <c r="Q164" s="3">
        <v>0</v>
      </c>
      <c r="R164" s="3">
        <v>0</v>
      </c>
      <c r="S164" s="3">
        <v>0</v>
      </c>
      <c r="T164" s="3" t="s">
        <v>0</v>
      </c>
      <c r="U164" s="3">
        <v>24</v>
      </c>
      <c r="V164" s="3">
        <v>31</v>
      </c>
      <c r="W164" s="3">
        <v>3659</v>
      </c>
      <c r="X164" s="3" t="s">
        <v>1</v>
      </c>
      <c r="Y164" s="3" t="s">
        <v>2</v>
      </c>
      <c r="Z164" s="3" t="s">
        <v>3</v>
      </c>
      <c r="AA164" s="22">
        <v>-861800</v>
      </c>
      <c r="AB164" s="3">
        <v>0</v>
      </c>
      <c r="AC164" s="3">
        <v>5</v>
      </c>
      <c r="AD164" s="3">
        <v>0</v>
      </c>
      <c r="AE164" s="3" t="s">
        <v>578</v>
      </c>
      <c r="AF164" s="3" t="s">
        <v>579</v>
      </c>
      <c r="AG164" s="22">
        <v>-880100</v>
      </c>
      <c r="AH164" s="22">
        <v>24</v>
      </c>
      <c r="AI164" s="6" t="s">
        <v>580</v>
      </c>
      <c r="AJ164" s="20" t="s">
        <v>581</v>
      </c>
      <c r="AK164" s="20"/>
      <c r="AL164" s="30">
        <f t="shared" si="12"/>
        <v>9</v>
      </c>
      <c r="AM164" s="9">
        <f t="shared" si="13"/>
        <v>31.87</v>
      </c>
    </row>
    <row r="165" spans="1:39" ht="30" customHeight="1" x14ac:dyDescent="0.25">
      <c r="A165" s="38"/>
      <c r="B165" s="6" t="s">
        <v>582</v>
      </c>
      <c r="C165" s="3">
        <v>0</v>
      </c>
      <c r="D165" s="3">
        <v>0</v>
      </c>
      <c r="E165" s="3">
        <v>0</v>
      </c>
      <c r="F165" s="3">
        <v>-2.10405</v>
      </c>
      <c r="G165" s="3">
        <v>4.8889500000000004</v>
      </c>
      <c r="H165" s="3">
        <v>7.0669500000000003</v>
      </c>
      <c r="I165" s="3">
        <v>18</v>
      </c>
      <c r="J165" s="3">
        <v>0</v>
      </c>
      <c r="K165" s="3">
        <v>0</v>
      </c>
      <c r="L165" s="3">
        <v>0</v>
      </c>
      <c r="M165" s="3">
        <v>33.561160000000001</v>
      </c>
      <c r="N165" s="3">
        <v>73.071420000000003</v>
      </c>
      <c r="O165" s="3">
        <v>453.4</v>
      </c>
      <c r="P165" s="3">
        <v>0</v>
      </c>
      <c r="Q165" s="3">
        <v>0</v>
      </c>
      <c r="R165" s="3">
        <v>0</v>
      </c>
      <c r="S165" s="3">
        <v>0</v>
      </c>
      <c r="T165" s="3" t="s">
        <v>0</v>
      </c>
      <c r="U165" s="3">
        <v>20</v>
      </c>
      <c r="V165" s="3">
        <v>31</v>
      </c>
      <c r="W165" s="3">
        <v>3634</v>
      </c>
      <c r="X165" s="3" t="s">
        <v>1</v>
      </c>
      <c r="Y165" s="3" t="s">
        <v>2</v>
      </c>
      <c r="Z165" s="3" t="s">
        <v>3</v>
      </c>
      <c r="AA165" s="22">
        <v>-703400</v>
      </c>
      <c r="AB165" s="3">
        <v>0</v>
      </c>
      <c r="AC165" s="3">
        <v>5</v>
      </c>
      <c r="AD165" s="3">
        <v>0</v>
      </c>
      <c r="AE165" s="3" t="s">
        <v>583</v>
      </c>
      <c r="AF165" s="3" t="s">
        <v>584</v>
      </c>
      <c r="AG165" s="22">
        <v>-671000</v>
      </c>
      <c r="AH165" s="22">
        <v>20</v>
      </c>
      <c r="AI165" s="6" t="s">
        <v>585</v>
      </c>
      <c r="AJ165" s="20" t="s">
        <v>586</v>
      </c>
      <c r="AK165" s="20"/>
      <c r="AL165" s="31">
        <f t="shared" ref="AL165:AL210" si="14">ROUND(AI165-B165,0)</f>
        <v>15</v>
      </c>
      <c r="AM165" s="9">
        <f t="shared" ref="AM165:AM210" si="15">ROUND(ABS((((ABS(AA165)+ABS(AG165))/2)*W165)/100000000),2)</f>
        <v>24.97</v>
      </c>
    </row>
    <row r="166" spans="1:39" ht="30" customHeight="1" x14ac:dyDescent="0.25">
      <c r="A166" s="38"/>
      <c r="B166" s="6" t="s">
        <v>587</v>
      </c>
      <c r="C166" s="3">
        <v>0</v>
      </c>
      <c r="D166" s="3">
        <v>0</v>
      </c>
      <c r="E166" s="3">
        <v>0</v>
      </c>
      <c r="F166" s="3">
        <v>-3.7129500000000002</v>
      </c>
      <c r="G166" s="3">
        <v>8.94</v>
      </c>
      <c r="H166" s="3">
        <v>3.36795</v>
      </c>
      <c r="I166" s="3">
        <v>60</v>
      </c>
      <c r="J166" s="3">
        <v>0</v>
      </c>
      <c r="K166" s="3">
        <v>0</v>
      </c>
      <c r="L166" s="3">
        <v>0</v>
      </c>
      <c r="M166" s="3">
        <v>33.561160000000001</v>
      </c>
      <c r="N166" s="3">
        <v>73.071420000000003</v>
      </c>
      <c r="O166" s="3">
        <v>453.4</v>
      </c>
      <c r="P166" s="3">
        <v>0</v>
      </c>
      <c r="Q166" s="3">
        <v>0</v>
      </c>
      <c r="R166" s="3">
        <v>0</v>
      </c>
      <c r="S166" s="3">
        <v>0</v>
      </c>
      <c r="T166" s="3" t="s">
        <v>0</v>
      </c>
      <c r="U166" s="3">
        <v>20</v>
      </c>
      <c r="V166" s="3">
        <v>27</v>
      </c>
      <c r="W166" s="3">
        <v>3680</v>
      </c>
      <c r="X166" s="3" t="s">
        <v>1</v>
      </c>
      <c r="Y166" s="3" t="s">
        <v>2</v>
      </c>
      <c r="Z166" s="3" t="s">
        <v>3</v>
      </c>
      <c r="AA166" s="22">
        <v>-1103900</v>
      </c>
      <c r="AB166" s="3">
        <v>0</v>
      </c>
      <c r="AC166" s="3">
        <v>5</v>
      </c>
      <c r="AD166" s="3">
        <v>0</v>
      </c>
      <c r="AE166" s="3" t="s">
        <v>583</v>
      </c>
      <c r="AF166" s="3" t="s">
        <v>584</v>
      </c>
      <c r="AG166" s="22">
        <v>-1113600</v>
      </c>
      <c r="AH166" s="22">
        <v>20</v>
      </c>
      <c r="AI166" s="6" t="s">
        <v>588</v>
      </c>
      <c r="AJ166" s="20" t="s">
        <v>143</v>
      </c>
      <c r="AK166" s="20"/>
      <c r="AL166" s="31">
        <f t="shared" si="14"/>
        <v>31</v>
      </c>
      <c r="AM166" s="9">
        <f t="shared" si="15"/>
        <v>40.799999999999997</v>
      </c>
    </row>
    <row r="167" spans="1:39" ht="30" customHeight="1" x14ac:dyDescent="0.25">
      <c r="A167" s="38"/>
      <c r="B167" s="6" t="s">
        <v>589</v>
      </c>
      <c r="C167" s="3">
        <v>0</v>
      </c>
      <c r="D167" s="3">
        <v>0</v>
      </c>
      <c r="E167" s="3">
        <v>0</v>
      </c>
      <c r="F167" s="3">
        <v>-2.14005</v>
      </c>
      <c r="G167" s="3">
        <v>5.7730499999999996</v>
      </c>
      <c r="H167" s="3">
        <v>7.6920000000000002</v>
      </c>
      <c r="I167" s="3">
        <v>73</v>
      </c>
      <c r="J167" s="3">
        <v>0</v>
      </c>
      <c r="K167" s="3">
        <v>0</v>
      </c>
      <c r="L167" s="3">
        <v>0</v>
      </c>
      <c r="M167" s="3">
        <v>33.561160000000001</v>
      </c>
      <c r="N167" s="3">
        <v>73.071420000000003</v>
      </c>
      <c r="O167" s="3">
        <v>453.4</v>
      </c>
      <c r="P167" s="3">
        <v>0</v>
      </c>
      <c r="Q167" s="3">
        <v>0</v>
      </c>
      <c r="R167" s="3">
        <v>0</v>
      </c>
      <c r="S167" s="3">
        <v>0</v>
      </c>
      <c r="T167" s="3" t="s">
        <v>0</v>
      </c>
      <c r="U167" s="3">
        <v>19</v>
      </c>
      <c r="V167" s="3">
        <v>29</v>
      </c>
      <c r="W167" s="3">
        <v>3622</v>
      </c>
      <c r="X167" s="3" t="s">
        <v>1</v>
      </c>
      <c r="Y167" s="3" t="s">
        <v>2</v>
      </c>
      <c r="Z167" s="3" t="s">
        <v>3</v>
      </c>
      <c r="AA167" s="22">
        <v>-639600</v>
      </c>
      <c r="AB167" s="3">
        <v>0</v>
      </c>
      <c r="AC167" s="3">
        <v>5</v>
      </c>
      <c r="AD167" s="3">
        <v>0</v>
      </c>
      <c r="AE167" s="3" t="s">
        <v>590</v>
      </c>
      <c r="AF167" s="3" t="s">
        <v>591</v>
      </c>
      <c r="AG167" s="22">
        <v>-601900</v>
      </c>
      <c r="AH167" s="22">
        <v>19</v>
      </c>
      <c r="AI167" s="6" t="s">
        <v>592</v>
      </c>
      <c r="AJ167" s="20" t="s">
        <v>143</v>
      </c>
      <c r="AK167" s="20"/>
      <c r="AL167" s="31">
        <f t="shared" si="14"/>
        <v>11</v>
      </c>
      <c r="AM167" s="9">
        <f t="shared" si="15"/>
        <v>22.48</v>
      </c>
    </row>
    <row r="168" spans="1:39" ht="30" customHeight="1" x14ac:dyDescent="0.25">
      <c r="A168" s="38"/>
      <c r="B168" s="6" t="s">
        <v>593</v>
      </c>
      <c r="C168" s="3">
        <v>0</v>
      </c>
      <c r="D168" s="3">
        <v>0</v>
      </c>
      <c r="E168" s="3">
        <v>0</v>
      </c>
      <c r="F168" s="3">
        <v>-6.4049999999999996E-2</v>
      </c>
      <c r="G168" s="3">
        <v>0.34200000000000003</v>
      </c>
      <c r="H168" s="3">
        <v>10.09905</v>
      </c>
      <c r="I168" s="3">
        <v>79</v>
      </c>
      <c r="J168" s="3">
        <v>0</v>
      </c>
      <c r="K168" s="3">
        <v>0</v>
      </c>
      <c r="L168" s="3">
        <v>0</v>
      </c>
      <c r="M168" s="3">
        <v>33.561160000000001</v>
      </c>
      <c r="N168" s="3">
        <v>73.071420000000003</v>
      </c>
      <c r="O168" s="3">
        <v>453.4</v>
      </c>
      <c r="P168" s="3">
        <v>0</v>
      </c>
      <c r="Q168" s="3">
        <v>0</v>
      </c>
      <c r="R168" s="3">
        <v>0</v>
      </c>
      <c r="S168" s="3">
        <v>0</v>
      </c>
      <c r="T168" s="3" t="s">
        <v>0</v>
      </c>
      <c r="U168" s="3">
        <v>18</v>
      </c>
      <c r="V168" s="3">
        <v>30</v>
      </c>
      <c r="W168" s="3">
        <v>3631</v>
      </c>
      <c r="X168" s="3" t="s">
        <v>1</v>
      </c>
      <c r="Y168" s="3" t="s">
        <v>2</v>
      </c>
      <c r="Z168" s="3" t="s">
        <v>3</v>
      </c>
      <c r="AA168" s="22">
        <v>-782000</v>
      </c>
      <c r="AB168" s="3">
        <v>0</v>
      </c>
      <c r="AC168" s="3">
        <v>5</v>
      </c>
      <c r="AD168" s="3">
        <v>0</v>
      </c>
      <c r="AE168" s="3" t="s">
        <v>590</v>
      </c>
      <c r="AF168" s="3" t="s">
        <v>594</v>
      </c>
      <c r="AG168" s="22">
        <v>-786100</v>
      </c>
      <c r="AH168" s="22">
        <v>18</v>
      </c>
      <c r="AI168" s="6" t="s">
        <v>595</v>
      </c>
      <c r="AJ168" s="20" t="s">
        <v>143</v>
      </c>
      <c r="AK168" s="20"/>
      <c r="AL168" s="31">
        <f t="shared" si="14"/>
        <v>12</v>
      </c>
      <c r="AM168" s="9">
        <f t="shared" si="15"/>
        <v>28.47</v>
      </c>
    </row>
    <row r="169" spans="1:39" ht="30" customHeight="1" x14ac:dyDescent="0.25">
      <c r="A169" s="38"/>
      <c r="B169" s="6" t="s">
        <v>596</v>
      </c>
      <c r="C169" s="3">
        <v>0</v>
      </c>
      <c r="D169" s="3">
        <v>0</v>
      </c>
      <c r="E169" s="3">
        <v>0</v>
      </c>
      <c r="F169" s="3">
        <v>-1.10595</v>
      </c>
      <c r="G169" s="3">
        <v>6.7709999999999999</v>
      </c>
      <c r="H169" s="3">
        <v>6.3130499999999996</v>
      </c>
      <c r="I169" s="3">
        <v>72</v>
      </c>
      <c r="J169" s="3">
        <v>0</v>
      </c>
      <c r="K169" s="3">
        <v>0</v>
      </c>
      <c r="L169" s="3">
        <v>0</v>
      </c>
      <c r="M169" s="3">
        <v>33.561160000000001</v>
      </c>
      <c r="N169" s="3">
        <v>73.071420000000003</v>
      </c>
      <c r="O169" s="3">
        <v>453.4</v>
      </c>
      <c r="P169" s="3">
        <v>0</v>
      </c>
      <c r="Q169" s="3">
        <v>0</v>
      </c>
      <c r="R169" s="3">
        <v>0</v>
      </c>
      <c r="S169" s="3">
        <v>0</v>
      </c>
      <c r="T169" s="3" t="s">
        <v>0</v>
      </c>
      <c r="U169" s="3">
        <v>16</v>
      </c>
      <c r="V169" s="3">
        <v>32</v>
      </c>
      <c r="W169" s="3">
        <v>3600</v>
      </c>
      <c r="X169" s="3" t="s">
        <v>1</v>
      </c>
      <c r="Y169" s="3" t="s">
        <v>2</v>
      </c>
      <c r="Z169" s="3" t="s">
        <v>3</v>
      </c>
      <c r="AA169" s="22">
        <v>-818500</v>
      </c>
      <c r="AB169" s="3">
        <v>0</v>
      </c>
      <c r="AC169" s="3">
        <v>5</v>
      </c>
      <c r="AD169" s="3">
        <v>0</v>
      </c>
      <c r="AE169" s="3" t="s">
        <v>597</v>
      </c>
      <c r="AF169" s="3" t="s">
        <v>598</v>
      </c>
      <c r="AG169" s="22">
        <v>-828200</v>
      </c>
      <c r="AH169" s="22">
        <v>16</v>
      </c>
      <c r="AI169" s="6" t="s">
        <v>599</v>
      </c>
      <c r="AJ169" s="20" t="s">
        <v>143</v>
      </c>
      <c r="AK169" s="20"/>
      <c r="AL169" s="31">
        <f t="shared" si="14"/>
        <v>11</v>
      </c>
      <c r="AM169" s="9">
        <f t="shared" si="15"/>
        <v>29.64</v>
      </c>
    </row>
    <row r="170" spans="1:39" ht="30" customHeight="1" x14ac:dyDescent="0.25">
      <c r="A170" s="38"/>
      <c r="B170" s="6" t="s">
        <v>600</v>
      </c>
      <c r="C170" s="3">
        <v>0</v>
      </c>
      <c r="D170" s="3">
        <v>0</v>
      </c>
      <c r="E170" s="3">
        <v>0</v>
      </c>
      <c r="F170" s="3">
        <v>-1.19895</v>
      </c>
      <c r="G170" s="3">
        <v>7.4389500000000002</v>
      </c>
      <c r="H170" s="3">
        <v>5.6239499999999998</v>
      </c>
      <c r="I170" s="3">
        <v>11</v>
      </c>
      <c r="J170" s="3">
        <v>0</v>
      </c>
      <c r="K170" s="3">
        <v>0</v>
      </c>
      <c r="L170" s="3">
        <v>0</v>
      </c>
      <c r="M170" s="3">
        <v>33.561160000000001</v>
      </c>
      <c r="N170" s="3">
        <v>73.071420000000003</v>
      </c>
      <c r="O170" s="3">
        <v>453.4</v>
      </c>
      <c r="P170" s="3">
        <v>0</v>
      </c>
      <c r="Q170" s="3">
        <v>0</v>
      </c>
      <c r="R170" s="3">
        <v>0</v>
      </c>
      <c r="S170" s="3">
        <v>0</v>
      </c>
      <c r="T170" s="3" t="s">
        <v>0</v>
      </c>
      <c r="U170" s="3">
        <v>28</v>
      </c>
      <c r="V170" s="3">
        <v>35</v>
      </c>
      <c r="W170" s="3">
        <v>3768</v>
      </c>
      <c r="X170" s="3" t="s">
        <v>1</v>
      </c>
      <c r="Y170" s="3" t="s">
        <v>2</v>
      </c>
      <c r="Z170" s="3" t="s">
        <v>3</v>
      </c>
      <c r="AA170" s="22">
        <v>-790200</v>
      </c>
      <c r="AB170" s="3">
        <v>0</v>
      </c>
      <c r="AC170" s="3">
        <v>5</v>
      </c>
      <c r="AD170" s="3">
        <v>0</v>
      </c>
      <c r="AE170" s="3" t="s">
        <v>601</v>
      </c>
      <c r="AF170" s="3" t="s">
        <v>602</v>
      </c>
      <c r="AG170" s="22">
        <v>-561300</v>
      </c>
      <c r="AH170" s="22">
        <v>28</v>
      </c>
      <c r="AI170" s="6" t="s">
        <v>603</v>
      </c>
      <c r="AJ170" s="20" t="s">
        <v>604</v>
      </c>
      <c r="AK170" s="20"/>
      <c r="AL170" s="31">
        <f t="shared" si="14"/>
        <v>14</v>
      </c>
      <c r="AM170" s="9">
        <f t="shared" si="15"/>
        <v>25.46</v>
      </c>
    </row>
    <row r="171" spans="1:39" ht="30" customHeight="1" x14ac:dyDescent="0.25">
      <c r="A171" s="38"/>
      <c r="B171" s="6" t="s">
        <v>605</v>
      </c>
      <c r="C171" s="3">
        <v>0</v>
      </c>
      <c r="D171" s="3">
        <v>0</v>
      </c>
      <c r="E171" s="3">
        <v>0</v>
      </c>
      <c r="F171" s="3">
        <v>-0.40200000000000002</v>
      </c>
      <c r="G171" s="3">
        <v>8.1</v>
      </c>
      <c r="H171" s="3">
        <v>5.2999499999999999</v>
      </c>
      <c r="I171" s="3">
        <v>10</v>
      </c>
      <c r="J171" s="3">
        <v>0</v>
      </c>
      <c r="K171" s="3">
        <v>0</v>
      </c>
      <c r="L171" s="3">
        <v>0</v>
      </c>
      <c r="M171" s="3">
        <v>33.561169999999997</v>
      </c>
      <c r="N171" s="3">
        <v>73.070880000000002</v>
      </c>
      <c r="O171" s="3">
        <v>464.8</v>
      </c>
      <c r="P171" s="3">
        <v>0</v>
      </c>
      <c r="Q171" s="3">
        <v>0</v>
      </c>
      <c r="R171" s="3">
        <v>0</v>
      </c>
      <c r="S171" s="3">
        <v>0</v>
      </c>
      <c r="T171" s="3" t="s">
        <v>0</v>
      </c>
      <c r="U171" s="3">
        <v>27</v>
      </c>
      <c r="V171" s="3">
        <v>28</v>
      </c>
      <c r="W171" s="3">
        <v>3705</v>
      </c>
      <c r="X171" s="3" t="s">
        <v>1</v>
      </c>
      <c r="Y171" s="3" t="s">
        <v>2</v>
      </c>
      <c r="Z171" s="3" t="s">
        <v>3</v>
      </c>
      <c r="AA171" s="22">
        <v>-504500</v>
      </c>
      <c r="AB171" s="3">
        <v>0</v>
      </c>
      <c r="AC171" s="3">
        <v>5</v>
      </c>
      <c r="AD171" s="3">
        <v>0</v>
      </c>
      <c r="AE171" s="3" t="s">
        <v>606</v>
      </c>
      <c r="AF171" s="3" t="s">
        <v>607</v>
      </c>
      <c r="AG171" s="22">
        <v>-549700</v>
      </c>
      <c r="AH171" s="22">
        <v>27</v>
      </c>
      <c r="AI171" s="6" t="s">
        <v>608</v>
      </c>
      <c r="AJ171" s="20" t="s">
        <v>604</v>
      </c>
      <c r="AK171" s="20"/>
      <c r="AL171" s="31">
        <f t="shared" si="14"/>
        <v>9</v>
      </c>
      <c r="AM171" s="9">
        <f t="shared" si="15"/>
        <v>19.53</v>
      </c>
    </row>
    <row r="172" spans="1:39" ht="30" customHeight="1" x14ac:dyDescent="0.25">
      <c r="A172" s="38"/>
      <c r="B172" s="6" t="s">
        <v>609</v>
      </c>
      <c r="C172" s="3">
        <v>0</v>
      </c>
      <c r="D172" s="3">
        <v>0</v>
      </c>
      <c r="E172" s="3">
        <v>0</v>
      </c>
      <c r="F172" s="3">
        <v>-1.8100499999999999</v>
      </c>
      <c r="G172" s="3">
        <v>7.5179999999999998</v>
      </c>
      <c r="H172" s="3">
        <v>5.6310000000000002</v>
      </c>
      <c r="I172" s="3">
        <v>1</v>
      </c>
      <c r="J172" s="3">
        <v>0</v>
      </c>
      <c r="K172" s="3">
        <v>0</v>
      </c>
      <c r="L172" s="3">
        <v>0</v>
      </c>
      <c r="M172" s="3">
        <v>33.561140000000002</v>
      </c>
      <c r="N172" s="3">
        <v>73.071240000000003</v>
      </c>
      <c r="O172" s="3">
        <v>464.6</v>
      </c>
      <c r="P172" s="3">
        <v>0</v>
      </c>
      <c r="Q172" s="3">
        <v>0</v>
      </c>
      <c r="R172" s="3">
        <v>0</v>
      </c>
      <c r="S172" s="3">
        <v>0</v>
      </c>
      <c r="T172" s="3" t="s">
        <v>0</v>
      </c>
      <c r="U172" s="3">
        <v>27</v>
      </c>
      <c r="V172" s="3">
        <v>28</v>
      </c>
      <c r="W172" s="3">
        <v>3705</v>
      </c>
      <c r="X172" s="3" t="s">
        <v>1</v>
      </c>
      <c r="Y172" s="3" t="s">
        <v>2</v>
      </c>
      <c r="Z172" s="3" t="s">
        <v>3</v>
      </c>
      <c r="AA172" s="22">
        <v>-797700</v>
      </c>
      <c r="AB172" s="3">
        <v>0</v>
      </c>
      <c r="AC172" s="3">
        <v>5</v>
      </c>
      <c r="AD172" s="3">
        <v>0</v>
      </c>
      <c r="AE172" s="3" t="s">
        <v>610</v>
      </c>
      <c r="AF172" s="3" t="s">
        <v>611</v>
      </c>
      <c r="AG172" s="22">
        <v>-702800</v>
      </c>
      <c r="AH172" s="22">
        <v>27</v>
      </c>
      <c r="AI172" s="6" t="s">
        <v>612</v>
      </c>
      <c r="AJ172" s="20" t="s">
        <v>435</v>
      </c>
      <c r="AK172" s="20"/>
      <c r="AL172" s="31">
        <f t="shared" si="14"/>
        <v>13</v>
      </c>
      <c r="AM172" s="9">
        <f t="shared" si="15"/>
        <v>27.8</v>
      </c>
    </row>
    <row r="173" spans="1:39" ht="30" customHeight="1" x14ac:dyDescent="0.25">
      <c r="A173" s="38"/>
      <c r="B173" s="6" t="s">
        <v>613</v>
      </c>
      <c r="C173" s="3">
        <v>0</v>
      </c>
      <c r="D173" s="3">
        <v>0</v>
      </c>
      <c r="E173" s="3">
        <v>0</v>
      </c>
      <c r="F173" s="3">
        <v>-2.4630000000000001</v>
      </c>
      <c r="G173" s="3">
        <v>4.6090499999999999</v>
      </c>
      <c r="H173" s="3">
        <v>8.9489999999999998</v>
      </c>
      <c r="I173" s="3">
        <v>1</v>
      </c>
      <c r="J173" s="3">
        <v>0</v>
      </c>
      <c r="K173" s="3">
        <v>0</v>
      </c>
      <c r="L173" s="3">
        <v>0</v>
      </c>
      <c r="M173" s="3">
        <v>33.561140000000002</v>
      </c>
      <c r="N173" s="3">
        <v>73.071240000000003</v>
      </c>
      <c r="O173" s="3">
        <v>464.6</v>
      </c>
      <c r="P173" s="3">
        <v>0</v>
      </c>
      <c r="Q173" s="3">
        <v>0</v>
      </c>
      <c r="R173" s="3">
        <v>0</v>
      </c>
      <c r="S173" s="3">
        <v>0</v>
      </c>
      <c r="T173" s="3" t="s">
        <v>0</v>
      </c>
      <c r="U173" s="3">
        <v>27</v>
      </c>
      <c r="V173" s="3">
        <v>28</v>
      </c>
      <c r="W173" s="3">
        <v>3705</v>
      </c>
      <c r="X173" s="3" t="s">
        <v>1</v>
      </c>
      <c r="Y173" s="3" t="s">
        <v>2</v>
      </c>
      <c r="Z173" s="3" t="s">
        <v>3</v>
      </c>
      <c r="AA173" s="22">
        <v>-617300</v>
      </c>
      <c r="AB173" s="3">
        <v>0</v>
      </c>
      <c r="AC173" s="3">
        <v>5</v>
      </c>
      <c r="AD173" s="3">
        <v>0</v>
      </c>
      <c r="AE173" s="3" t="s">
        <v>610</v>
      </c>
      <c r="AF173" s="3" t="s">
        <v>614</v>
      </c>
      <c r="AG173" s="22">
        <v>-634600</v>
      </c>
      <c r="AH173" s="22">
        <v>27</v>
      </c>
      <c r="AI173" s="6" t="s">
        <v>615</v>
      </c>
      <c r="AJ173" s="20" t="s">
        <v>435</v>
      </c>
      <c r="AK173" s="20"/>
      <c r="AL173" s="31">
        <f t="shared" si="14"/>
        <v>9</v>
      </c>
      <c r="AM173" s="9">
        <f t="shared" si="15"/>
        <v>23.19</v>
      </c>
    </row>
    <row r="174" spans="1:39" ht="30" customHeight="1" x14ac:dyDescent="0.25">
      <c r="A174" s="38"/>
      <c r="B174" s="6" t="s">
        <v>616</v>
      </c>
      <c r="C174" s="3">
        <v>0</v>
      </c>
      <c r="D174" s="3">
        <v>0</v>
      </c>
      <c r="E174" s="3">
        <v>0</v>
      </c>
      <c r="F174" s="3">
        <v>-1.113</v>
      </c>
      <c r="G174" s="3">
        <v>5.7289500000000002</v>
      </c>
      <c r="H174" s="3">
        <v>8.13795</v>
      </c>
      <c r="I174" s="3">
        <v>76</v>
      </c>
      <c r="J174" s="3">
        <v>0</v>
      </c>
      <c r="K174" s="3">
        <v>0</v>
      </c>
      <c r="L174" s="3">
        <v>0</v>
      </c>
      <c r="M174" s="3">
        <v>33.561140000000002</v>
      </c>
      <c r="N174" s="3">
        <v>73.071240000000003</v>
      </c>
      <c r="O174" s="3">
        <v>464.6</v>
      </c>
      <c r="P174" s="3">
        <v>0</v>
      </c>
      <c r="Q174" s="3">
        <v>0</v>
      </c>
      <c r="R174" s="3">
        <v>0</v>
      </c>
      <c r="S174" s="3">
        <v>0</v>
      </c>
      <c r="T174" s="3" t="s">
        <v>0</v>
      </c>
      <c r="U174" s="3">
        <v>27</v>
      </c>
      <c r="V174" s="3">
        <v>26</v>
      </c>
      <c r="W174" s="3">
        <v>3731</v>
      </c>
      <c r="X174" s="3" t="s">
        <v>1</v>
      </c>
      <c r="Y174" s="3" t="s">
        <v>2</v>
      </c>
      <c r="Z174" s="3" t="s">
        <v>3</v>
      </c>
      <c r="AA174" s="22">
        <v>-940700</v>
      </c>
      <c r="AB174" s="3">
        <v>0</v>
      </c>
      <c r="AC174" s="3">
        <v>5</v>
      </c>
      <c r="AD174" s="3">
        <v>0</v>
      </c>
      <c r="AE174" s="3" t="s">
        <v>610</v>
      </c>
      <c r="AF174" s="3" t="s">
        <v>617</v>
      </c>
      <c r="AG174" s="22">
        <v>-832900</v>
      </c>
      <c r="AH174" s="22">
        <v>27</v>
      </c>
      <c r="AI174" s="6" t="s">
        <v>618</v>
      </c>
      <c r="AJ174" s="20" t="s">
        <v>619</v>
      </c>
      <c r="AK174" s="20"/>
      <c r="AL174" s="31">
        <f t="shared" si="14"/>
        <v>13</v>
      </c>
      <c r="AM174" s="9">
        <f t="shared" si="15"/>
        <v>33.090000000000003</v>
      </c>
    </row>
    <row r="175" spans="1:39" ht="30" customHeight="1" x14ac:dyDescent="0.25">
      <c r="A175" s="38"/>
      <c r="B175" s="6" t="s">
        <v>620</v>
      </c>
      <c r="C175" s="3">
        <v>0</v>
      </c>
      <c r="D175" s="3">
        <v>0</v>
      </c>
      <c r="E175" s="3">
        <v>0</v>
      </c>
      <c r="F175" s="3">
        <v>-1.1350499999999999</v>
      </c>
      <c r="G175" s="3">
        <v>5.2699499999999997</v>
      </c>
      <c r="H175" s="3">
        <v>7.6129499999999997</v>
      </c>
      <c r="I175" s="3">
        <v>81</v>
      </c>
      <c r="J175" s="3">
        <v>0</v>
      </c>
      <c r="K175" s="3">
        <v>0</v>
      </c>
      <c r="L175" s="3">
        <v>0</v>
      </c>
      <c r="M175" s="3">
        <v>33.561140000000002</v>
      </c>
      <c r="N175" s="3">
        <v>73.071240000000003</v>
      </c>
      <c r="O175" s="3">
        <v>464.6</v>
      </c>
      <c r="P175" s="3">
        <v>0</v>
      </c>
      <c r="Q175" s="3">
        <v>0</v>
      </c>
      <c r="R175" s="3">
        <v>0</v>
      </c>
      <c r="S175" s="3">
        <v>0</v>
      </c>
      <c r="T175" s="3" t="s">
        <v>0</v>
      </c>
      <c r="U175" s="3">
        <v>26</v>
      </c>
      <c r="V175" s="3">
        <v>27</v>
      </c>
      <c r="W175" s="3">
        <v>3689</v>
      </c>
      <c r="X175" s="3" t="s">
        <v>1</v>
      </c>
      <c r="Y175" s="3" t="s">
        <v>2</v>
      </c>
      <c r="Z175" s="3" t="s">
        <v>3</v>
      </c>
      <c r="AA175" s="22">
        <v>-717900</v>
      </c>
      <c r="AB175" s="3">
        <v>0</v>
      </c>
      <c r="AC175" s="3">
        <v>5</v>
      </c>
      <c r="AD175" s="3">
        <v>0</v>
      </c>
      <c r="AE175" s="3" t="s">
        <v>621</v>
      </c>
      <c r="AF175" s="3" t="s">
        <v>622</v>
      </c>
      <c r="AG175" s="22">
        <v>-812800</v>
      </c>
      <c r="AH175" s="22">
        <v>26</v>
      </c>
      <c r="AI175" s="6" t="s">
        <v>623</v>
      </c>
      <c r="AJ175" s="20" t="s">
        <v>134</v>
      </c>
      <c r="AK175" s="20"/>
      <c r="AL175" s="31">
        <f t="shared" si="14"/>
        <v>9</v>
      </c>
      <c r="AM175" s="9">
        <f t="shared" si="15"/>
        <v>28.23</v>
      </c>
    </row>
    <row r="176" spans="1:39" ht="30" customHeight="1" x14ac:dyDescent="0.25">
      <c r="A176" s="38"/>
      <c r="B176" s="6" t="s">
        <v>624</v>
      </c>
      <c r="C176" s="3">
        <v>0</v>
      </c>
      <c r="D176" s="3">
        <v>0</v>
      </c>
      <c r="E176" s="3">
        <v>0</v>
      </c>
      <c r="F176" s="3">
        <v>-3.153</v>
      </c>
      <c r="G176" s="3">
        <v>8.5519499999999997</v>
      </c>
      <c r="H176" s="3">
        <v>3.6989999999999998</v>
      </c>
      <c r="I176" s="3">
        <v>70</v>
      </c>
      <c r="J176" s="3">
        <v>0</v>
      </c>
      <c r="K176" s="3">
        <v>0</v>
      </c>
      <c r="L176" s="3">
        <v>0</v>
      </c>
      <c r="M176" s="3">
        <v>33.561140000000002</v>
      </c>
      <c r="N176" s="3">
        <v>73.071240000000003</v>
      </c>
      <c r="O176" s="3">
        <v>464.6</v>
      </c>
      <c r="P176" s="3">
        <v>0</v>
      </c>
      <c r="Q176" s="3">
        <v>0</v>
      </c>
      <c r="R176" s="3">
        <v>0</v>
      </c>
      <c r="S176" s="3">
        <v>0</v>
      </c>
      <c r="T176" s="3" t="s">
        <v>0</v>
      </c>
      <c r="U176" s="3">
        <v>25</v>
      </c>
      <c r="V176" s="3">
        <v>30</v>
      </c>
      <c r="W176" s="3">
        <v>3705</v>
      </c>
      <c r="X176" s="3" t="s">
        <v>1</v>
      </c>
      <c r="Y176" s="3" t="s">
        <v>2</v>
      </c>
      <c r="Z176" s="3" t="s">
        <v>3</v>
      </c>
      <c r="AA176" s="22">
        <v>-877600</v>
      </c>
      <c r="AB176" s="3">
        <v>0</v>
      </c>
      <c r="AC176" s="3">
        <v>5</v>
      </c>
      <c r="AD176" s="3">
        <v>0</v>
      </c>
      <c r="AE176" s="3" t="s">
        <v>621</v>
      </c>
      <c r="AF176" s="3" t="s">
        <v>625</v>
      </c>
      <c r="AG176" s="22">
        <v>-750600</v>
      </c>
      <c r="AH176" s="22">
        <v>25</v>
      </c>
      <c r="AI176" s="6" t="s">
        <v>626</v>
      </c>
      <c r="AJ176" s="20" t="s">
        <v>143</v>
      </c>
      <c r="AK176" s="20"/>
      <c r="AL176" s="31">
        <f t="shared" si="14"/>
        <v>18</v>
      </c>
      <c r="AM176" s="9">
        <f t="shared" si="15"/>
        <v>30.16</v>
      </c>
    </row>
    <row r="177" spans="1:39" ht="30" customHeight="1" x14ac:dyDescent="0.25">
      <c r="A177" s="38"/>
      <c r="B177" s="6" t="s">
        <v>627</v>
      </c>
      <c r="C177" s="3">
        <v>0</v>
      </c>
      <c r="D177" s="3">
        <v>0</v>
      </c>
      <c r="E177" s="3">
        <v>0</v>
      </c>
      <c r="F177" s="3">
        <v>-1.90995</v>
      </c>
      <c r="G177" s="3">
        <v>7.5829500000000003</v>
      </c>
      <c r="H177" s="3">
        <v>5.0779500000000004</v>
      </c>
      <c r="I177" s="3">
        <v>65</v>
      </c>
      <c r="J177" s="3">
        <v>0</v>
      </c>
      <c r="K177" s="3">
        <v>0</v>
      </c>
      <c r="L177" s="3">
        <v>0</v>
      </c>
      <c r="M177" s="3">
        <v>33.561140000000002</v>
      </c>
      <c r="N177" s="3">
        <v>73.071240000000003</v>
      </c>
      <c r="O177" s="3">
        <v>464.6</v>
      </c>
      <c r="P177" s="3">
        <v>0</v>
      </c>
      <c r="Q177" s="3">
        <v>0</v>
      </c>
      <c r="R177" s="3">
        <v>0</v>
      </c>
      <c r="S177" s="3">
        <v>0</v>
      </c>
      <c r="T177" s="3" t="s">
        <v>0</v>
      </c>
      <c r="U177" s="3">
        <v>25</v>
      </c>
      <c r="V177" s="3">
        <v>30</v>
      </c>
      <c r="W177" s="3">
        <v>3705</v>
      </c>
      <c r="X177" s="3" t="s">
        <v>1</v>
      </c>
      <c r="Y177" s="3" t="s">
        <v>2</v>
      </c>
      <c r="Z177" s="3" t="s">
        <v>3</v>
      </c>
      <c r="AA177" s="22">
        <v>-753100</v>
      </c>
      <c r="AB177" s="3">
        <v>0</v>
      </c>
      <c r="AC177" s="3">
        <v>5</v>
      </c>
      <c r="AD177" s="3">
        <v>0</v>
      </c>
      <c r="AE177" s="3" t="s">
        <v>628</v>
      </c>
      <c r="AF177" s="3" t="s">
        <v>629</v>
      </c>
      <c r="AG177" s="22">
        <v>-804600</v>
      </c>
      <c r="AH177" s="22">
        <v>25</v>
      </c>
      <c r="AI177" s="6" t="s">
        <v>630</v>
      </c>
      <c r="AJ177" s="20" t="s">
        <v>143</v>
      </c>
      <c r="AK177" s="20"/>
      <c r="AL177" s="31">
        <f t="shared" si="14"/>
        <v>11</v>
      </c>
      <c r="AM177" s="9">
        <f t="shared" si="15"/>
        <v>28.86</v>
      </c>
    </row>
    <row r="178" spans="1:39" ht="30" customHeight="1" x14ac:dyDescent="0.25">
      <c r="A178" s="38"/>
      <c r="B178" s="6" t="s">
        <v>631</v>
      </c>
      <c r="C178" s="3">
        <v>0</v>
      </c>
      <c r="D178" s="3">
        <v>0</v>
      </c>
      <c r="E178" s="3">
        <v>0</v>
      </c>
      <c r="F178" s="3">
        <v>-1.8529500000000001</v>
      </c>
      <c r="G178" s="3">
        <v>7.7689500000000002</v>
      </c>
      <c r="H178" s="3">
        <v>4.3380000000000001</v>
      </c>
      <c r="I178" s="3">
        <v>64</v>
      </c>
      <c r="J178" s="3">
        <v>0</v>
      </c>
      <c r="K178" s="3">
        <v>0</v>
      </c>
      <c r="L178" s="3">
        <v>0</v>
      </c>
      <c r="M178" s="3">
        <v>33.561140000000002</v>
      </c>
      <c r="N178" s="3">
        <v>73.071240000000003</v>
      </c>
      <c r="O178" s="3">
        <v>464.6</v>
      </c>
      <c r="P178" s="3">
        <v>0</v>
      </c>
      <c r="Q178" s="3">
        <v>0</v>
      </c>
      <c r="R178" s="3">
        <v>0</v>
      </c>
      <c r="S178" s="3">
        <v>0</v>
      </c>
      <c r="T178" s="3" t="s">
        <v>0</v>
      </c>
      <c r="U178" s="3">
        <v>23</v>
      </c>
      <c r="V178" s="3">
        <v>31</v>
      </c>
      <c r="W178" s="3">
        <v>3666</v>
      </c>
      <c r="X178" s="3" t="s">
        <v>1</v>
      </c>
      <c r="Y178" s="3" t="s">
        <v>2</v>
      </c>
      <c r="Z178" s="3" t="s">
        <v>3</v>
      </c>
      <c r="AA178" s="22">
        <v>-758100</v>
      </c>
      <c r="AB178" s="3">
        <v>0</v>
      </c>
      <c r="AC178" s="3">
        <v>5</v>
      </c>
      <c r="AD178" s="3">
        <v>0</v>
      </c>
      <c r="AE178" s="3" t="s">
        <v>628</v>
      </c>
      <c r="AF178" s="3" t="s">
        <v>632</v>
      </c>
      <c r="AG178" s="22">
        <v>-923800</v>
      </c>
      <c r="AH178" s="22">
        <v>23</v>
      </c>
      <c r="AI178" s="6" t="s">
        <v>633</v>
      </c>
      <c r="AJ178" s="20" t="s">
        <v>143</v>
      </c>
      <c r="AK178" s="20"/>
      <c r="AL178" s="31">
        <f t="shared" si="14"/>
        <v>10</v>
      </c>
      <c r="AM178" s="9">
        <f t="shared" si="15"/>
        <v>30.83</v>
      </c>
    </row>
    <row r="179" spans="1:39" ht="30" customHeight="1" x14ac:dyDescent="0.25">
      <c r="A179" s="38"/>
      <c r="B179" s="6" t="s">
        <v>634</v>
      </c>
      <c r="C179" s="3">
        <v>0</v>
      </c>
      <c r="D179" s="3">
        <v>0</v>
      </c>
      <c r="E179" s="3">
        <v>0</v>
      </c>
      <c r="F179" s="3">
        <v>-1.78095</v>
      </c>
      <c r="G179" s="3">
        <v>6.5119499999999997</v>
      </c>
      <c r="H179" s="3">
        <v>5.8750499999999999</v>
      </c>
      <c r="I179" s="3">
        <v>68</v>
      </c>
      <c r="J179" s="3">
        <v>0</v>
      </c>
      <c r="K179" s="3">
        <v>0</v>
      </c>
      <c r="L179" s="3">
        <v>0</v>
      </c>
      <c r="M179" s="3">
        <v>33.561140000000002</v>
      </c>
      <c r="N179" s="3">
        <v>73.071240000000003</v>
      </c>
      <c r="O179" s="3">
        <v>464.6</v>
      </c>
      <c r="P179" s="3">
        <v>0</v>
      </c>
      <c r="Q179" s="3">
        <v>0</v>
      </c>
      <c r="R179" s="3">
        <v>0</v>
      </c>
      <c r="S179" s="3">
        <v>0</v>
      </c>
      <c r="T179" s="3" t="s">
        <v>0</v>
      </c>
      <c r="U179" s="3">
        <v>22</v>
      </c>
      <c r="V179" s="3">
        <v>31</v>
      </c>
      <c r="W179" s="3">
        <v>3672</v>
      </c>
      <c r="X179" s="3" t="s">
        <v>1</v>
      </c>
      <c r="Y179" s="3" t="s">
        <v>2</v>
      </c>
      <c r="Z179" s="3" t="s">
        <v>3</v>
      </c>
      <c r="AA179" s="22">
        <v>-759100</v>
      </c>
      <c r="AB179" s="3">
        <v>0</v>
      </c>
      <c r="AC179" s="3">
        <v>5</v>
      </c>
      <c r="AD179" s="3">
        <v>0</v>
      </c>
      <c r="AE179" s="3" t="s">
        <v>635</v>
      </c>
      <c r="AF179" s="3" t="s">
        <v>636</v>
      </c>
      <c r="AG179" s="22">
        <v>-768800</v>
      </c>
      <c r="AH179" s="22">
        <v>22</v>
      </c>
      <c r="AI179" s="6" t="s">
        <v>637</v>
      </c>
      <c r="AJ179" s="20" t="s">
        <v>143</v>
      </c>
      <c r="AK179" s="20"/>
      <c r="AL179" s="31">
        <f t="shared" si="14"/>
        <v>10</v>
      </c>
      <c r="AM179" s="9">
        <f t="shared" si="15"/>
        <v>28.05</v>
      </c>
    </row>
    <row r="180" spans="1:39" ht="30" customHeight="1" x14ac:dyDescent="0.25">
      <c r="A180" s="38"/>
      <c r="B180" s="6" t="s">
        <v>638</v>
      </c>
      <c r="C180" s="3">
        <v>0</v>
      </c>
      <c r="D180" s="3">
        <v>0</v>
      </c>
      <c r="E180" s="3">
        <v>0</v>
      </c>
      <c r="F180" s="3">
        <v>-1.59405</v>
      </c>
      <c r="G180" s="3">
        <v>6.7709999999999999</v>
      </c>
      <c r="H180" s="3">
        <v>3.246</v>
      </c>
      <c r="I180" s="3">
        <v>70</v>
      </c>
      <c r="J180" s="3">
        <v>0</v>
      </c>
      <c r="K180" s="3">
        <v>0</v>
      </c>
      <c r="L180" s="3">
        <v>0</v>
      </c>
      <c r="M180" s="3">
        <v>33.561140000000002</v>
      </c>
      <c r="N180" s="3">
        <v>73.071240000000003</v>
      </c>
      <c r="O180" s="3">
        <v>464.6</v>
      </c>
      <c r="P180" s="3">
        <v>0</v>
      </c>
      <c r="Q180" s="3">
        <v>0</v>
      </c>
      <c r="R180" s="3">
        <v>0</v>
      </c>
      <c r="S180" s="3">
        <v>0</v>
      </c>
      <c r="T180" s="3" t="s">
        <v>0</v>
      </c>
      <c r="U180" s="3">
        <v>20</v>
      </c>
      <c r="V180" s="3">
        <v>30</v>
      </c>
      <c r="W180" s="3">
        <v>3632</v>
      </c>
      <c r="X180" s="3" t="s">
        <v>1</v>
      </c>
      <c r="Y180" s="3" t="s">
        <v>2</v>
      </c>
      <c r="Z180" s="3" t="s">
        <v>3</v>
      </c>
      <c r="AA180" s="22">
        <v>-784200</v>
      </c>
      <c r="AB180" s="3">
        <v>0</v>
      </c>
      <c r="AC180" s="3">
        <v>5</v>
      </c>
      <c r="AD180" s="3">
        <v>0</v>
      </c>
      <c r="AE180" s="3" t="s">
        <v>635</v>
      </c>
      <c r="AF180" s="3" t="s">
        <v>639</v>
      </c>
      <c r="AG180" s="22">
        <v>-743300</v>
      </c>
      <c r="AH180" s="22">
        <v>20</v>
      </c>
      <c r="AI180" s="6" t="s">
        <v>640</v>
      </c>
      <c r="AJ180" s="20" t="s">
        <v>143</v>
      </c>
      <c r="AK180" s="20"/>
      <c r="AL180" s="31">
        <f t="shared" si="14"/>
        <v>10</v>
      </c>
      <c r="AM180" s="9">
        <f t="shared" si="15"/>
        <v>27.74</v>
      </c>
    </row>
    <row r="181" spans="1:39" ht="30" customHeight="1" x14ac:dyDescent="0.25">
      <c r="A181" s="38"/>
      <c r="B181" s="6" t="s">
        <v>641</v>
      </c>
      <c r="C181" s="3">
        <v>0</v>
      </c>
      <c r="D181" s="3">
        <v>0</v>
      </c>
      <c r="E181" s="3">
        <v>0</v>
      </c>
      <c r="F181" s="3">
        <v>-1.4430000000000001</v>
      </c>
      <c r="G181" s="3">
        <v>7.29495</v>
      </c>
      <c r="H181" s="3">
        <v>5.5519499999999997</v>
      </c>
      <c r="I181" s="3">
        <v>79</v>
      </c>
      <c r="J181" s="3">
        <v>0</v>
      </c>
      <c r="K181" s="3">
        <v>0</v>
      </c>
      <c r="L181" s="3">
        <v>0</v>
      </c>
      <c r="M181" s="3">
        <v>33.561120000000003</v>
      </c>
      <c r="N181" s="3">
        <v>73.071380000000005</v>
      </c>
      <c r="O181" s="3">
        <v>398.6</v>
      </c>
      <c r="P181" s="3">
        <v>0</v>
      </c>
      <c r="Q181" s="3">
        <v>0</v>
      </c>
      <c r="R181" s="3">
        <v>0</v>
      </c>
      <c r="S181" s="3">
        <v>0</v>
      </c>
      <c r="T181" s="3" t="s">
        <v>0</v>
      </c>
      <c r="U181" s="3">
        <v>18</v>
      </c>
      <c r="V181" s="3">
        <v>29</v>
      </c>
      <c r="W181" s="3">
        <v>3700</v>
      </c>
      <c r="X181" s="3" t="s">
        <v>1</v>
      </c>
      <c r="Y181" s="3" t="s">
        <v>2</v>
      </c>
      <c r="Z181" s="3" t="s">
        <v>3</v>
      </c>
      <c r="AA181" s="22">
        <v>-745200</v>
      </c>
      <c r="AB181" s="3">
        <v>0</v>
      </c>
      <c r="AC181" s="3">
        <v>5</v>
      </c>
      <c r="AD181" s="3">
        <v>0</v>
      </c>
      <c r="AE181" s="3" t="s">
        <v>642</v>
      </c>
      <c r="AF181" s="3" t="s">
        <v>643</v>
      </c>
      <c r="AG181" s="22">
        <v>-867800</v>
      </c>
      <c r="AH181" s="22">
        <v>18</v>
      </c>
      <c r="AI181" s="6" t="s">
        <v>644</v>
      </c>
      <c r="AJ181" s="20" t="s">
        <v>143</v>
      </c>
      <c r="AK181" s="20"/>
      <c r="AL181" s="31">
        <f t="shared" si="14"/>
        <v>12</v>
      </c>
      <c r="AM181" s="9">
        <f t="shared" si="15"/>
        <v>29.84</v>
      </c>
    </row>
    <row r="182" spans="1:39" ht="30" customHeight="1" x14ac:dyDescent="0.25">
      <c r="A182" s="38"/>
      <c r="B182" s="6" t="s">
        <v>645</v>
      </c>
      <c r="C182" s="3">
        <v>0</v>
      </c>
      <c r="D182" s="3">
        <v>0</v>
      </c>
      <c r="E182" s="3">
        <v>0</v>
      </c>
      <c r="F182" s="3">
        <v>-2.5279500000000001</v>
      </c>
      <c r="G182" s="3">
        <v>6.57</v>
      </c>
      <c r="H182" s="3">
        <v>5.7960000000000003</v>
      </c>
      <c r="I182" s="3">
        <v>63</v>
      </c>
      <c r="J182" s="3">
        <v>0</v>
      </c>
      <c r="K182" s="3">
        <v>0</v>
      </c>
      <c r="L182" s="3">
        <v>0</v>
      </c>
      <c r="M182" s="3">
        <v>33.561120000000003</v>
      </c>
      <c r="N182" s="3">
        <v>73.071380000000005</v>
      </c>
      <c r="O182" s="3">
        <v>398.6</v>
      </c>
      <c r="P182" s="3">
        <v>0</v>
      </c>
      <c r="Q182" s="3">
        <v>0</v>
      </c>
      <c r="R182" s="3">
        <v>0</v>
      </c>
      <c r="S182" s="3">
        <v>0</v>
      </c>
      <c r="T182" s="3" t="s">
        <v>0</v>
      </c>
      <c r="U182" s="3">
        <v>17</v>
      </c>
      <c r="V182" s="3">
        <v>29</v>
      </c>
      <c r="W182" s="3">
        <v>3634</v>
      </c>
      <c r="X182" s="3" t="s">
        <v>1</v>
      </c>
      <c r="Y182" s="3" t="s">
        <v>2</v>
      </c>
      <c r="Z182" s="3" t="s">
        <v>3</v>
      </c>
      <c r="AA182" s="22">
        <v>-790500</v>
      </c>
      <c r="AB182" s="3">
        <v>0</v>
      </c>
      <c r="AC182" s="3">
        <v>5</v>
      </c>
      <c r="AD182" s="3">
        <v>0</v>
      </c>
      <c r="AE182" s="3" t="s">
        <v>646</v>
      </c>
      <c r="AF182" s="3" t="s">
        <v>647</v>
      </c>
      <c r="AG182" s="22">
        <v>-784800</v>
      </c>
      <c r="AH182" s="22">
        <v>17</v>
      </c>
      <c r="AI182" s="6" t="s">
        <v>648</v>
      </c>
      <c r="AJ182" s="20" t="s">
        <v>143</v>
      </c>
      <c r="AK182" s="20"/>
      <c r="AL182" s="31">
        <f t="shared" si="14"/>
        <v>8</v>
      </c>
      <c r="AM182" s="9">
        <f t="shared" si="15"/>
        <v>28.62</v>
      </c>
    </row>
    <row r="183" spans="1:39" ht="30" customHeight="1" x14ac:dyDescent="0.25">
      <c r="A183" s="38"/>
      <c r="B183" s="6" t="s">
        <v>649</v>
      </c>
      <c r="C183" s="3">
        <v>0</v>
      </c>
      <c r="D183" s="3">
        <v>0</v>
      </c>
      <c r="E183" s="3">
        <v>0</v>
      </c>
      <c r="F183" s="3">
        <v>-2.6070000000000002</v>
      </c>
      <c r="G183" s="3">
        <v>6.8569500000000003</v>
      </c>
      <c r="H183" s="3">
        <v>4.92</v>
      </c>
      <c r="I183" s="3">
        <v>68</v>
      </c>
      <c r="J183" s="3">
        <v>0</v>
      </c>
      <c r="K183" s="3">
        <v>0</v>
      </c>
      <c r="L183" s="3">
        <v>0</v>
      </c>
      <c r="M183" s="3">
        <v>33.561120000000003</v>
      </c>
      <c r="N183" s="3">
        <v>73.071380000000005</v>
      </c>
      <c r="O183" s="3">
        <v>398.6</v>
      </c>
      <c r="P183" s="3">
        <v>0</v>
      </c>
      <c r="Q183" s="3">
        <v>0</v>
      </c>
      <c r="R183" s="3">
        <v>0</v>
      </c>
      <c r="S183" s="3">
        <v>0</v>
      </c>
      <c r="T183" s="3" t="s">
        <v>0</v>
      </c>
      <c r="U183" s="3">
        <v>17</v>
      </c>
      <c r="V183" s="3">
        <v>29</v>
      </c>
      <c r="W183" s="3">
        <v>3634</v>
      </c>
      <c r="X183" s="3" t="s">
        <v>1</v>
      </c>
      <c r="Y183" s="3" t="s">
        <v>2</v>
      </c>
      <c r="Z183" s="3" t="s">
        <v>3</v>
      </c>
      <c r="AA183" s="22">
        <v>-604100</v>
      </c>
      <c r="AB183" s="3">
        <v>0</v>
      </c>
      <c r="AC183" s="3">
        <v>5</v>
      </c>
      <c r="AD183" s="3">
        <v>0</v>
      </c>
      <c r="AE183" s="3" t="s">
        <v>646</v>
      </c>
      <c r="AF183" s="3" t="s">
        <v>650</v>
      </c>
      <c r="AG183" s="22">
        <v>-777300</v>
      </c>
      <c r="AH183" s="22">
        <v>17</v>
      </c>
      <c r="AI183" s="6" t="s">
        <v>651</v>
      </c>
      <c r="AJ183" s="20" t="s">
        <v>652</v>
      </c>
      <c r="AK183" s="20"/>
      <c r="AL183" s="31">
        <f t="shared" si="14"/>
        <v>9</v>
      </c>
      <c r="AM183" s="9">
        <f t="shared" si="15"/>
        <v>25.1</v>
      </c>
    </row>
    <row r="184" spans="1:39" ht="30" customHeight="1" x14ac:dyDescent="0.25">
      <c r="A184" s="38"/>
      <c r="B184" s="6" t="s">
        <v>653</v>
      </c>
      <c r="C184" s="3">
        <v>0</v>
      </c>
      <c r="D184" s="3">
        <v>0</v>
      </c>
      <c r="E184" s="3">
        <v>0</v>
      </c>
      <c r="F184" s="3">
        <v>-1.752</v>
      </c>
      <c r="G184" s="3">
        <v>5.6219999999999999</v>
      </c>
      <c r="H184" s="3">
        <v>7.7069999999999999</v>
      </c>
      <c r="I184" s="3">
        <v>74</v>
      </c>
      <c r="J184" s="3">
        <v>0</v>
      </c>
      <c r="K184" s="3">
        <v>0</v>
      </c>
      <c r="L184" s="3">
        <v>0</v>
      </c>
      <c r="M184" s="3">
        <v>33.561120000000003</v>
      </c>
      <c r="N184" s="3">
        <v>73.071380000000005</v>
      </c>
      <c r="O184" s="3">
        <v>398.6</v>
      </c>
      <c r="P184" s="3">
        <v>0</v>
      </c>
      <c r="Q184" s="3">
        <v>0</v>
      </c>
      <c r="R184" s="3">
        <v>0</v>
      </c>
      <c r="S184" s="3">
        <v>0</v>
      </c>
      <c r="T184" s="3" t="s">
        <v>0</v>
      </c>
      <c r="U184" s="3">
        <v>15</v>
      </c>
      <c r="V184" s="3">
        <v>30</v>
      </c>
      <c r="W184" s="3">
        <v>3637</v>
      </c>
      <c r="X184" s="3" t="s">
        <v>1</v>
      </c>
      <c r="Y184" s="3" t="s">
        <v>2</v>
      </c>
      <c r="Z184" s="3" t="s">
        <v>3</v>
      </c>
      <c r="AA184" s="22">
        <v>-634300</v>
      </c>
      <c r="AB184" s="3">
        <v>0</v>
      </c>
      <c r="AC184" s="3">
        <v>5</v>
      </c>
      <c r="AD184" s="3">
        <v>0</v>
      </c>
      <c r="AE184" s="3" t="s">
        <v>646</v>
      </c>
      <c r="AF184" s="3" t="s">
        <v>654</v>
      </c>
      <c r="AG184" s="22">
        <v>-610700</v>
      </c>
      <c r="AH184" s="22">
        <v>15</v>
      </c>
      <c r="AI184" s="6" t="s">
        <v>655</v>
      </c>
      <c r="AJ184" s="20" t="s">
        <v>656</v>
      </c>
      <c r="AK184" s="20"/>
      <c r="AL184" s="31">
        <f t="shared" si="14"/>
        <v>12</v>
      </c>
      <c r="AM184" s="9">
        <f t="shared" si="15"/>
        <v>22.64</v>
      </c>
    </row>
    <row r="185" spans="1:39" ht="30" customHeight="1" x14ac:dyDescent="0.25">
      <c r="A185" s="38"/>
      <c r="B185" s="6" t="s">
        <v>657</v>
      </c>
      <c r="C185" s="3">
        <v>0</v>
      </c>
      <c r="D185" s="3">
        <v>0</v>
      </c>
      <c r="E185" s="3">
        <v>0</v>
      </c>
      <c r="F185" s="3">
        <v>-0.69599999999999995</v>
      </c>
      <c r="G185" s="3">
        <v>4.8959999999999999</v>
      </c>
      <c r="H185" s="3">
        <v>8.0009999999999994</v>
      </c>
      <c r="I185" s="3">
        <v>82</v>
      </c>
      <c r="J185" s="3">
        <v>0</v>
      </c>
      <c r="K185" s="3">
        <v>0</v>
      </c>
      <c r="L185" s="3">
        <v>0</v>
      </c>
      <c r="M185" s="3">
        <v>33.561279999999996</v>
      </c>
      <c r="N185" s="3">
        <v>73.071200000000005</v>
      </c>
      <c r="O185" s="3">
        <v>455.5</v>
      </c>
      <c r="P185" s="3">
        <v>0</v>
      </c>
      <c r="Q185" s="3">
        <v>0</v>
      </c>
      <c r="R185" s="3">
        <v>0</v>
      </c>
      <c r="S185" s="3">
        <v>0</v>
      </c>
      <c r="T185" s="3" t="s">
        <v>0</v>
      </c>
      <c r="U185" s="3">
        <v>13</v>
      </c>
      <c r="V185" s="3">
        <v>30</v>
      </c>
      <c r="W185" s="3">
        <v>3605</v>
      </c>
      <c r="X185" s="3" t="s">
        <v>1</v>
      </c>
      <c r="Y185" s="3" t="s">
        <v>2</v>
      </c>
      <c r="Z185" s="3" t="s">
        <v>3</v>
      </c>
      <c r="AA185" s="22">
        <v>-497200</v>
      </c>
      <c r="AB185" s="3">
        <v>0</v>
      </c>
      <c r="AC185" s="3">
        <v>5</v>
      </c>
      <c r="AD185" s="3">
        <v>0</v>
      </c>
      <c r="AE185" s="3" t="s">
        <v>658</v>
      </c>
      <c r="AF185" s="3" t="s">
        <v>659</v>
      </c>
      <c r="AG185" s="22">
        <v>-571700</v>
      </c>
      <c r="AH185" s="22">
        <v>13</v>
      </c>
      <c r="AI185" s="6" t="s">
        <v>660</v>
      </c>
      <c r="AJ185" s="20" t="s">
        <v>143</v>
      </c>
      <c r="AK185" s="20"/>
      <c r="AL185" s="31">
        <f t="shared" si="14"/>
        <v>8</v>
      </c>
      <c r="AM185" s="9">
        <f t="shared" si="15"/>
        <v>19.27</v>
      </c>
    </row>
    <row r="186" spans="1:39" ht="30" customHeight="1" x14ac:dyDescent="0.25">
      <c r="A186" s="38"/>
      <c r="B186" s="6" t="s">
        <v>661</v>
      </c>
      <c r="C186" s="3">
        <v>0</v>
      </c>
      <c r="D186" s="3">
        <v>0</v>
      </c>
      <c r="E186" s="3">
        <v>0</v>
      </c>
      <c r="F186" s="3">
        <v>-2.2480500000000001</v>
      </c>
      <c r="G186" s="3">
        <v>6.96495</v>
      </c>
      <c r="H186" s="3">
        <v>5.0989500000000003</v>
      </c>
      <c r="I186" s="3">
        <v>69</v>
      </c>
      <c r="J186" s="3">
        <v>0</v>
      </c>
      <c r="K186" s="3">
        <v>0</v>
      </c>
      <c r="L186" s="3">
        <v>0</v>
      </c>
      <c r="M186" s="3">
        <v>33.561279999999996</v>
      </c>
      <c r="N186" s="3">
        <v>73.071200000000005</v>
      </c>
      <c r="O186" s="3">
        <v>455.5</v>
      </c>
      <c r="P186" s="3">
        <v>0</v>
      </c>
      <c r="Q186" s="3">
        <v>0</v>
      </c>
      <c r="R186" s="3">
        <v>0</v>
      </c>
      <c r="S186" s="3">
        <v>0</v>
      </c>
      <c r="T186" s="3" t="s">
        <v>0</v>
      </c>
      <c r="U186" s="3">
        <v>13</v>
      </c>
      <c r="V186" s="3">
        <v>26</v>
      </c>
      <c r="W186" s="3">
        <v>3599</v>
      </c>
      <c r="X186" s="3" t="s">
        <v>1</v>
      </c>
      <c r="Y186" s="3" t="s">
        <v>2</v>
      </c>
      <c r="Z186" s="3" t="s">
        <v>3</v>
      </c>
      <c r="AA186" s="22">
        <v>-864000</v>
      </c>
      <c r="AB186" s="3">
        <v>0</v>
      </c>
      <c r="AC186" s="3">
        <v>5</v>
      </c>
      <c r="AD186" s="3">
        <v>0</v>
      </c>
      <c r="AE186" s="3" t="s">
        <v>662</v>
      </c>
      <c r="AF186" s="3" t="s">
        <v>663</v>
      </c>
      <c r="AG186" s="22">
        <v>-881000</v>
      </c>
      <c r="AH186" s="22">
        <v>13</v>
      </c>
      <c r="AI186" s="6" t="s">
        <v>664</v>
      </c>
      <c r="AJ186" s="20" t="s">
        <v>143</v>
      </c>
      <c r="AK186" s="20"/>
      <c r="AL186" s="31">
        <f t="shared" si="14"/>
        <v>11</v>
      </c>
      <c r="AM186" s="9">
        <f t="shared" si="15"/>
        <v>31.4</v>
      </c>
    </row>
    <row r="187" spans="1:39" ht="30" customHeight="1" x14ac:dyDescent="0.25">
      <c r="A187" s="38"/>
      <c r="B187" s="6" t="s">
        <v>665</v>
      </c>
      <c r="C187" s="3">
        <v>0</v>
      </c>
      <c r="D187" s="3">
        <v>0</v>
      </c>
      <c r="E187" s="3">
        <v>0</v>
      </c>
      <c r="F187" s="3">
        <v>-1.1920500000000001</v>
      </c>
      <c r="G187" s="3">
        <v>6.9859499999999999</v>
      </c>
      <c r="H187" s="3">
        <v>5.8030499999999998</v>
      </c>
      <c r="I187" s="3">
        <v>69</v>
      </c>
      <c r="J187" s="3">
        <v>0</v>
      </c>
      <c r="K187" s="3">
        <v>0</v>
      </c>
      <c r="L187" s="3">
        <v>0</v>
      </c>
      <c r="M187" s="3">
        <v>33.561349999999997</v>
      </c>
      <c r="N187" s="3">
        <v>73.071799999999996</v>
      </c>
      <c r="O187" s="3">
        <v>464.2</v>
      </c>
      <c r="P187" s="3">
        <v>0</v>
      </c>
      <c r="Q187" s="3">
        <v>0</v>
      </c>
      <c r="R187" s="3">
        <v>0</v>
      </c>
      <c r="S187" s="3">
        <v>0</v>
      </c>
      <c r="T187" s="3" t="s">
        <v>0</v>
      </c>
      <c r="U187" s="3">
        <v>11</v>
      </c>
      <c r="V187" s="3">
        <v>25</v>
      </c>
      <c r="W187" s="3">
        <v>3616</v>
      </c>
      <c r="X187" s="3" t="s">
        <v>1</v>
      </c>
      <c r="Y187" s="3" t="s">
        <v>2</v>
      </c>
      <c r="Z187" s="3" t="s">
        <v>3</v>
      </c>
      <c r="AA187" s="22">
        <v>-785100</v>
      </c>
      <c r="AB187" s="3">
        <v>0</v>
      </c>
      <c r="AC187" s="3">
        <v>5</v>
      </c>
      <c r="AD187" s="3">
        <v>0</v>
      </c>
      <c r="AE187" s="3" t="s">
        <v>666</v>
      </c>
      <c r="AF187" s="3" t="s">
        <v>667</v>
      </c>
      <c r="AG187" s="22">
        <v>-728900</v>
      </c>
      <c r="AH187" s="22">
        <v>11</v>
      </c>
      <c r="AI187" s="6" t="s">
        <v>668</v>
      </c>
      <c r="AJ187" s="20" t="s">
        <v>125</v>
      </c>
      <c r="AK187" s="20"/>
      <c r="AL187" s="31">
        <f t="shared" si="14"/>
        <v>11</v>
      </c>
      <c r="AM187" s="9">
        <f t="shared" si="15"/>
        <v>27.37</v>
      </c>
    </row>
    <row r="188" spans="1:39" ht="30" customHeight="1" x14ac:dyDescent="0.25">
      <c r="A188" s="38"/>
      <c r="B188" s="6" t="s">
        <v>669</v>
      </c>
      <c r="C188" s="3">
        <v>0</v>
      </c>
      <c r="D188" s="3">
        <v>0</v>
      </c>
      <c r="E188" s="3">
        <v>0</v>
      </c>
      <c r="F188" s="3">
        <v>-1.86</v>
      </c>
      <c r="G188" s="3">
        <v>7.6690500000000004</v>
      </c>
      <c r="H188" s="3">
        <v>4.1650499999999999</v>
      </c>
      <c r="I188" s="3">
        <v>79</v>
      </c>
      <c r="J188" s="3">
        <v>0</v>
      </c>
      <c r="K188" s="3">
        <v>0</v>
      </c>
      <c r="L188" s="3">
        <v>0</v>
      </c>
      <c r="M188" s="3">
        <v>33.561050000000002</v>
      </c>
      <c r="N188" s="3">
        <v>73.071240000000003</v>
      </c>
      <c r="O188" s="3">
        <v>442</v>
      </c>
      <c r="P188" s="3">
        <v>0</v>
      </c>
      <c r="Q188" s="3">
        <v>0</v>
      </c>
      <c r="R188" s="3">
        <v>0</v>
      </c>
      <c r="S188" s="3">
        <v>0</v>
      </c>
      <c r="T188" s="3" t="s">
        <v>0</v>
      </c>
      <c r="U188" s="3">
        <v>10</v>
      </c>
      <c r="V188" s="3">
        <v>27</v>
      </c>
      <c r="W188" s="3">
        <v>3582</v>
      </c>
      <c r="X188" s="3" t="s">
        <v>1</v>
      </c>
      <c r="Y188" s="3" t="s">
        <v>2</v>
      </c>
      <c r="Z188" s="3" t="s">
        <v>3</v>
      </c>
      <c r="AA188" s="22">
        <v>-764700</v>
      </c>
      <c r="AB188" s="3">
        <v>0</v>
      </c>
      <c r="AC188" s="3">
        <v>5</v>
      </c>
      <c r="AD188" s="3">
        <v>0</v>
      </c>
      <c r="AE188" s="3" t="s">
        <v>670</v>
      </c>
      <c r="AF188" s="3" t="s">
        <v>671</v>
      </c>
      <c r="AG188" s="22">
        <v>-644000</v>
      </c>
      <c r="AH188" s="22">
        <v>10</v>
      </c>
      <c r="AI188" s="6" t="s">
        <v>672</v>
      </c>
      <c r="AJ188" s="20" t="s">
        <v>143</v>
      </c>
      <c r="AK188" s="20"/>
      <c r="AL188" s="31">
        <f t="shared" si="14"/>
        <v>19</v>
      </c>
      <c r="AM188" s="9">
        <f t="shared" si="15"/>
        <v>25.23</v>
      </c>
    </row>
    <row r="189" spans="1:39" ht="30" customHeight="1" x14ac:dyDescent="0.25">
      <c r="A189" s="38"/>
      <c r="B189" s="6" t="s">
        <v>673</v>
      </c>
      <c r="C189" s="3">
        <v>0</v>
      </c>
      <c r="D189" s="3">
        <v>0</v>
      </c>
      <c r="E189" s="3">
        <v>0</v>
      </c>
      <c r="F189" s="3">
        <v>-2.4709500000000002</v>
      </c>
      <c r="G189" s="3">
        <v>5.9380499999999996</v>
      </c>
      <c r="H189" s="3">
        <v>6.3490500000000001</v>
      </c>
      <c r="I189" s="3">
        <v>81</v>
      </c>
      <c r="J189" s="3">
        <v>0</v>
      </c>
      <c r="K189" s="3">
        <v>0</v>
      </c>
      <c r="L189" s="3">
        <v>0</v>
      </c>
      <c r="M189" s="3">
        <v>33.561360000000001</v>
      </c>
      <c r="N189" s="3">
        <v>73.071659999999994</v>
      </c>
      <c r="O189" s="3">
        <v>465.1</v>
      </c>
      <c r="P189" s="3">
        <v>0</v>
      </c>
      <c r="Q189" s="3">
        <v>0</v>
      </c>
      <c r="R189" s="3">
        <v>0</v>
      </c>
      <c r="S189" s="3">
        <v>0</v>
      </c>
      <c r="T189" s="3" t="s">
        <v>0</v>
      </c>
      <c r="U189" s="3">
        <v>8</v>
      </c>
      <c r="V189" s="3">
        <v>30</v>
      </c>
      <c r="W189" s="3">
        <v>3515</v>
      </c>
      <c r="X189" s="3" t="s">
        <v>1</v>
      </c>
      <c r="Y189" s="3" t="s">
        <v>2</v>
      </c>
      <c r="Z189" s="3" t="s">
        <v>3</v>
      </c>
      <c r="AA189" s="22">
        <v>-961500</v>
      </c>
      <c r="AB189" s="3">
        <v>0</v>
      </c>
      <c r="AC189" s="3">
        <v>5</v>
      </c>
      <c r="AD189" s="3">
        <v>0</v>
      </c>
      <c r="AE189" s="3" t="s">
        <v>670</v>
      </c>
      <c r="AF189" s="3" t="s">
        <v>674</v>
      </c>
      <c r="AG189" s="22">
        <v>-732300</v>
      </c>
      <c r="AH189" s="22">
        <v>8</v>
      </c>
      <c r="AI189" s="6" t="s">
        <v>675</v>
      </c>
      <c r="AJ189" s="20" t="s">
        <v>676</v>
      </c>
      <c r="AK189" s="20"/>
      <c r="AL189" s="31">
        <f t="shared" si="14"/>
        <v>17</v>
      </c>
      <c r="AM189" s="9">
        <f t="shared" si="15"/>
        <v>29.77</v>
      </c>
    </row>
    <row r="190" spans="1:39" ht="30" customHeight="1" x14ac:dyDescent="0.25">
      <c r="A190" s="38"/>
      <c r="B190" s="6" t="s">
        <v>677</v>
      </c>
      <c r="C190" s="3">
        <v>0</v>
      </c>
      <c r="D190" s="3">
        <v>0</v>
      </c>
      <c r="E190" s="3">
        <v>0</v>
      </c>
      <c r="F190" s="3">
        <v>-2.0749499999999999</v>
      </c>
      <c r="G190" s="3">
        <v>4.5730500000000003</v>
      </c>
      <c r="H190" s="3">
        <v>5.9039999999999999</v>
      </c>
      <c r="I190" s="3">
        <v>1607</v>
      </c>
      <c r="J190" s="3">
        <v>0</v>
      </c>
      <c r="K190" s="3">
        <v>0</v>
      </c>
      <c r="L190" s="3">
        <v>0</v>
      </c>
      <c r="M190" s="3">
        <v>33.560870000000001</v>
      </c>
      <c r="N190" s="3">
        <v>73.070999999999998</v>
      </c>
      <c r="O190" s="3">
        <v>470.9</v>
      </c>
      <c r="P190" s="3">
        <v>0</v>
      </c>
      <c r="Q190" s="3">
        <v>0</v>
      </c>
      <c r="R190" s="3">
        <v>0</v>
      </c>
      <c r="S190" s="3">
        <v>0</v>
      </c>
      <c r="T190" s="3" t="s">
        <v>0</v>
      </c>
      <c r="U190" s="3">
        <v>8</v>
      </c>
      <c r="V190" s="3">
        <v>30</v>
      </c>
      <c r="W190" s="3">
        <v>3609</v>
      </c>
      <c r="X190" s="3" t="s">
        <v>1</v>
      </c>
      <c r="Y190" s="3" t="s">
        <v>2</v>
      </c>
      <c r="Z190" s="3" t="s">
        <v>3</v>
      </c>
      <c r="AA190" s="22">
        <v>-1338100</v>
      </c>
      <c r="AB190" s="3">
        <v>0</v>
      </c>
      <c r="AC190" s="3">
        <v>5</v>
      </c>
      <c r="AD190" s="3">
        <v>0</v>
      </c>
      <c r="AE190" s="3" t="s">
        <v>678</v>
      </c>
      <c r="AF190" s="3" t="s">
        <v>679</v>
      </c>
      <c r="AG190" s="22">
        <v>-1368500</v>
      </c>
      <c r="AH190" s="22">
        <v>8</v>
      </c>
      <c r="AI190" s="6" t="s">
        <v>680</v>
      </c>
      <c r="AJ190" s="20" t="s">
        <v>681</v>
      </c>
      <c r="AK190" s="20"/>
      <c r="AL190" s="31">
        <f t="shared" si="14"/>
        <v>27</v>
      </c>
      <c r="AM190" s="9">
        <f t="shared" si="15"/>
        <v>48.84</v>
      </c>
    </row>
    <row r="191" spans="1:39" ht="30" customHeight="1" x14ac:dyDescent="0.25">
      <c r="A191" s="38"/>
      <c r="B191" s="6" t="s">
        <v>682</v>
      </c>
      <c r="C191" s="3">
        <v>0</v>
      </c>
      <c r="D191" s="3">
        <v>0</v>
      </c>
      <c r="E191" s="3">
        <v>0</v>
      </c>
      <c r="F191" s="3">
        <v>-3.96495</v>
      </c>
      <c r="G191" s="3">
        <v>4.5949499999999999</v>
      </c>
      <c r="H191" s="3">
        <v>7.7350500000000002</v>
      </c>
      <c r="I191" s="3">
        <v>57</v>
      </c>
      <c r="J191" s="3">
        <v>0</v>
      </c>
      <c r="K191" s="3">
        <v>0</v>
      </c>
      <c r="L191" s="3">
        <v>0</v>
      </c>
      <c r="M191" s="3">
        <v>33.560870000000001</v>
      </c>
      <c r="N191" s="3">
        <v>73.070999999999998</v>
      </c>
      <c r="O191" s="3">
        <v>470.9</v>
      </c>
      <c r="P191" s="3">
        <v>0</v>
      </c>
      <c r="Q191" s="3">
        <v>0</v>
      </c>
      <c r="R191" s="3">
        <v>0</v>
      </c>
      <c r="S191" s="3">
        <v>0</v>
      </c>
      <c r="T191" s="3" t="s">
        <v>0</v>
      </c>
      <c r="U191" s="3">
        <v>7</v>
      </c>
      <c r="V191" s="3">
        <v>29</v>
      </c>
      <c r="W191" s="3">
        <v>3553</v>
      </c>
      <c r="X191" s="3" t="s">
        <v>1</v>
      </c>
      <c r="Y191" s="3" t="s">
        <v>2</v>
      </c>
      <c r="Z191" s="3" t="s">
        <v>3</v>
      </c>
      <c r="AA191" s="22">
        <v>-639600</v>
      </c>
      <c r="AB191" s="3">
        <v>0</v>
      </c>
      <c r="AC191" s="3">
        <v>5</v>
      </c>
      <c r="AD191" s="3">
        <v>0</v>
      </c>
      <c r="AE191" s="3" t="s">
        <v>678</v>
      </c>
      <c r="AF191" s="3" t="s">
        <v>683</v>
      </c>
      <c r="AG191" s="22">
        <v>-641800</v>
      </c>
      <c r="AH191" s="22">
        <v>7</v>
      </c>
      <c r="AI191" s="6" t="s">
        <v>684</v>
      </c>
      <c r="AJ191" s="20" t="s">
        <v>685</v>
      </c>
      <c r="AK191" s="20"/>
      <c r="AL191" s="31">
        <f t="shared" si="14"/>
        <v>10</v>
      </c>
      <c r="AM191" s="9">
        <f t="shared" si="15"/>
        <v>22.76</v>
      </c>
    </row>
    <row r="192" spans="1:39" ht="30" customHeight="1" x14ac:dyDescent="0.25">
      <c r="A192" s="38"/>
      <c r="B192" s="6" t="s">
        <v>686</v>
      </c>
      <c r="C192" s="3">
        <v>0</v>
      </c>
      <c r="D192" s="3">
        <v>0</v>
      </c>
      <c r="E192" s="3">
        <v>0</v>
      </c>
      <c r="F192" s="3">
        <v>-3.27495</v>
      </c>
      <c r="G192" s="3">
        <v>4.3069499999999996</v>
      </c>
      <c r="H192" s="3">
        <v>7.8929999999999998</v>
      </c>
      <c r="I192" s="3">
        <v>69</v>
      </c>
      <c r="J192" s="3">
        <v>0</v>
      </c>
      <c r="K192" s="3">
        <v>0</v>
      </c>
      <c r="L192" s="3">
        <v>0</v>
      </c>
      <c r="M192" s="3">
        <v>33.560870000000001</v>
      </c>
      <c r="N192" s="3">
        <v>73.070999999999998</v>
      </c>
      <c r="O192" s="3">
        <v>470.9</v>
      </c>
      <c r="P192" s="3">
        <v>0</v>
      </c>
      <c r="Q192" s="3">
        <v>0</v>
      </c>
      <c r="R192" s="3">
        <v>0</v>
      </c>
      <c r="S192" s="3">
        <v>0</v>
      </c>
      <c r="T192" s="3" t="s">
        <v>0</v>
      </c>
      <c r="U192" s="3">
        <v>7</v>
      </c>
      <c r="V192" s="3">
        <v>29</v>
      </c>
      <c r="W192" s="3">
        <v>3553</v>
      </c>
      <c r="X192" s="3" t="s">
        <v>1</v>
      </c>
      <c r="Y192" s="3" t="s">
        <v>2</v>
      </c>
      <c r="Z192" s="3" t="s">
        <v>3</v>
      </c>
      <c r="AA192" s="22">
        <v>-569200</v>
      </c>
      <c r="AB192" s="3">
        <v>0</v>
      </c>
      <c r="AC192" s="3">
        <v>5</v>
      </c>
      <c r="AD192" s="3">
        <v>0</v>
      </c>
      <c r="AE192" s="3" t="s">
        <v>678</v>
      </c>
      <c r="AF192" s="3" t="s">
        <v>687</v>
      </c>
      <c r="AG192" s="22">
        <v>-610400</v>
      </c>
      <c r="AH192" s="22">
        <v>7</v>
      </c>
      <c r="AI192" s="6" t="s">
        <v>688</v>
      </c>
      <c r="AJ192" s="20" t="s">
        <v>685</v>
      </c>
      <c r="AK192" s="20"/>
      <c r="AL192" s="31">
        <f t="shared" si="14"/>
        <v>8</v>
      </c>
      <c r="AM192" s="9">
        <f t="shared" si="15"/>
        <v>20.96</v>
      </c>
    </row>
    <row r="193" spans="1:39" ht="30" customHeight="1" x14ac:dyDescent="0.25">
      <c r="A193" s="38"/>
      <c r="B193" s="6" t="s">
        <v>689</v>
      </c>
      <c r="C193" s="3">
        <v>0</v>
      </c>
      <c r="D193" s="3">
        <v>0</v>
      </c>
      <c r="E193" s="3">
        <v>0</v>
      </c>
      <c r="F193" s="3">
        <v>1.6439999999999999</v>
      </c>
      <c r="G193" s="3">
        <v>5.2270500000000002</v>
      </c>
      <c r="H193" s="3">
        <v>7.3039500000000004</v>
      </c>
      <c r="I193" s="3">
        <v>15</v>
      </c>
      <c r="J193" s="3">
        <v>0</v>
      </c>
      <c r="K193" s="3">
        <v>0</v>
      </c>
      <c r="L193" s="3">
        <v>0</v>
      </c>
      <c r="M193" s="3">
        <v>33.560699999999997</v>
      </c>
      <c r="N193" s="3">
        <v>73.070220000000006</v>
      </c>
      <c r="O193" s="3">
        <v>474.9</v>
      </c>
      <c r="P193" s="3">
        <v>0</v>
      </c>
      <c r="Q193" s="3">
        <v>0</v>
      </c>
      <c r="R193" s="3">
        <v>0</v>
      </c>
      <c r="S193" s="3">
        <v>0</v>
      </c>
      <c r="T193" s="3" t="s">
        <v>0</v>
      </c>
      <c r="U193" s="3">
        <v>7</v>
      </c>
      <c r="V193" s="3">
        <v>26</v>
      </c>
      <c r="W193" s="3">
        <v>3606</v>
      </c>
      <c r="X193" s="3" t="s">
        <v>1</v>
      </c>
      <c r="Y193" s="3" t="s">
        <v>2</v>
      </c>
      <c r="Z193" s="3" t="s">
        <v>3</v>
      </c>
      <c r="AA193" s="22">
        <v>-698400</v>
      </c>
      <c r="AB193" s="3">
        <v>0</v>
      </c>
      <c r="AC193" s="3">
        <v>5</v>
      </c>
      <c r="AD193" s="3">
        <v>0</v>
      </c>
      <c r="AE193" s="3" t="s">
        <v>678</v>
      </c>
      <c r="AF193" s="3" t="s">
        <v>690</v>
      </c>
      <c r="AG193" s="22">
        <v>-596200</v>
      </c>
      <c r="AH193" s="22">
        <v>7</v>
      </c>
      <c r="AI193" s="6" t="s">
        <v>691</v>
      </c>
      <c r="AJ193" s="20" t="s">
        <v>394</v>
      </c>
      <c r="AK193" s="20"/>
      <c r="AL193" s="31">
        <f t="shared" si="14"/>
        <v>14</v>
      </c>
      <c r="AM193" s="9">
        <f t="shared" si="15"/>
        <v>23.34</v>
      </c>
    </row>
    <row r="194" spans="1:39" ht="30" customHeight="1" x14ac:dyDescent="0.25">
      <c r="A194" s="38"/>
      <c r="B194" s="6" t="s">
        <v>692</v>
      </c>
      <c r="C194" s="3">
        <v>0</v>
      </c>
      <c r="D194" s="3">
        <v>0</v>
      </c>
      <c r="E194" s="3">
        <v>0</v>
      </c>
      <c r="F194" s="3">
        <v>-1.6879500000000001</v>
      </c>
      <c r="G194" s="3">
        <v>5.88</v>
      </c>
      <c r="H194" s="3">
        <v>7.4839500000000001</v>
      </c>
      <c r="I194" s="3">
        <v>41</v>
      </c>
      <c r="J194" s="3">
        <v>0</v>
      </c>
      <c r="K194" s="3">
        <v>0</v>
      </c>
      <c r="L194" s="3">
        <v>0</v>
      </c>
      <c r="M194" s="3">
        <v>33.565269999999998</v>
      </c>
      <c r="N194" s="3">
        <v>73.078829999999996</v>
      </c>
      <c r="O194" s="3">
        <v>452.4</v>
      </c>
      <c r="P194" s="3">
        <v>0</v>
      </c>
      <c r="Q194" s="3">
        <v>0</v>
      </c>
      <c r="R194" s="3">
        <v>0</v>
      </c>
      <c r="S194" s="3">
        <v>0</v>
      </c>
      <c r="T194" s="3" t="s">
        <v>0</v>
      </c>
      <c r="U194" s="3">
        <v>6</v>
      </c>
      <c r="V194" s="3">
        <v>27</v>
      </c>
      <c r="W194" s="3">
        <v>3586</v>
      </c>
      <c r="X194" s="3" t="s">
        <v>1</v>
      </c>
      <c r="Y194" s="3" t="s">
        <v>2</v>
      </c>
      <c r="Z194" s="3" t="s">
        <v>3</v>
      </c>
      <c r="AA194" s="22">
        <v>-505100</v>
      </c>
      <c r="AB194" s="3">
        <v>0</v>
      </c>
      <c r="AC194" s="3">
        <v>5</v>
      </c>
      <c r="AD194" s="3">
        <v>0</v>
      </c>
      <c r="AE194" s="3" t="s">
        <v>693</v>
      </c>
      <c r="AF194" s="3" t="s">
        <v>694</v>
      </c>
      <c r="AG194" s="22">
        <v>-526800</v>
      </c>
      <c r="AH194" s="22">
        <v>6</v>
      </c>
      <c r="AI194" s="6" t="s">
        <v>695</v>
      </c>
      <c r="AJ194" s="20" t="s">
        <v>394</v>
      </c>
      <c r="AK194" s="20"/>
      <c r="AL194" s="31">
        <f t="shared" si="14"/>
        <v>9</v>
      </c>
      <c r="AM194" s="9">
        <f t="shared" si="15"/>
        <v>18.5</v>
      </c>
    </row>
    <row r="195" spans="1:39" ht="30" customHeight="1" x14ac:dyDescent="0.25">
      <c r="A195" s="38"/>
      <c r="B195" s="6" t="s">
        <v>696</v>
      </c>
      <c r="C195" s="3">
        <v>0</v>
      </c>
      <c r="D195" s="3">
        <v>0</v>
      </c>
      <c r="E195" s="3">
        <v>0</v>
      </c>
      <c r="F195" s="3">
        <v>-1.66605</v>
      </c>
      <c r="G195" s="3">
        <v>5.4919500000000001</v>
      </c>
      <c r="H195" s="3">
        <v>6.6509999999999998</v>
      </c>
      <c r="I195" s="3">
        <v>50</v>
      </c>
      <c r="J195" s="3">
        <v>0</v>
      </c>
      <c r="K195" s="3">
        <v>0</v>
      </c>
      <c r="L195" s="3">
        <v>0</v>
      </c>
      <c r="M195" s="3">
        <v>33.561729999999997</v>
      </c>
      <c r="N195" s="3">
        <v>73.086179999999999</v>
      </c>
      <c r="O195" s="3">
        <v>438</v>
      </c>
      <c r="P195" s="3">
        <v>0</v>
      </c>
      <c r="Q195" s="3">
        <v>0</v>
      </c>
      <c r="R195" s="3">
        <v>0</v>
      </c>
      <c r="S195" s="3">
        <v>0</v>
      </c>
      <c r="T195" s="3" t="s">
        <v>0</v>
      </c>
      <c r="U195" s="3">
        <v>6</v>
      </c>
      <c r="V195" s="3">
        <v>27</v>
      </c>
      <c r="W195" s="3">
        <v>3586</v>
      </c>
      <c r="X195" s="3" t="s">
        <v>1</v>
      </c>
      <c r="Y195" s="3" t="s">
        <v>2</v>
      </c>
      <c r="Z195" s="3" t="s">
        <v>3</v>
      </c>
      <c r="AA195" s="22">
        <v>-501000</v>
      </c>
      <c r="AB195" s="3">
        <v>0</v>
      </c>
      <c r="AC195" s="3">
        <v>5</v>
      </c>
      <c r="AD195" s="3">
        <v>0</v>
      </c>
      <c r="AE195" s="3" t="s">
        <v>697</v>
      </c>
      <c r="AF195" s="3" t="s">
        <v>698</v>
      </c>
      <c r="AG195" s="22">
        <v>-588700</v>
      </c>
      <c r="AH195" s="22">
        <v>6</v>
      </c>
      <c r="AI195" s="6" t="s">
        <v>699</v>
      </c>
      <c r="AJ195" s="20" t="s">
        <v>394</v>
      </c>
      <c r="AK195" s="20"/>
      <c r="AL195" s="31">
        <f t="shared" si="14"/>
        <v>9</v>
      </c>
      <c r="AM195" s="9">
        <f t="shared" si="15"/>
        <v>19.54</v>
      </c>
    </row>
    <row r="196" spans="1:39" ht="30" customHeight="1" x14ac:dyDescent="0.25">
      <c r="A196" s="38"/>
      <c r="B196" s="6" t="s">
        <v>700</v>
      </c>
      <c r="C196" s="3">
        <v>0</v>
      </c>
      <c r="D196" s="3">
        <v>0</v>
      </c>
      <c r="E196" s="3">
        <v>0</v>
      </c>
      <c r="F196" s="3">
        <v>-0.68894999999999995</v>
      </c>
      <c r="G196" s="3">
        <v>5.73705</v>
      </c>
      <c r="H196" s="3">
        <v>8.3029499999999992</v>
      </c>
      <c r="I196" s="3">
        <v>33</v>
      </c>
      <c r="J196" s="3">
        <v>0</v>
      </c>
      <c r="K196" s="3">
        <v>0</v>
      </c>
      <c r="L196" s="3">
        <v>0</v>
      </c>
      <c r="M196" s="3">
        <v>33.566009999999999</v>
      </c>
      <c r="N196" s="3">
        <v>73.088279999999997</v>
      </c>
      <c r="O196" s="3">
        <v>445.1</v>
      </c>
      <c r="P196" s="3">
        <v>0</v>
      </c>
      <c r="Q196" s="3">
        <v>0</v>
      </c>
      <c r="R196" s="3">
        <v>0</v>
      </c>
      <c r="S196" s="3">
        <v>0</v>
      </c>
      <c r="T196" s="3" t="s">
        <v>0</v>
      </c>
      <c r="U196" s="3">
        <v>6</v>
      </c>
      <c r="V196" s="3">
        <v>27</v>
      </c>
      <c r="W196" s="3">
        <v>3586</v>
      </c>
      <c r="X196" s="3" t="s">
        <v>1</v>
      </c>
      <c r="Y196" s="3" t="s">
        <v>2</v>
      </c>
      <c r="Z196" s="3" t="s">
        <v>3</v>
      </c>
      <c r="AA196" s="22">
        <v>-546300</v>
      </c>
      <c r="AB196" s="3">
        <v>0</v>
      </c>
      <c r="AC196" s="3">
        <v>5</v>
      </c>
      <c r="AD196" s="3">
        <v>0</v>
      </c>
      <c r="AE196" s="3" t="s">
        <v>701</v>
      </c>
      <c r="AF196" s="3" t="s">
        <v>702</v>
      </c>
      <c r="AG196" s="22">
        <v>-532400</v>
      </c>
      <c r="AH196" s="22">
        <v>6</v>
      </c>
      <c r="AI196" s="6" t="s">
        <v>703</v>
      </c>
      <c r="AJ196" s="20" t="s">
        <v>394</v>
      </c>
      <c r="AK196" s="20"/>
      <c r="AL196" s="31">
        <f t="shared" si="14"/>
        <v>9</v>
      </c>
      <c r="AM196" s="9">
        <f t="shared" si="15"/>
        <v>19.34</v>
      </c>
    </row>
    <row r="197" spans="1:39" ht="30" customHeight="1" x14ac:dyDescent="0.25">
      <c r="A197" s="38"/>
      <c r="B197" s="6" t="s">
        <v>704</v>
      </c>
      <c r="C197" s="3">
        <v>0</v>
      </c>
      <c r="D197" s="3">
        <v>0</v>
      </c>
      <c r="E197" s="3">
        <v>0</v>
      </c>
      <c r="F197" s="3">
        <v>4.0150499999999996</v>
      </c>
      <c r="G197" s="3">
        <v>4.9320000000000004</v>
      </c>
      <c r="H197" s="3">
        <v>4.23705</v>
      </c>
      <c r="I197" s="3">
        <v>8</v>
      </c>
      <c r="J197" s="3">
        <v>0</v>
      </c>
      <c r="K197" s="3">
        <v>0</v>
      </c>
      <c r="L197" s="3">
        <v>0</v>
      </c>
      <c r="M197" s="3">
        <v>33.58473</v>
      </c>
      <c r="N197" s="3">
        <v>73.086349999999996</v>
      </c>
      <c r="O197" s="3">
        <v>437.7</v>
      </c>
      <c r="P197" s="3">
        <v>0</v>
      </c>
      <c r="Q197" s="3">
        <v>0</v>
      </c>
      <c r="R197" s="3">
        <v>0</v>
      </c>
      <c r="S197" s="3">
        <v>0</v>
      </c>
      <c r="T197" s="3" t="s">
        <v>0</v>
      </c>
      <c r="U197" s="3">
        <v>5</v>
      </c>
      <c r="V197" s="3">
        <v>30</v>
      </c>
      <c r="W197" s="3">
        <v>3600</v>
      </c>
      <c r="X197" s="3" t="s">
        <v>1</v>
      </c>
      <c r="Y197" s="3" t="s">
        <v>2</v>
      </c>
      <c r="Z197" s="3" t="s">
        <v>3</v>
      </c>
      <c r="AA197" s="22">
        <v>-694000</v>
      </c>
      <c r="AB197" s="3">
        <v>0</v>
      </c>
      <c r="AC197" s="3">
        <v>5</v>
      </c>
      <c r="AD197" s="3">
        <v>0</v>
      </c>
      <c r="AE197" s="3" t="s">
        <v>705</v>
      </c>
      <c r="AF197" s="3" t="s">
        <v>706</v>
      </c>
      <c r="AG197" s="22">
        <v>-566700</v>
      </c>
      <c r="AH197" s="22">
        <v>5</v>
      </c>
      <c r="AI197" s="6" t="s">
        <v>707</v>
      </c>
      <c r="AJ197" s="20" t="s">
        <v>394</v>
      </c>
      <c r="AK197" s="20"/>
      <c r="AL197" s="31">
        <f t="shared" si="14"/>
        <v>37</v>
      </c>
      <c r="AM197" s="9">
        <f t="shared" si="15"/>
        <v>22.69</v>
      </c>
    </row>
    <row r="198" spans="1:39" ht="30" customHeight="1" x14ac:dyDescent="0.25">
      <c r="A198" s="38"/>
      <c r="B198" s="6" t="s">
        <v>708</v>
      </c>
      <c r="C198" s="3">
        <v>0</v>
      </c>
      <c r="D198" s="3">
        <v>0</v>
      </c>
      <c r="E198" s="3">
        <v>0</v>
      </c>
      <c r="F198" s="3">
        <v>-1.7239500000000001</v>
      </c>
      <c r="G198" s="3">
        <v>5.4420000000000002</v>
      </c>
      <c r="H198" s="3">
        <v>7.6990499999999997</v>
      </c>
      <c r="I198" s="3">
        <v>839</v>
      </c>
      <c r="J198" s="3">
        <v>0</v>
      </c>
      <c r="K198" s="3">
        <v>0</v>
      </c>
      <c r="L198" s="3">
        <v>0</v>
      </c>
      <c r="M198" s="3">
        <v>33.58596</v>
      </c>
      <c r="N198" s="3">
        <v>73.084389999999999</v>
      </c>
      <c r="O198" s="3">
        <v>426.2</v>
      </c>
      <c r="P198" s="3">
        <v>0</v>
      </c>
      <c r="Q198" s="3">
        <v>0</v>
      </c>
      <c r="R198" s="3">
        <v>0</v>
      </c>
      <c r="S198" s="3">
        <v>0</v>
      </c>
      <c r="T198" s="3" t="s">
        <v>0</v>
      </c>
      <c r="U198" s="3">
        <v>5</v>
      </c>
      <c r="V198" s="3">
        <v>30</v>
      </c>
      <c r="W198" s="3">
        <v>3609</v>
      </c>
      <c r="X198" s="3" t="s">
        <v>1</v>
      </c>
      <c r="Y198" s="3" t="s">
        <v>2</v>
      </c>
      <c r="Z198" s="3" t="s">
        <v>3</v>
      </c>
      <c r="AA198" s="22">
        <v>-686800</v>
      </c>
      <c r="AB198" s="3">
        <v>0</v>
      </c>
      <c r="AC198" s="3">
        <v>5</v>
      </c>
      <c r="AD198" s="3">
        <v>0</v>
      </c>
      <c r="AE198" s="3" t="s">
        <v>709</v>
      </c>
      <c r="AF198" s="3" t="s">
        <v>710</v>
      </c>
      <c r="AG198" s="22">
        <v>-760300</v>
      </c>
      <c r="AH198" s="22">
        <v>5</v>
      </c>
      <c r="AI198" s="6" t="s">
        <v>711</v>
      </c>
      <c r="AJ198" s="20" t="s">
        <v>712</v>
      </c>
      <c r="AK198" s="20"/>
      <c r="AL198" s="31">
        <f t="shared" si="14"/>
        <v>11</v>
      </c>
      <c r="AM198" s="9">
        <f t="shared" si="15"/>
        <v>26.11</v>
      </c>
    </row>
    <row r="199" spans="1:39" ht="30" customHeight="1" x14ac:dyDescent="0.25">
      <c r="A199" s="38"/>
      <c r="B199" s="6" t="s">
        <v>713</v>
      </c>
      <c r="C199" s="3">
        <v>0</v>
      </c>
      <c r="D199" s="3">
        <v>0</v>
      </c>
      <c r="E199" s="3">
        <v>0</v>
      </c>
      <c r="F199" s="3">
        <v>1.3140000000000001</v>
      </c>
      <c r="G199" s="3">
        <v>4.5949499999999999</v>
      </c>
      <c r="H199" s="3">
        <v>8.3890499999999992</v>
      </c>
      <c r="I199" s="3">
        <v>7</v>
      </c>
      <c r="J199" s="3">
        <v>0</v>
      </c>
      <c r="K199" s="3">
        <v>0</v>
      </c>
      <c r="L199" s="3">
        <v>0</v>
      </c>
      <c r="M199" s="3">
        <v>33.585920000000002</v>
      </c>
      <c r="N199" s="3">
        <v>73.084490000000002</v>
      </c>
      <c r="O199" s="3">
        <v>441.8</v>
      </c>
      <c r="P199" s="3">
        <v>0</v>
      </c>
      <c r="Q199" s="3">
        <v>0</v>
      </c>
      <c r="R199" s="3">
        <v>0</v>
      </c>
      <c r="S199" s="3">
        <v>0</v>
      </c>
      <c r="T199" s="3" t="s">
        <v>0</v>
      </c>
      <c r="U199" s="3">
        <v>5</v>
      </c>
      <c r="V199" s="3">
        <v>30</v>
      </c>
      <c r="W199" s="3">
        <v>3609</v>
      </c>
      <c r="X199" s="3" t="s">
        <v>1</v>
      </c>
      <c r="Y199" s="3" t="s">
        <v>2</v>
      </c>
      <c r="Z199" s="3" t="s">
        <v>3</v>
      </c>
      <c r="AA199" s="22">
        <v>-713200</v>
      </c>
      <c r="AB199" s="3">
        <v>0</v>
      </c>
      <c r="AC199" s="3">
        <v>5</v>
      </c>
      <c r="AD199" s="3">
        <v>0</v>
      </c>
      <c r="AE199" s="3" t="s">
        <v>714</v>
      </c>
      <c r="AF199" s="3" t="s">
        <v>715</v>
      </c>
      <c r="AG199" s="22">
        <v>-730800</v>
      </c>
      <c r="AH199" s="22">
        <v>5</v>
      </c>
      <c r="AI199" s="6" t="s">
        <v>716</v>
      </c>
      <c r="AJ199" s="20" t="s">
        <v>717</v>
      </c>
      <c r="AK199" s="20"/>
      <c r="AL199" s="31">
        <f t="shared" si="14"/>
        <v>10</v>
      </c>
      <c r="AM199" s="9">
        <f t="shared" si="15"/>
        <v>26.06</v>
      </c>
    </row>
    <row r="200" spans="1:39" ht="30" customHeight="1" x14ac:dyDescent="0.25">
      <c r="A200" s="38"/>
      <c r="B200" s="6" t="s">
        <v>718</v>
      </c>
      <c r="C200" s="3">
        <v>0</v>
      </c>
      <c r="D200" s="3">
        <v>0</v>
      </c>
      <c r="E200" s="3">
        <v>0</v>
      </c>
      <c r="F200" s="3">
        <v>2.427</v>
      </c>
      <c r="G200" s="3">
        <v>3.08595</v>
      </c>
      <c r="H200" s="3">
        <v>8.2450500000000009</v>
      </c>
      <c r="I200" s="3">
        <v>778</v>
      </c>
      <c r="J200" s="3">
        <v>0</v>
      </c>
      <c r="K200" s="3">
        <v>0</v>
      </c>
      <c r="L200" s="3">
        <v>0</v>
      </c>
      <c r="M200" s="3">
        <v>33.585889999999999</v>
      </c>
      <c r="N200" s="3">
        <v>73.084549999999993</v>
      </c>
      <c r="O200" s="3">
        <v>441.9</v>
      </c>
      <c r="P200" s="3">
        <v>0</v>
      </c>
      <c r="Q200" s="3">
        <v>0</v>
      </c>
      <c r="R200" s="3">
        <v>0</v>
      </c>
      <c r="S200" s="3">
        <v>0</v>
      </c>
      <c r="T200" s="3" t="s">
        <v>0</v>
      </c>
      <c r="U200" s="3">
        <v>5</v>
      </c>
      <c r="V200" s="3">
        <v>30</v>
      </c>
      <c r="W200" s="3">
        <v>3530</v>
      </c>
      <c r="X200" s="3" t="s">
        <v>1</v>
      </c>
      <c r="Y200" s="3" t="s">
        <v>2</v>
      </c>
      <c r="Z200" s="3" t="s">
        <v>3</v>
      </c>
      <c r="AA200" s="22">
        <v>-521700</v>
      </c>
      <c r="AB200" s="3">
        <v>0</v>
      </c>
      <c r="AC200" s="3">
        <v>5</v>
      </c>
      <c r="AD200" s="3">
        <v>0</v>
      </c>
      <c r="AE200" s="3" t="s">
        <v>714</v>
      </c>
      <c r="AF200" s="3" t="s">
        <v>719</v>
      </c>
      <c r="AG200" s="22">
        <v>-668800</v>
      </c>
      <c r="AH200" s="22">
        <v>5</v>
      </c>
      <c r="AI200" s="6" t="s">
        <v>720</v>
      </c>
      <c r="AJ200" s="20" t="s">
        <v>173</v>
      </c>
      <c r="AK200" s="20"/>
      <c r="AL200" s="31">
        <f t="shared" si="14"/>
        <v>11</v>
      </c>
      <c r="AM200" s="9">
        <f t="shared" si="15"/>
        <v>21.01</v>
      </c>
    </row>
    <row r="201" spans="1:39" ht="30" customHeight="1" x14ac:dyDescent="0.25">
      <c r="A201" s="38"/>
      <c r="B201" s="6" t="s">
        <v>721</v>
      </c>
      <c r="C201" s="3">
        <v>0</v>
      </c>
      <c r="D201" s="3">
        <v>0</v>
      </c>
      <c r="E201" s="3">
        <v>0</v>
      </c>
      <c r="F201" s="3">
        <v>1.8240000000000001</v>
      </c>
      <c r="G201" s="3">
        <v>4.2640500000000001</v>
      </c>
      <c r="H201" s="3">
        <v>5.7739500000000001</v>
      </c>
      <c r="I201" s="3">
        <v>540</v>
      </c>
      <c r="J201" s="3">
        <v>0</v>
      </c>
      <c r="K201" s="3">
        <v>0</v>
      </c>
      <c r="L201" s="3">
        <v>0</v>
      </c>
      <c r="M201" s="3">
        <v>33.585610000000003</v>
      </c>
      <c r="N201" s="3">
        <v>73.084280000000007</v>
      </c>
      <c r="O201" s="3">
        <v>444</v>
      </c>
      <c r="P201" s="3">
        <v>0</v>
      </c>
      <c r="Q201" s="3">
        <v>0</v>
      </c>
      <c r="R201" s="3">
        <v>0</v>
      </c>
      <c r="S201" s="3">
        <v>0</v>
      </c>
      <c r="T201" s="3" t="s">
        <v>0</v>
      </c>
      <c r="U201" s="3">
        <v>5</v>
      </c>
      <c r="V201" s="3">
        <v>30</v>
      </c>
      <c r="W201" s="3">
        <v>3530</v>
      </c>
      <c r="X201" s="3" t="s">
        <v>1</v>
      </c>
      <c r="Y201" s="3" t="s">
        <v>2</v>
      </c>
      <c r="Z201" s="3" t="s">
        <v>3</v>
      </c>
      <c r="AA201" s="22">
        <v>-500400</v>
      </c>
      <c r="AB201" s="3">
        <v>0</v>
      </c>
      <c r="AC201" s="3">
        <v>5</v>
      </c>
      <c r="AD201" s="3">
        <v>0</v>
      </c>
      <c r="AE201" s="3" t="s">
        <v>714</v>
      </c>
      <c r="AF201" s="3" t="s">
        <v>722</v>
      </c>
      <c r="AG201" s="22">
        <v>-553500</v>
      </c>
      <c r="AH201" s="22">
        <v>5</v>
      </c>
      <c r="AI201" s="6" t="s">
        <v>723</v>
      </c>
      <c r="AJ201" s="20" t="s">
        <v>173</v>
      </c>
      <c r="AK201" s="20"/>
      <c r="AL201" s="31">
        <f t="shared" si="14"/>
        <v>7</v>
      </c>
      <c r="AM201" s="9">
        <f t="shared" si="15"/>
        <v>18.600000000000001</v>
      </c>
    </row>
    <row r="202" spans="1:39" ht="30" customHeight="1" x14ac:dyDescent="0.25">
      <c r="A202" s="38"/>
      <c r="B202" s="6" t="s">
        <v>724</v>
      </c>
      <c r="C202" s="3">
        <v>0</v>
      </c>
      <c r="D202" s="3">
        <v>0</v>
      </c>
      <c r="E202" s="3">
        <v>0</v>
      </c>
      <c r="F202" s="3">
        <v>-0.40200000000000002</v>
      </c>
      <c r="G202" s="3">
        <v>3.13605</v>
      </c>
      <c r="H202" s="3">
        <v>7.7279999999999998</v>
      </c>
      <c r="I202" s="3">
        <v>831</v>
      </c>
      <c r="J202" s="3">
        <v>0</v>
      </c>
      <c r="K202" s="3">
        <v>0</v>
      </c>
      <c r="L202" s="3">
        <v>0</v>
      </c>
      <c r="M202" s="3">
        <v>33.584159999999997</v>
      </c>
      <c r="N202" s="3">
        <v>73.083839999999995</v>
      </c>
      <c r="O202" s="3">
        <v>441.7</v>
      </c>
      <c r="P202" s="3">
        <v>0</v>
      </c>
      <c r="Q202" s="3">
        <v>0</v>
      </c>
      <c r="R202" s="3">
        <v>0</v>
      </c>
      <c r="S202" s="3">
        <v>0</v>
      </c>
      <c r="T202" s="3" t="s">
        <v>0</v>
      </c>
      <c r="U202" s="3">
        <v>5</v>
      </c>
      <c r="V202" s="3">
        <v>27</v>
      </c>
      <c r="W202" s="3">
        <v>3610</v>
      </c>
      <c r="X202" s="3" t="s">
        <v>1</v>
      </c>
      <c r="Y202" s="3" t="s">
        <v>2</v>
      </c>
      <c r="Z202" s="3" t="s">
        <v>3</v>
      </c>
      <c r="AA202" s="22">
        <v>-698100</v>
      </c>
      <c r="AB202" s="3">
        <v>0</v>
      </c>
      <c r="AC202" s="3">
        <v>5</v>
      </c>
      <c r="AD202" s="3">
        <v>0</v>
      </c>
      <c r="AE202" s="3" t="s">
        <v>714</v>
      </c>
      <c r="AF202" s="3" t="s">
        <v>725</v>
      </c>
      <c r="AG202" s="22">
        <v>-769400</v>
      </c>
      <c r="AH202" s="22">
        <v>5</v>
      </c>
      <c r="AI202" s="6" t="s">
        <v>726</v>
      </c>
      <c r="AJ202" s="20" t="s">
        <v>173</v>
      </c>
      <c r="AK202" s="20"/>
      <c r="AL202" s="31">
        <f t="shared" si="14"/>
        <v>10</v>
      </c>
      <c r="AM202" s="9">
        <f t="shared" si="15"/>
        <v>26.49</v>
      </c>
    </row>
    <row r="203" spans="1:39" ht="30" customHeight="1" x14ac:dyDescent="0.25">
      <c r="A203" s="38"/>
      <c r="B203" s="6" t="s">
        <v>727</v>
      </c>
      <c r="C203" s="3">
        <v>0</v>
      </c>
      <c r="D203" s="3">
        <v>0</v>
      </c>
      <c r="E203" s="3">
        <v>0</v>
      </c>
      <c r="F203" s="3">
        <v>0.61004999999999998</v>
      </c>
      <c r="G203" s="3">
        <v>6.4409999999999998</v>
      </c>
      <c r="H203" s="3">
        <v>4.7620500000000003</v>
      </c>
      <c r="I203" s="3">
        <v>93</v>
      </c>
      <c r="J203" s="3">
        <v>0</v>
      </c>
      <c r="K203" s="3">
        <v>0</v>
      </c>
      <c r="L203" s="3">
        <v>0</v>
      </c>
      <c r="M203" s="3">
        <v>33.584769999999999</v>
      </c>
      <c r="N203" s="3">
        <v>73.083979999999997</v>
      </c>
      <c r="O203" s="3">
        <v>449.8</v>
      </c>
      <c r="P203" s="3">
        <v>0</v>
      </c>
      <c r="Q203" s="3">
        <v>0</v>
      </c>
      <c r="R203" s="3">
        <v>0</v>
      </c>
      <c r="S203" s="3">
        <v>0</v>
      </c>
      <c r="T203" s="3" t="s">
        <v>0</v>
      </c>
      <c r="U203" s="3">
        <v>4</v>
      </c>
      <c r="V203" s="3">
        <v>27</v>
      </c>
      <c r="W203" s="3">
        <v>3538</v>
      </c>
      <c r="X203" s="3" t="s">
        <v>1</v>
      </c>
      <c r="Y203" s="3" t="s">
        <v>2</v>
      </c>
      <c r="Z203" s="3" t="s">
        <v>3</v>
      </c>
      <c r="AA203" s="22">
        <v>-696200</v>
      </c>
      <c r="AB203" s="3">
        <v>0</v>
      </c>
      <c r="AC203" s="3">
        <v>5</v>
      </c>
      <c r="AD203" s="3">
        <v>0</v>
      </c>
      <c r="AE203" s="3" t="s">
        <v>728</v>
      </c>
      <c r="AF203" s="3" t="s">
        <v>729</v>
      </c>
      <c r="AG203" s="22">
        <v>-660000</v>
      </c>
      <c r="AH203" s="22">
        <v>4</v>
      </c>
      <c r="AI203" s="6" t="s">
        <v>730</v>
      </c>
      <c r="AJ203" s="20" t="s">
        <v>731</v>
      </c>
      <c r="AK203" s="20"/>
      <c r="AL203" s="31">
        <f t="shared" si="14"/>
        <v>9</v>
      </c>
      <c r="AM203" s="9">
        <f t="shared" si="15"/>
        <v>23.99</v>
      </c>
    </row>
    <row r="204" spans="1:39" ht="30" customHeight="1" x14ac:dyDescent="0.25">
      <c r="A204" s="38"/>
      <c r="B204" s="6" t="s">
        <v>732</v>
      </c>
      <c r="C204" s="3">
        <v>0</v>
      </c>
      <c r="D204" s="3">
        <v>0</v>
      </c>
      <c r="E204" s="3">
        <v>0</v>
      </c>
      <c r="F204" s="3">
        <v>0.41594999999999999</v>
      </c>
      <c r="G204" s="3">
        <v>3.6610499999999999</v>
      </c>
      <c r="H204" s="3">
        <v>8.2600499999999997</v>
      </c>
      <c r="I204" s="3">
        <v>152</v>
      </c>
      <c r="J204" s="3">
        <v>0</v>
      </c>
      <c r="K204" s="3">
        <v>0</v>
      </c>
      <c r="L204" s="3">
        <v>0</v>
      </c>
      <c r="M204" s="3">
        <v>33.585380000000001</v>
      </c>
      <c r="N204" s="3">
        <v>73.084220000000002</v>
      </c>
      <c r="O204" s="3">
        <v>450.3</v>
      </c>
      <c r="P204" s="3">
        <v>0</v>
      </c>
      <c r="Q204" s="3">
        <v>0</v>
      </c>
      <c r="R204" s="3">
        <v>0</v>
      </c>
      <c r="S204" s="3">
        <v>0</v>
      </c>
      <c r="T204" s="3" t="s">
        <v>0</v>
      </c>
      <c r="U204" s="3">
        <v>4</v>
      </c>
      <c r="V204" s="3">
        <v>27</v>
      </c>
      <c r="W204" s="3">
        <v>3538</v>
      </c>
      <c r="X204" s="3" t="s">
        <v>1</v>
      </c>
      <c r="Y204" s="3" t="s">
        <v>2</v>
      </c>
      <c r="Z204" s="3" t="s">
        <v>3</v>
      </c>
      <c r="AA204" s="22">
        <v>-620800</v>
      </c>
      <c r="AB204" s="3">
        <v>0</v>
      </c>
      <c r="AC204" s="3">
        <v>5</v>
      </c>
      <c r="AD204" s="3">
        <v>0</v>
      </c>
      <c r="AE204" s="3" t="s">
        <v>728</v>
      </c>
      <c r="AF204" s="3" t="s">
        <v>733</v>
      </c>
      <c r="AG204" s="22">
        <v>-646200</v>
      </c>
      <c r="AH204" s="22">
        <v>4</v>
      </c>
      <c r="AI204" s="6" t="s">
        <v>734</v>
      </c>
      <c r="AJ204" s="20" t="s">
        <v>735</v>
      </c>
      <c r="AK204" s="20"/>
      <c r="AL204" s="31">
        <f t="shared" si="14"/>
        <v>8</v>
      </c>
      <c r="AM204" s="9">
        <f t="shared" si="15"/>
        <v>22.41</v>
      </c>
    </row>
    <row r="205" spans="1:39" ht="30" customHeight="1" x14ac:dyDescent="0.25">
      <c r="A205" s="38"/>
      <c r="B205" s="6" t="s">
        <v>736</v>
      </c>
      <c r="C205" s="3">
        <v>0</v>
      </c>
      <c r="D205" s="3">
        <v>0</v>
      </c>
      <c r="E205" s="3">
        <v>0</v>
      </c>
      <c r="F205" s="3">
        <v>-2.8009499999999998</v>
      </c>
      <c r="G205" s="3">
        <v>5.9160000000000004</v>
      </c>
      <c r="H205" s="3">
        <v>6.9809999999999999</v>
      </c>
      <c r="I205" s="3">
        <v>90</v>
      </c>
      <c r="J205" s="3">
        <v>0</v>
      </c>
      <c r="K205" s="3">
        <v>0</v>
      </c>
      <c r="L205" s="3">
        <v>0</v>
      </c>
      <c r="M205" s="3">
        <v>33.585720000000002</v>
      </c>
      <c r="N205" s="3">
        <v>73.084389999999999</v>
      </c>
      <c r="O205" s="3">
        <v>447.8</v>
      </c>
      <c r="P205" s="3">
        <v>0</v>
      </c>
      <c r="Q205" s="3">
        <v>0</v>
      </c>
      <c r="R205" s="3">
        <v>0</v>
      </c>
      <c r="S205" s="3">
        <v>0</v>
      </c>
      <c r="T205" s="3" t="s">
        <v>0</v>
      </c>
      <c r="U205" s="3">
        <v>4</v>
      </c>
      <c r="V205" s="3">
        <v>27</v>
      </c>
      <c r="W205" s="3">
        <v>3538</v>
      </c>
      <c r="X205" s="3" t="s">
        <v>1</v>
      </c>
      <c r="Y205" s="3" t="s">
        <v>2</v>
      </c>
      <c r="Z205" s="3" t="s">
        <v>3</v>
      </c>
      <c r="AA205" s="22">
        <v>-931000</v>
      </c>
      <c r="AB205" s="3">
        <v>0</v>
      </c>
      <c r="AC205" s="3">
        <v>5</v>
      </c>
      <c r="AD205" s="3">
        <v>0</v>
      </c>
      <c r="AE205" s="3" t="s">
        <v>737</v>
      </c>
      <c r="AF205" s="3" t="s">
        <v>738</v>
      </c>
      <c r="AG205" s="22">
        <v>-919100</v>
      </c>
      <c r="AH205" s="22">
        <v>4</v>
      </c>
      <c r="AI205" s="6" t="s">
        <v>739</v>
      </c>
      <c r="AJ205" s="20" t="s">
        <v>740</v>
      </c>
      <c r="AK205" s="20"/>
      <c r="AL205" s="31">
        <f t="shared" si="14"/>
        <v>15</v>
      </c>
      <c r="AM205" s="9">
        <f t="shared" si="15"/>
        <v>32.729999999999997</v>
      </c>
    </row>
    <row r="206" spans="1:39" ht="30" customHeight="1" x14ac:dyDescent="0.25">
      <c r="A206" s="38"/>
      <c r="B206" s="6" t="s">
        <v>741</v>
      </c>
      <c r="C206" s="3">
        <v>0</v>
      </c>
      <c r="D206" s="3">
        <v>0</v>
      </c>
      <c r="E206" s="3">
        <v>0</v>
      </c>
      <c r="F206" s="3">
        <v>2.30505</v>
      </c>
      <c r="G206" s="3">
        <v>3.93405</v>
      </c>
      <c r="H206" s="3">
        <v>7.3330500000000001</v>
      </c>
      <c r="I206" s="3">
        <v>98</v>
      </c>
      <c r="J206" s="3">
        <v>0</v>
      </c>
      <c r="K206" s="3">
        <v>0</v>
      </c>
      <c r="L206" s="3">
        <v>0</v>
      </c>
      <c r="M206" s="3">
        <v>33.586309999999997</v>
      </c>
      <c r="N206" s="3">
        <v>73.084320000000005</v>
      </c>
      <c r="O206" s="3">
        <v>448.2</v>
      </c>
      <c r="P206" s="3">
        <v>0</v>
      </c>
      <c r="Q206" s="3">
        <v>0</v>
      </c>
      <c r="R206" s="3">
        <v>0</v>
      </c>
      <c r="S206" s="3">
        <v>0</v>
      </c>
      <c r="T206" s="3" t="s">
        <v>0</v>
      </c>
      <c r="U206" s="3">
        <v>4</v>
      </c>
      <c r="V206" s="3">
        <v>27</v>
      </c>
      <c r="W206" s="3">
        <v>3641</v>
      </c>
      <c r="X206" s="3" t="s">
        <v>1</v>
      </c>
      <c r="Y206" s="3" t="s">
        <v>2</v>
      </c>
      <c r="Z206" s="3" t="s">
        <v>3</v>
      </c>
      <c r="AA206" s="22">
        <v>-674500</v>
      </c>
      <c r="AB206" s="3">
        <v>0</v>
      </c>
      <c r="AC206" s="3">
        <v>5</v>
      </c>
      <c r="AD206" s="3">
        <v>0</v>
      </c>
      <c r="AE206" s="3" t="s">
        <v>737</v>
      </c>
      <c r="AF206" s="3" t="s">
        <v>742</v>
      </c>
      <c r="AG206" s="22">
        <v>-660700</v>
      </c>
      <c r="AH206" s="22">
        <v>4</v>
      </c>
      <c r="AI206" s="6" t="s">
        <v>743</v>
      </c>
      <c r="AJ206" s="20" t="s">
        <v>744</v>
      </c>
      <c r="AK206" s="20"/>
      <c r="AL206" s="31">
        <f t="shared" si="14"/>
        <v>10</v>
      </c>
      <c r="AM206" s="9">
        <f t="shared" si="15"/>
        <v>24.31</v>
      </c>
    </row>
    <row r="207" spans="1:39" ht="30" customHeight="1" x14ac:dyDescent="0.25">
      <c r="A207" s="38"/>
      <c r="B207" s="6" t="s">
        <v>745</v>
      </c>
      <c r="C207" s="3">
        <v>0</v>
      </c>
      <c r="D207" s="3">
        <v>0</v>
      </c>
      <c r="E207" s="3">
        <v>0</v>
      </c>
      <c r="F207" s="3">
        <v>3.7270500000000002</v>
      </c>
      <c r="G207" s="3">
        <v>4.0060500000000001</v>
      </c>
      <c r="H207" s="3">
        <v>7.3039500000000004</v>
      </c>
      <c r="I207" s="3">
        <v>88</v>
      </c>
      <c r="J207" s="3">
        <v>0</v>
      </c>
      <c r="K207" s="3">
        <v>0</v>
      </c>
      <c r="L207" s="3">
        <v>0</v>
      </c>
      <c r="M207" s="3">
        <v>33.585039999999999</v>
      </c>
      <c r="N207" s="3">
        <v>73.082930000000005</v>
      </c>
      <c r="O207" s="3">
        <v>446.3</v>
      </c>
      <c r="P207" s="3">
        <v>0</v>
      </c>
      <c r="Q207" s="3">
        <v>0</v>
      </c>
      <c r="R207" s="3">
        <v>0</v>
      </c>
      <c r="S207" s="3">
        <v>0</v>
      </c>
      <c r="T207" s="3" t="s">
        <v>0</v>
      </c>
      <c r="U207" s="3">
        <v>3</v>
      </c>
      <c r="V207" s="3">
        <v>28</v>
      </c>
      <c r="W207" s="3">
        <v>3602</v>
      </c>
      <c r="X207" s="3" t="s">
        <v>1</v>
      </c>
      <c r="Y207" s="3" t="s">
        <v>2</v>
      </c>
      <c r="Z207" s="3" t="s">
        <v>3</v>
      </c>
      <c r="AA207" s="22">
        <v>-640900</v>
      </c>
      <c r="AB207" s="3">
        <v>0</v>
      </c>
      <c r="AC207" s="3">
        <v>5</v>
      </c>
      <c r="AD207" s="3">
        <v>0</v>
      </c>
      <c r="AE207" s="3" t="s">
        <v>737</v>
      </c>
      <c r="AF207" s="3" t="s">
        <v>746</v>
      </c>
      <c r="AG207" s="22">
        <v>-725700</v>
      </c>
      <c r="AH207" s="22">
        <v>3</v>
      </c>
      <c r="AI207" s="6" t="s">
        <v>747</v>
      </c>
      <c r="AJ207" s="20" t="s">
        <v>744</v>
      </c>
      <c r="AK207" s="20"/>
      <c r="AL207" s="31">
        <f t="shared" si="14"/>
        <v>12</v>
      </c>
      <c r="AM207" s="9">
        <f t="shared" si="15"/>
        <v>24.61</v>
      </c>
    </row>
    <row r="208" spans="1:39" ht="30" customHeight="1" x14ac:dyDescent="0.25">
      <c r="A208" s="38"/>
      <c r="B208" s="6" t="s">
        <v>748</v>
      </c>
      <c r="C208" s="3">
        <v>0</v>
      </c>
      <c r="D208" s="3">
        <v>0</v>
      </c>
      <c r="E208" s="3">
        <v>0</v>
      </c>
      <c r="F208" s="3">
        <v>-1.9390499999999999</v>
      </c>
      <c r="G208" s="3">
        <v>4.2210000000000001</v>
      </c>
      <c r="H208" s="3">
        <v>8.3670000000000009</v>
      </c>
      <c r="I208" s="3">
        <v>19</v>
      </c>
      <c r="J208" s="3">
        <v>0</v>
      </c>
      <c r="K208" s="3">
        <v>0</v>
      </c>
      <c r="L208" s="3">
        <v>0</v>
      </c>
      <c r="M208" s="3">
        <v>33.58305</v>
      </c>
      <c r="N208" s="3">
        <v>73.083370000000002</v>
      </c>
      <c r="O208" s="3">
        <v>445.5</v>
      </c>
      <c r="P208" s="3">
        <v>0</v>
      </c>
      <c r="Q208" s="3">
        <v>0</v>
      </c>
      <c r="R208" s="3">
        <v>0</v>
      </c>
      <c r="S208" s="3">
        <v>0</v>
      </c>
      <c r="T208" s="3" t="s">
        <v>0</v>
      </c>
      <c r="U208" s="3">
        <v>3</v>
      </c>
      <c r="V208" s="3">
        <v>27</v>
      </c>
      <c r="W208" s="3">
        <v>3616</v>
      </c>
      <c r="X208" s="3" t="s">
        <v>1</v>
      </c>
      <c r="Y208" s="3" t="s">
        <v>2</v>
      </c>
      <c r="Z208" s="3" t="s">
        <v>3</v>
      </c>
      <c r="AA208" s="22">
        <v>-1079400</v>
      </c>
      <c r="AB208" s="3">
        <v>0</v>
      </c>
      <c r="AC208" s="3">
        <v>5</v>
      </c>
      <c r="AD208" s="3">
        <v>0</v>
      </c>
      <c r="AE208" s="3" t="s">
        <v>737</v>
      </c>
      <c r="AF208" s="3" t="s">
        <v>749</v>
      </c>
      <c r="AG208" s="22">
        <v>-1094800</v>
      </c>
      <c r="AH208" s="22">
        <v>3</v>
      </c>
      <c r="AI208" s="6" t="s">
        <v>750</v>
      </c>
      <c r="AJ208" s="20" t="s">
        <v>751</v>
      </c>
      <c r="AK208" s="20"/>
      <c r="AL208" s="31">
        <f t="shared" si="14"/>
        <v>12</v>
      </c>
      <c r="AM208" s="9">
        <f t="shared" si="15"/>
        <v>39.31</v>
      </c>
    </row>
    <row r="209" spans="1:39" ht="30" customHeight="1" x14ac:dyDescent="0.25">
      <c r="A209" s="38"/>
      <c r="B209" s="6" t="s">
        <v>752</v>
      </c>
      <c r="C209" s="3">
        <v>0</v>
      </c>
      <c r="D209" s="3">
        <v>0</v>
      </c>
      <c r="E209" s="3">
        <v>0</v>
      </c>
      <c r="F209" s="3">
        <v>-0.91200000000000003</v>
      </c>
      <c r="G209" s="3">
        <v>4.8959999999999999</v>
      </c>
      <c r="H209" s="3">
        <v>7.33995</v>
      </c>
      <c r="I209" s="3">
        <v>29</v>
      </c>
      <c r="J209" s="3">
        <v>0</v>
      </c>
      <c r="K209" s="3">
        <v>0</v>
      </c>
      <c r="L209" s="3">
        <v>0</v>
      </c>
      <c r="M209" s="3">
        <v>33.583179999999999</v>
      </c>
      <c r="N209" s="3">
        <v>73.083269999999999</v>
      </c>
      <c r="O209" s="3">
        <v>442.2</v>
      </c>
      <c r="P209" s="3">
        <v>0</v>
      </c>
      <c r="Q209" s="3">
        <v>0</v>
      </c>
      <c r="R209" s="3">
        <v>0</v>
      </c>
      <c r="S209" s="3">
        <v>0</v>
      </c>
      <c r="T209" s="3" t="s">
        <v>0</v>
      </c>
      <c r="U209" s="3">
        <v>3</v>
      </c>
      <c r="V209" s="3">
        <v>27</v>
      </c>
      <c r="W209" s="3">
        <v>3616</v>
      </c>
      <c r="X209" s="3" t="s">
        <v>1</v>
      </c>
      <c r="Y209" s="3" t="s">
        <v>2</v>
      </c>
      <c r="Z209" s="3" t="s">
        <v>3</v>
      </c>
      <c r="AA209" s="22">
        <v>-672000</v>
      </c>
      <c r="AB209" s="3">
        <v>0</v>
      </c>
      <c r="AC209" s="3">
        <v>5</v>
      </c>
      <c r="AD209" s="3">
        <v>0</v>
      </c>
      <c r="AE209" s="3" t="s">
        <v>753</v>
      </c>
      <c r="AF209" s="3" t="s">
        <v>754</v>
      </c>
      <c r="AG209" s="22">
        <v>-634300</v>
      </c>
      <c r="AH209" s="22">
        <v>3</v>
      </c>
      <c r="AI209" s="6" t="s">
        <v>755</v>
      </c>
      <c r="AJ209" s="20" t="s">
        <v>756</v>
      </c>
      <c r="AK209" s="20"/>
      <c r="AL209" s="31">
        <f t="shared" si="14"/>
        <v>15</v>
      </c>
      <c r="AM209" s="9">
        <f t="shared" si="15"/>
        <v>23.62</v>
      </c>
    </row>
    <row r="210" spans="1:39" ht="30" customHeight="1" x14ac:dyDescent="0.25">
      <c r="A210" s="39"/>
      <c r="B210" s="6" t="s">
        <v>757</v>
      </c>
      <c r="C210" s="3">
        <v>0</v>
      </c>
      <c r="D210" s="3">
        <v>0</v>
      </c>
      <c r="E210" s="3">
        <v>0</v>
      </c>
      <c r="F210" s="3">
        <v>-2.1109499999999999</v>
      </c>
      <c r="G210" s="3">
        <v>5.9659500000000003</v>
      </c>
      <c r="H210" s="3">
        <v>6.6</v>
      </c>
      <c r="I210" s="3">
        <v>39</v>
      </c>
      <c r="J210" s="3">
        <v>0</v>
      </c>
      <c r="K210" s="3">
        <v>0</v>
      </c>
      <c r="L210" s="3">
        <v>0</v>
      </c>
      <c r="M210" s="3">
        <v>33.58323</v>
      </c>
      <c r="N210" s="3">
        <v>73.083259999999996</v>
      </c>
      <c r="O210" s="3">
        <v>438.6</v>
      </c>
      <c r="P210" s="3">
        <v>0</v>
      </c>
      <c r="Q210" s="3">
        <v>0</v>
      </c>
      <c r="R210" s="3">
        <v>0</v>
      </c>
      <c r="S210" s="3">
        <v>0</v>
      </c>
      <c r="T210" s="3" t="s">
        <v>0</v>
      </c>
      <c r="U210" s="3">
        <v>2</v>
      </c>
      <c r="V210" s="3">
        <v>26</v>
      </c>
      <c r="W210" s="3">
        <v>3561</v>
      </c>
      <c r="X210" s="3" t="s">
        <v>1</v>
      </c>
      <c r="Y210" s="3" t="s">
        <v>2</v>
      </c>
      <c r="Z210" s="3" t="s">
        <v>3</v>
      </c>
      <c r="AA210" s="22">
        <v>-1001100</v>
      </c>
      <c r="AB210" s="3">
        <v>0</v>
      </c>
      <c r="AC210" s="3">
        <v>5</v>
      </c>
      <c r="AD210" s="3">
        <v>0</v>
      </c>
      <c r="AE210" s="3" t="s">
        <v>758</v>
      </c>
      <c r="AF210" s="3" t="s">
        <v>759</v>
      </c>
      <c r="AG210" s="22">
        <v>-990700</v>
      </c>
      <c r="AH210" s="22">
        <v>2</v>
      </c>
      <c r="AI210" s="6" t="s">
        <v>760</v>
      </c>
      <c r="AJ210" s="20" t="s">
        <v>756</v>
      </c>
      <c r="AK210" s="20"/>
      <c r="AL210" s="31">
        <f t="shared" si="14"/>
        <v>17</v>
      </c>
      <c r="AM210" s="9">
        <f t="shared" si="15"/>
        <v>35.46</v>
      </c>
    </row>
    <row r="211" spans="1:39" ht="30" customHeight="1" x14ac:dyDescent="0.25">
      <c r="A211" s="37">
        <v>44581</v>
      </c>
      <c r="B211" s="6" t="s">
        <v>761</v>
      </c>
      <c r="C211" s="3">
        <v>0</v>
      </c>
      <c r="D211" s="3">
        <v>0</v>
      </c>
      <c r="E211" s="3">
        <v>0</v>
      </c>
      <c r="F211" s="3">
        <v>-1.9030499999999999</v>
      </c>
      <c r="G211" s="3">
        <v>4.7740499999999999</v>
      </c>
      <c r="H211" s="3">
        <v>8.2600499999999997</v>
      </c>
      <c r="I211" s="3">
        <v>699</v>
      </c>
      <c r="J211" s="3">
        <v>0</v>
      </c>
      <c r="K211" s="3">
        <v>0</v>
      </c>
      <c r="L211" s="3">
        <v>0</v>
      </c>
      <c r="M211" s="3">
        <v>33.582949999999997</v>
      </c>
      <c r="N211" s="3">
        <v>73.083389999999994</v>
      </c>
      <c r="O211" s="3">
        <v>468.6</v>
      </c>
      <c r="P211" s="3">
        <v>0</v>
      </c>
      <c r="Q211" s="3">
        <v>0</v>
      </c>
      <c r="R211" s="3">
        <v>0</v>
      </c>
      <c r="S211" s="3">
        <v>0</v>
      </c>
      <c r="T211" s="3" t="s">
        <v>0</v>
      </c>
      <c r="U211" s="3">
        <v>61</v>
      </c>
      <c r="V211" s="3">
        <v>22</v>
      </c>
      <c r="W211" s="3">
        <v>3792</v>
      </c>
      <c r="X211" s="3" t="s">
        <v>1</v>
      </c>
      <c r="Y211" s="3" t="s">
        <v>2</v>
      </c>
      <c r="Z211" s="3" t="s">
        <v>3</v>
      </c>
      <c r="AA211" s="22">
        <v>-1039400</v>
      </c>
      <c r="AB211" s="3">
        <v>0</v>
      </c>
      <c r="AC211" s="3">
        <v>5</v>
      </c>
      <c r="AD211" s="3">
        <v>0</v>
      </c>
      <c r="AE211" s="3" t="s">
        <v>762</v>
      </c>
      <c r="AF211" s="3" t="s">
        <v>763</v>
      </c>
      <c r="AG211" s="22">
        <v>-1036000</v>
      </c>
      <c r="AH211" s="22">
        <v>61</v>
      </c>
      <c r="AI211" s="6" t="s">
        <v>764</v>
      </c>
      <c r="AJ211" s="20" t="s">
        <v>765</v>
      </c>
      <c r="AK211" s="20"/>
      <c r="AL211" s="32">
        <f t="shared" ref="AL211:AL274" si="16">ROUND(AI211-B211,0)</f>
        <v>16</v>
      </c>
      <c r="AM211" s="9">
        <f t="shared" ref="AM211:AM274" si="17">ROUND(ABS((((ABS(AA211)+ABS(AG211))/2)*W211)/100000000),2)</f>
        <v>39.35</v>
      </c>
    </row>
    <row r="212" spans="1:39" ht="30" customHeight="1" x14ac:dyDescent="0.25">
      <c r="A212" s="38"/>
      <c r="B212" s="6" t="s">
        <v>766</v>
      </c>
      <c r="C212" s="3">
        <v>0</v>
      </c>
      <c r="D212" s="3">
        <v>0</v>
      </c>
      <c r="E212" s="3">
        <v>0</v>
      </c>
      <c r="F212" s="3">
        <v>-0.91905000000000003</v>
      </c>
      <c r="G212" s="3">
        <v>5.7289500000000002</v>
      </c>
      <c r="H212" s="3">
        <v>6.5719500000000002</v>
      </c>
      <c r="I212" s="3">
        <v>8</v>
      </c>
      <c r="J212" s="3">
        <v>0</v>
      </c>
      <c r="K212" s="3">
        <v>0</v>
      </c>
      <c r="L212" s="3">
        <v>0</v>
      </c>
      <c r="M212" s="3">
        <v>33.582949999999997</v>
      </c>
      <c r="N212" s="3">
        <v>73.083389999999994</v>
      </c>
      <c r="O212" s="3">
        <v>468.6</v>
      </c>
      <c r="P212" s="3">
        <v>0</v>
      </c>
      <c r="Q212" s="3">
        <v>0</v>
      </c>
      <c r="R212" s="3">
        <v>0</v>
      </c>
      <c r="S212" s="3">
        <v>0</v>
      </c>
      <c r="T212" s="3" t="s">
        <v>0</v>
      </c>
      <c r="U212" s="3">
        <v>61</v>
      </c>
      <c r="V212" s="3">
        <v>21</v>
      </c>
      <c r="W212" s="3">
        <v>3816</v>
      </c>
      <c r="X212" s="3" t="s">
        <v>1</v>
      </c>
      <c r="Y212" s="3" t="s">
        <v>2</v>
      </c>
      <c r="Z212" s="3" t="s">
        <v>3</v>
      </c>
      <c r="AA212" s="22">
        <v>-691200</v>
      </c>
      <c r="AB212" s="3">
        <v>0</v>
      </c>
      <c r="AC212" s="3">
        <v>5</v>
      </c>
      <c r="AD212" s="3">
        <v>0</v>
      </c>
      <c r="AE212" s="3" t="s">
        <v>762</v>
      </c>
      <c r="AF212" s="3" t="s">
        <v>763</v>
      </c>
      <c r="AG212" s="22">
        <v>-699700</v>
      </c>
      <c r="AH212" s="22">
        <v>61</v>
      </c>
      <c r="AI212" s="6" t="s">
        <v>767</v>
      </c>
      <c r="AJ212" s="20" t="s">
        <v>212</v>
      </c>
      <c r="AK212" s="20"/>
      <c r="AL212" s="32">
        <f t="shared" si="16"/>
        <v>14</v>
      </c>
      <c r="AM212" s="9">
        <f t="shared" si="17"/>
        <v>26.54</v>
      </c>
    </row>
    <row r="213" spans="1:39" ht="30" customHeight="1" x14ac:dyDescent="0.25">
      <c r="A213" s="38"/>
      <c r="B213" s="6" t="s">
        <v>768</v>
      </c>
      <c r="C213" s="3">
        <v>0</v>
      </c>
      <c r="D213" s="3">
        <v>0</v>
      </c>
      <c r="E213" s="3">
        <v>0</v>
      </c>
      <c r="F213" s="3">
        <v>-1.3210500000000001</v>
      </c>
      <c r="G213" s="3">
        <v>8.6029499999999999</v>
      </c>
      <c r="H213" s="3">
        <v>3.33195</v>
      </c>
      <c r="I213" s="3">
        <v>153</v>
      </c>
      <c r="J213" s="3">
        <v>0</v>
      </c>
      <c r="K213" s="3">
        <v>0</v>
      </c>
      <c r="L213" s="3">
        <v>0</v>
      </c>
      <c r="M213" s="3">
        <v>33.585630000000002</v>
      </c>
      <c r="N213" s="3">
        <v>73.08426</v>
      </c>
      <c r="O213" s="3">
        <v>479.1</v>
      </c>
      <c r="P213" s="3">
        <v>0</v>
      </c>
      <c r="Q213" s="3">
        <v>0</v>
      </c>
      <c r="R213" s="3">
        <v>0</v>
      </c>
      <c r="S213" s="3">
        <v>0</v>
      </c>
      <c r="T213" s="3" t="s">
        <v>0</v>
      </c>
      <c r="U213" s="3">
        <v>60</v>
      </c>
      <c r="V213" s="3">
        <v>24</v>
      </c>
      <c r="W213" s="3">
        <v>3742</v>
      </c>
      <c r="X213" s="3" t="s">
        <v>1</v>
      </c>
      <c r="Y213" s="3" t="s">
        <v>2</v>
      </c>
      <c r="Z213" s="3" t="s">
        <v>3</v>
      </c>
      <c r="AA213" s="22">
        <v>-1038800</v>
      </c>
      <c r="AB213" s="3">
        <v>0</v>
      </c>
      <c r="AC213" s="3">
        <v>5</v>
      </c>
      <c r="AD213" s="3">
        <v>0</v>
      </c>
      <c r="AE213" s="3" t="s">
        <v>769</v>
      </c>
      <c r="AF213" s="3" t="s">
        <v>770</v>
      </c>
      <c r="AG213" s="22">
        <v>-1087800</v>
      </c>
      <c r="AH213" s="22">
        <v>60</v>
      </c>
      <c r="AI213" s="6" t="s">
        <v>771</v>
      </c>
      <c r="AJ213" s="20" t="s">
        <v>102</v>
      </c>
      <c r="AK213" s="20"/>
      <c r="AL213" s="32">
        <f t="shared" si="16"/>
        <v>22</v>
      </c>
      <c r="AM213" s="9">
        <f t="shared" si="17"/>
        <v>39.79</v>
      </c>
    </row>
    <row r="214" spans="1:39" ht="30" customHeight="1" x14ac:dyDescent="0.25">
      <c r="A214" s="38"/>
      <c r="B214" s="6" t="s">
        <v>772</v>
      </c>
      <c r="C214" s="3">
        <v>0</v>
      </c>
      <c r="D214" s="3">
        <v>0</v>
      </c>
      <c r="E214" s="3">
        <v>0</v>
      </c>
      <c r="F214" s="3">
        <v>-0.85394999999999999</v>
      </c>
      <c r="G214" s="3">
        <v>5.90205</v>
      </c>
      <c r="H214" s="3">
        <v>8.0869499999999999</v>
      </c>
      <c r="I214" s="3">
        <v>762</v>
      </c>
      <c r="J214" s="3">
        <v>0</v>
      </c>
      <c r="K214" s="3">
        <v>0</v>
      </c>
      <c r="L214" s="3">
        <v>0</v>
      </c>
      <c r="M214" s="3">
        <v>33.589739999999999</v>
      </c>
      <c r="N214" s="3">
        <v>73.080730000000003</v>
      </c>
      <c r="O214" s="3">
        <v>468</v>
      </c>
      <c r="P214" s="3">
        <v>0</v>
      </c>
      <c r="Q214" s="3">
        <v>0</v>
      </c>
      <c r="R214" s="3">
        <v>0</v>
      </c>
      <c r="S214" s="3">
        <v>0</v>
      </c>
      <c r="T214" s="3" t="s">
        <v>0</v>
      </c>
      <c r="U214" s="3">
        <v>60</v>
      </c>
      <c r="V214" s="3">
        <v>24</v>
      </c>
      <c r="W214" s="3">
        <v>3742</v>
      </c>
      <c r="X214" s="3" t="s">
        <v>1</v>
      </c>
      <c r="Y214" s="3" t="s">
        <v>2</v>
      </c>
      <c r="Z214" s="3" t="s">
        <v>3</v>
      </c>
      <c r="AA214" s="22">
        <v>-611000</v>
      </c>
      <c r="AB214" s="3">
        <v>0</v>
      </c>
      <c r="AC214" s="3">
        <v>5</v>
      </c>
      <c r="AD214" s="3">
        <v>0</v>
      </c>
      <c r="AE214" s="3" t="s">
        <v>773</v>
      </c>
      <c r="AF214" s="3" t="s">
        <v>774</v>
      </c>
      <c r="AG214" s="22">
        <v>-627700</v>
      </c>
      <c r="AH214" s="22">
        <v>60</v>
      </c>
      <c r="AI214" s="6" t="s">
        <v>775</v>
      </c>
      <c r="AJ214" s="20" t="s">
        <v>102</v>
      </c>
      <c r="AK214" s="20"/>
      <c r="AL214" s="32">
        <f t="shared" si="16"/>
        <v>13</v>
      </c>
      <c r="AM214" s="9">
        <f t="shared" si="17"/>
        <v>23.18</v>
      </c>
    </row>
    <row r="215" spans="1:39" ht="30" customHeight="1" x14ac:dyDescent="0.25">
      <c r="A215" s="38"/>
      <c r="B215" s="6" t="s">
        <v>776</v>
      </c>
      <c r="C215" s="3">
        <v>0</v>
      </c>
      <c r="D215" s="3">
        <v>0</v>
      </c>
      <c r="E215" s="3">
        <v>0</v>
      </c>
      <c r="F215" s="3">
        <v>7.0949999999999999E-2</v>
      </c>
      <c r="G215" s="3">
        <v>4.3720499999999998</v>
      </c>
      <c r="H215" s="3">
        <v>7.1029499999999999</v>
      </c>
      <c r="I215" s="3">
        <v>575</v>
      </c>
      <c r="J215" s="3">
        <v>0</v>
      </c>
      <c r="K215" s="3">
        <v>0</v>
      </c>
      <c r="L215" s="3">
        <v>0</v>
      </c>
      <c r="M215" s="3">
        <v>33.586269999999999</v>
      </c>
      <c r="N215" s="3">
        <v>73.072969999999998</v>
      </c>
      <c r="O215" s="3">
        <v>471.3</v>
      </c>
      <c r="P215" s="3">
        <v>0</v>
      </c>
      <c r="Q215" s="3">
        <v>0</v>
      </c>
      <c r="R215" s="3">
        <v>0</v>
      </c>
      <c r="S215" s="3">
        <v>0</v>
      </c>
      <c r="T215" s="3" t="s">
        <v>0</v>
      </c>
      <c r="U215" s="3">
        <v>60</v>
      </c>
      <c r="V215" s="3">
        <v>24</v>
      </c>
      <c r="W215" s="3">
        <v>3742</v>
      </c>
      <c r="X215" s="3" t="s">
        <v>1</v>
      </c>
      <c r="Y215" s="3" t="s">
        <v>2</v>
      </c>
      <c r="Z215" s="3" t="s">
        <v>3</v>
      </c>
      <c r="AA215" s="22">
        <v>-780700</v>
      </c>
      <c r="AB215" s="3">
        <v>0</v>
      </c>
      <c r="AC215" s="3">
        <v>5</v>
      </c>
      <c r="AD215" s="3">
        <v>0</v>
      </c>
      <c r="AE215" s="3" t="s">
        <v>773</v>
      </c>
      <c r="AF215" s="3" t="s">
        <v>777</v>
      </c>
      <c r="AG215" s="22">
        <v>-805000</v>
      </c>
      <c r="AH215" s="22">
        <v>60</v>
      </c>
      <c r="AI215" s="6" t="s">
        <v>778</v>
      </c>
      <c r="AJ215" s="20" t="s">
        <v>102</v>
      </c>
      <c r="AK215" s="20"/>
      <c r="AL215" s="32">
        <f t="shared" si="16"/>
        <v>13</v>
      </c>
      <c r="AM215" s="9">
        <f t="shared" si="17"/>
        <v>29.67</v>
      </c>
    </row>
    <row r="216" spans="1:39" ht="30" customHeight="1" x14ac:dyDescent="0.25">
      <c r="A216" s="38"/>
      <c r="B216" s="6" t="s">
        <v>779</v>
      </c>
      <c r="C216" s="3">
        <v>0</v>
      </c>
      <c r="D216" s="3">
        <v>0</v>
      </c>
      <c r="E216" s="3">
        <v>0</v>
      </c>
      <c r="F216" s="3">
        <v>-1.8029999999999999</v>
      </c>
      <c r="G216" s="3">
        <v>3.5029499999999998</v>
      </c>
      <c r="H216" s="3">
        <v>11.226000000000001</v>
      </c>
      <c r="I216" s="3">
        <v>606</v>
      </c>
      <c r="J216" s="3">
        <v>0</v>
      </c>
      <c r="K216" s="3">
        <v>0</v>
      </c>
      <c r="L216" s="3">
        <v>0</v>
      </c>
      <c r="M216" s="3">
        <v>33.574129999999997</v>
      </c>
      <c r="N216" s="3">
        <v>73.068389999999994</v>
      </c>
      <c r="O216" s="3">
        <v>477.3</v>
      </c>
      <c r="P216" s="3">
        <v>0</v>
      </c>
      <c r="Q216" s="3">
        <v>0</v>
      </c>
      <c r="R216" s="3">
        <v>0</v>
      </c>
      <c r="S216" s="3">
        <v>0</v>
      </c>
      <c r="T216" s="3" t="s">
        <v>0</v>
      </c>
      <c r="U216" s="3">
        <v>60</v>
      </c>
      <c r="V216" s="3">
        <v>20</v>
      </c>
      <c r="W216" s="3">
        <v>3811</v>
      </c>
      <c r="X216" s="3" t="s">
        <v>1</v>
      </c>
      <c r="Y216" s="3" t="s">
        <v>2</v>
      </c>
      <c r="Z216" s="3" t="s">
        <v>3</v>
      </c>
      <c r="AA216" s="22">
        <v>-735800</v>
      </c>
      <c r="AB216" s="3">
        <v>0</v>
      </c>
      <c r="AC216" s="3">
        <v>5</v>
      </c>
      <c r="AD216" s="3">
        <v>0</v>
      </c>
      <c r="AE216" s="3" t="s">
        <v>780</v>
      </c>
      <c r="AF216" s="3" t="s">
        <v>781</v>
      </c>
      <c r="AG216" s="22">
        <v>-776300</v>
      </c>
      <c r="AH216" s="22">
        <v>60</v>
      </c>
      <c r="AI216" s="6" t="s">
        <v>782</v>
      </c>
      <c r="AJ216" s="20" t="s">
        <v>102</v>
      </c>
      <c r="AK216" s="20"/>
      <c r="AL216" s="32">
        <f t="shared" si="16"/>
        <v>12</v>
      </c>
      <c r="AM216" s="9">
        <f t="shared" si="17"/>
        <v>28.81</v>
      </c>
    </row>
    <row r="217" spans="1:39" ht="30" customHeight="1" x14ac:dyDescent="0.25">
      <c r="A217" s="38"/>
      <c r="B217" s="6" t="s">
        <v>783</v>
      </c>
      <c r="C217" s="3">
        <v>0</v>
      </c>
      <c r="D217" s="3">
        <v>0</v>
      </c>
      <c r="E217" s="3">
        <v>0</v>
      </c>
      <c r="F217" s="3">
        <v>9.2999999999999999E-2</v>
      </c>
      <c r="G217" s="3">
        <v>2.5120499999999999</v>
      </c>
      <c r="H217" s="3">
        <v>9.0499500000000008</v>
      </c>
      <c r="I217" s="3">
        <v>693</v>
      </c>
      <c r="J217" s="3">
        <v>0</v>
      </c>
      <c r="K217" s="3">
        <v>0</v>
      </c>
      <c r="L217" s="3">
        <v>0</v>
      </c>
      <c r="M217" s="3">
        <v>33.567390000000003</v>
      </c>
      <c r="N217" s="3">
        <v>73.066999999999993</v>
      </c>
      <c r="O217" s="3">
        <v>484</v>
      </c>
      <c r="P217" s="3">
        <v>0</v>
      </c>
      <c r="Q217" s="3">
        <v>0</v>
      </c>
      <c r="R217" s="3">
        <v>0</v>
      </c>
      <c r="S217" s="3">
        <v>0</v>
      </c>
      <c r="T217" s="3" t="s">
        <v>0</v>
      </c>
      <c r="U217" s="3">
        <v>59</v>
      </c>
      <c r="V217" s="3">
        <v>19</v>
      </c>
      <c r="W217" s="3">
        <v>3767</v>
      </c>
      <c r="X217" s="3" t="s">
        <v>1</v>
      </c>
      <c r="Y217" s="3" t="s">
        <v>2</v>
      </c>
      <c r="Z217" s="3" t="s">
        <v>3</v>
      </c>
      <c r="AA217" s="22">
        <v>-689000</v>
      </c>
      <c r="AB217" s="3">
        <v>0</v>
      </c>
      <c r="AC217" s="3">
        <v>5</v>
      </c>
      <c r="AD217" s="3">
        <v>0</v>
      </c>
      <c r="AE217" s="3" t="s">
        <v>784</v>
      </c>
      <c r="AF217" s="3" t="s">
        <v>785</v>
      </c>
      <c r="AG217" s="22">
        <v>-735500</v>
      </c>
      <c r="AH217" s="22">
        <v>59</v>
      </c>
      <c r="AI217" s="6" t="s">
        <v>786</v>
      </c>
      <c r="AJ217" s="20" t="s">
        <v>102</v>
      </c>
      <c r="AK217" s="20"/>
      <c r="AL217" s="32">
        <f t="shared" si="16"/>
        <v>10</v>
      </c>
      <c r="AM217" s="9">
        <f t="shared" si="17"/>
        <v>26.83</v>
      </c>
    </row>
    <row r="218" spans="1:39" ht="30" customHeight="1" x14ac:dyDescent="0.25">
      <c r="A218" s="38"/>
      <c r="B218" s="6" t="s">
        <v>787</v>
      </c>
      <c r="C218" s="3">
        <v>0</v>
      </c>
      <c r="D218" s="3">
        <v>0</v>
      </c>
      <c r="E218" s="3">
        <v>0</v>
      </c>
      <c r="F218" s="3">
        <v>-1.0630500000000001</v>
      </c>
      <c r="G218" s="3">
        <v>5.4709500000000002</v>
      </c>
      <c r="H218" s="3">
        <v>6.7009499999999997</v>
      </c>
      <c r="I218" s="3">
        <v>259</v>
      </c>
      <c r="J218" s="3">
        <v>0</v>
      </c>
      <c r="K218" s="3">
        <v>0</v>
      </c>
      <c r="L218" s="3">
        <v>0</v>
      </c>
      <c r="M218" s="3">
        <v>33.562820000000002</v>
      </c>
      <c r="N218" s="3">
        <v>73.067620000000005</v>
      </c>
      <c r="O218" s="3">
        <v>483.8</v>
      </c>
      <c r="P218" s="3">
        <v>0</v>
      </c>
      <c r="Q218" s="3">
        <v>0</v>
      </c>
      <c r="R218" s="3">
        <v>0</v>
      </c>
      <c r="S218" s="3">
        <v>0</v>
      </c>
      <c r="T218" s="3" t="s">
        <v>0</v>
      </c>
      <c r="U218" s="3">
        <v>59</v>
      </c>
      <c r="V218" s="3">
        <v>19</v>
      </c>
      <c r="W218" s="3">
        <v>3767</v>
      </c>
      <c r="X218" s="3" t="s">
        <v>1</v>
      </c>
      <c r="Y218" s="3" t="s">
        <v>2</v>
      </c>
      <c r="Z218" s="3" t="s">
        <v>3</v>
      </c>
      <c r="AA218" s="22">
        <v>-499100</v>
      </c>
      <c r="AB218" s="3">
        <v>0</v>
      </c>
      <c r="AC218" s="3">
        <v>5</v>
      </c>
      <c r="AD218" s="3">
        <v>0</v>
      </c>
      <c r="AE218" s="3" t="s">
        <v>788</v>
      </c>
      <c r="AF218" s="3" t="s">
        <v>789</v>
      </c>
      <c r="AG218" s="22">
        <v>-561300</v>
      </c>
      <c r="AH218" s="22">
        <v>59</v>
      </c>
      <c r="AI218" s="6" t="s">
        <v>790</v>
      </c>
      <c r="AJ218" s="20" t="s">
        <v>102</v>
      </c>
      <c r="AK218" s="20"/>
      <c r="AL218" s="32">
        <f t="shared" si="16"/>
        <v>8</v>
      </c>
      <c r="AM218" s="9">
        <f t="shared" si="17"/>
        <v>19.97</v>
      </c>
    </row>
    <row r="219" spans="1:39" ht="30" customHeight="1" x14ac:dyDescent="0.25">
      <c r="A219" s="38"/>
      <c r="B219" s="6" t="s">
        <v>791</v>
      </c>
      <c r="C219" s="3">
        <v>0</v>
      </c>
      <c r="D219" s="3">
        <v>0</v>
      </c>
      <c r="E219" s="3">
        <v>0</v>
      </c>
      <c r="F219" s="3">
        <v>2.0179499999999999</v>
      </c>
      <c r="G219" s="3">
        <v>5.5639500000000002</v>
      </c>
      <c r="H219" s="3">
        <v>9.1069499999999994</v>
      </c>
      <c r="I219" s="3">
        <v>1012</v>
      </c>
      <c r="J219" s="3">
        <v>0</v>
      </c>
      <c r="K219" s="3">
        <v>0</v>
      </c>
      <c r="L219" s="3">
        <v>0</v>
      </c>
      <c r="M219" s="3">
        <v>33.560549999999999</v>
      </c>
      <c r="N219" s="3">
        <v>73.069500000000005</v>
      </c>
      <c r="O219" s="3">
        <v>485.2</v>
      </c>
      <c r="P219" s="3">
        <v>0</v>
      </c>
      <c r="Q219" s="3">
        <v>0</v>
      </c>
      <c r="R219" s="3">
        <v>0</v>
      </c>
      <c r="S219" s="3">
        <v>0</v>
      </c>
      <c r="T219" s="3" t="s">
        <v>0</v>
      </c>
      <c r="U219" s="3">
        <v>58</v>
      </c>
      <c r="V219" s="3">
        <v>18</v>
      </c>
      <c r="W219" s="3">
        <v>3758</v>
      </c>
      <c r="X219" s="3" t="s">
        <v>1</v>
      </c>
      <c r="Y219" s="3" t="s">
        <v>2</v>
      </c>
      <c r="Z219" s="3" t="s">
        <v>3</v>
      </c>
      <c r="AA219" s="22">
        <v>-625500</v>
      </c>
      <c r="AB219" s="3">
        <v>0</v>
      </c>
      <c r="AC219" s="3">
        <v>5</v>
      </c>
      <c r="AD219" s="3">
        <v>0</v>
      </c>
      <c r="AE219" s="3" t="s">
        <v>788</v>
      </c>
      <c r="AF219" s="3" t="s">
        <v>792</v>
      </c>
      <c r="AG219" s="22">
        <v>-642100</v>
      </c>
      <c r="AH219" s="22">
        <v>58</v>
      </c>
      <c r="AI219" s="6" t="s">
        <v>793</v>
      </c>
      <c r="AJ219" s="20" t="s">
        <v>102</v>
      </c>
      <c r="AK219" s="20"/>
      <c r="AL219" s="32">
        <f t="shared" si="16"/>
        <v>8</v>
      </c>
      <c r="AM219" s="9">
        <f t="shared" si="17"/>
        <v>23.82</v>
      </c>
    </row>
    <row r="220" spans="1:39" ht="30" customHeight="1" x14ac:dyDescent="0.25">
      <c r="A220" s="38"/>
      <c r="B220" s="6" t="s">
        <v>794</v>
      </c>
      <c r="C220" s="3">
        <v>0</v>
      </c>
      <c r="D220" s="3">
        <v>0</v>
      </c>
      <c r="E220" s="3">
        <v>0</v>
      </c>
      <c r="F220" s="3">
        <v>-2.04705</v>
      </c>
      <c r="G220" s="3">
        <v>5.7149999999999999</v>
      </c>
      <c r="H220" s="3">
        <v>6.6509999999999998</v>
      </c>
      <c r="I220" s="3">
        <v>1271</v>
      </c>
      <c r="J220" s="3">
        <v>0</v>
      </c>
      <c r="K220" s="3">
        <v>0</v>
      </c>
      <c r="L220" s="3">
        <v>0</v>
      </c>
      <c r="M220" s="3">
        <v>33.561230000000002</v>
      </c>
      <c r="N220" s="3">
        <v>73.070650000000001</v>
      </c>
      <c r="O220" s="3">
        <v>478.3</v>
      </c>
      <c r="P220" s="3">
        <v>0</v>
      </c>
      <c r="Q220" s="3">
        <v>0</v>
      </c>
      <c r="R220" s="3">
        <v>0</v>
      </c>
      <c r="S220" s="3">
        <v>0</v>
      </c>
      <c r="T220" s="3" t="s">
        <v>0</v>
      </c>
      <c r="U220" s="3">
        <v>58</v>
      </c>
      <c r="V220" s="3">
        <v>18</v>
      </c>
      <c r="W220" s="3">
        <v>3758</v>
      </c>
      <c r="X220" s="3" t="s">
        <v>1</v>
      </c>
      <c r="Y220" s="3" t="s">
        <v>2</v>
      </c>
      <c r="Z220" s="3" t="s">
        <v>3</v>
      </c>
      <c r="AA220" s="22">
        <v>-652500</v>
      </c>
      <c r="AB220" s="3">
        <v>0</v>
      </c>
      <c r="AC220" s="3">
        <v>5</v>
      </c>
      <c r="AD220" s="3">
        <v>0</v>
      </c>
      <c r="AE220" s="3" t="s">
        <v>788</v>
      </c>
      <c r="AF220" s="3" t="s">
        <v>795</v>
      </c>
      <c r="AG220" s="22">
        <v>-864700</v>
      </c>
      <c r="AH220" s="22">
        <v>58</v>
      </c>
      <c r="AI220" s="6" t="s">
        <v>796</v>
      </c>
      <c r="AJ220" s="20" t="s">
        <v>797</v>
      </c>
      <c r="AK220" s="20"/>
      <c r="AL220" s="32">
        <f t="shared" si="16"/>
        <v>9</v>
      </c>
      <c r="AM220" s="9">
        <f t="shared" si="17"/>
        <v>28.51</v>
      </c>
    </row>
    <row r="221" spans="1:39" ht="30" customHeight="1" x14ac:dyDescent="0.25">
      <c r="A221" s="38"/>
      <c r="B221" s="6" t="s">
        <v>798</v>
      </c>
      <c r="C221" s="3">
        <v>0</v>
      </c>
      <c r="D221" s="3">
        <v>0</v>
      </c>
      <c r="E221" s="3">
        <v>0</v>
      </c>
      <c r="F221" s="3">
        <v>-1.96095</v>
      </c>
      <c r="G221" s="3">
        <v>5.2339500000000001</v>
      </c>
      <c r="H221" s="3">
        <v>8.3320500000000006</v>
      </c>
      <c r="I221" s="3">
        <v>1150</v>
      </c>
      <c r="J221" s="3">
        <v>0</v>
      </c>
      <c r="K221" s="3">
        <v>0</v>
      </c>
      <c r="L221" s="3">
        <v>0</v>
      </c>
      <c r="M221" s="3">
        <v>33.561230000000002</v>
      </c>
      <c r="N221" s="3">
        <v>73.070650000000001</v>
      </c>
      <c r="O221" s="3">
        <v>478.3</v>
      </c>
      <c r="P221" s="3">
        <v>0</v>
      </c>
      <c r="Q221" s="3">
        <v>0</v>
      </c>
      <c r="R221" s="3">
        <v>0</v>
      </c>
      <c r="S221" s="3">
        <v>0</v>
      </c>
      <c r="T221" s="3" t="s">
        <v>0</v>
      </c>
      <c r="U221" s="3">
        <v>58</v>
      </c>
      <c r="V221" s="3">
        <v>18</v>
      </c>
      <c r="W221" s="3">
        <v>3758</v>
      </c>
      <c r="X221" s="3" t="s">
        <v>1</v>
      </c>
      <c r="Y221" s="3" t="s">
        <v>2</v>
      </c>
      <c r="Z221" s="3" t="s">
        <v>3</v>
      </c>
      <c r="AA221" s="22">
        <v>-794300</v>
      </c>
      <c r="AB221" s="3">
        <v>0</v>
      </c>
      <c r="AC221" s="3">
        <v>5</v>
      </c>
      <c r="AD221" s="3">
        <v>0</v>
      </c>
      <c r="AE221" s="3" t="s">
        <v>788</v>
      </c>
      <c r="AF221" s="3" t="s">
        <v>799</v>
      </c>
      <c r="AG221" s="22">
        <v>-912500</v>
      </c>
      <c r="AH221" s="22">
        <v>58</v>
      </c>
      <c r="AI221" s="6" t="s">
        <v>800</v>
      </c>
      <c r="AJ221" s="20" t="s">
        <v>797</v>
      </c>
      <c r="AK221" s="20"/>
      <c r="AL221" s="32">
        <f t="shared" si="16"/>
        <v>10</v>
      </c>
      <c r="AM221" s="9">
        <f t="shared" si="17"/>
        <v>32.07</v>
      </c>
    </row>
    <row r="222" spans="1:39" ht="30" customHeight="1" x14ac:dyDescent="0.25">
      <c r="A222" s="38"/>
      <c r="B222" s="6" t="s">
        <v>801</v>
      </c>
      <c r="C222" s="3">
        <v>0</v>
      </c>
      <c r="D222" s="3">
        <v>0</v>
      </c>
      <c r="E222" s="3">
        <v>0</v>
      </c>
      <c r="F222" s="3">
        <v>-2.16195</v>
      </c>
      <c r="G222" s="3">
        <v>7.0300500000000001</v>
      </c>
      <c r="H222" s="3">
        <v>5.2720500000000001</v>
      </c>
      <c r="I222" s="3">
        <v>54</v>
      </c>
      <c r="J222" s="3">
        <v>0</v>
      </c>
      <c r="K222" s="3">
        <v>0</v>
      </c>
      <c r="L222" s="3">
        <v>0</v>
      </c>
      <c r="M222" s="3">
        <v>33.561</v>
      </c>
      <c r="N222" s="3">
        <v>73.071039999999996</v>
      </c>
      <c r="O222" s="3">
        <v>477.9</v>
      </c>
      <c r="P222" s="3">
        <v>0</v>
      </c>
      <c r="Q222" s="3">
        <v>0</v>
      </c>
      <c r="R222" s="3">
        <v>0</v>
      </c>
      <c r="S222" s="3">
        <v>0</v>
      </c>
      <c r="T222" s="3" t="s">
        <v>0</v>
      </c>
      <c r="U222" s="3">
        <v>57</v>
      </c>
      <c r="V222" s="3">
        <v>19</v>
      </c>
      <c r="W222" s="3">
        <v>3790</v>
      </c>
      <c r="X222" s="3" t="s">
        <v>1</v>
      </c>
      <c r="Y222" s="3" t="s">
        <v>2</v>
      </c>
      <c r="Z222" s="3" t="s">
        <v>3</v>
      </c>
      <c r="AA222" s="22">
        <v>-838000</v>
      </c>
      <c r="AB222" s="3">
        <v>0</v>
      </c>
      <c r="AC222" s="3">
        <v>5</v>
      </c>
      <c r="AD222" s="3">
        <v>0</v>
      </c>
      <c r="AE222" s="3" t="s">
        <v>788</v>
      </c>
      <c r="AF222" s="3" t="s">
        <v>802</v>
      </c>
      <c r="AG222" s="22">
        <v>-667600</v>
      </c>
      <c r="AH222" s="22">
        <v>57</v>
      </c>
      <c r="AI222" s="6" t="s">
        <v>803</v>
      </c>
      <c r="AJ222" s="20" t="s">
        <v>412</v>
      </c>
      <c r="AK222" s="20"/>
      <c r="AL222" s="32">
        <f t="shared" si="16"/>
        <v>12</v>
      </c>
      <c r="AM222" s="9">
        <f t="shared" si="17"/>
        <v>28.53</v>
      </c>
    </row>
    <row r="223" spans="1:39" ht="30" customHeight="1" x14ac:dyDescent="0.25">
      <c r="A223" s="38"/>
      <c r="B223" s="6" t="s">
        <v>804</v>
      </c>
      <c r="C223" s="3">
        <v>0</v>
      </c>
      <c r="D223" s="3">
        <v>0</v>
      </c>
      <c r="E223" s="3">
        <v>0</v>
      </c>
      <c r="F223" s="3">
        <v>-1.48695</v>
      </c>
      <c r="G223" s="3">
        <v>6.9580500000000001</v>
      </c>
      <c r="H223" s="3">
        <v>6.5140500000000001</v>
      </c>
      <c r="I223" s="3">
        <v>75</v>
      </c>
      <c r="J223" s="3">
        <v>0</v>
      </c>
      <c r="K223" s="3">
        <v>0</v>
      </c>
      <c r="L223" s="3">
        <v>0</v>
      </c>
      <c r="M223" s="3">
        <v>33.561210000000003</v>
      </c>
      <c r="N223" s="3">
        <v>73.071179999999998</v>
      </c>
      <c r="O223" s="3">
        <v>462.1</v>
      </c>
      <c r="P223" s="3">
        <v>0</v>
      </c>
      <c r="Q223" s="3">
        <v>0</v>
      </c>
      <c r="R223" s="3">
        <v>0</v>
      </c>
      <c r="S223" s="3">
        <v>0</v>
      </c>
      <c r="T223" s="3" t="s">
        <v>0</v>
      </c>
      <c r="U223" s="3">
        <v>56</v>
      </c>
      <c r="V223" s="3">
        <v>22</v>
      </c>
      <c r="W223" s="3">
        <v>3801</v>
      </c>
      <c r="X223" s="3" t="s">
        <v>1</v>
      </c>
      <c r="Y223" s="3" t="s">
        <v>2</v>
      </c>
      <c r="Z223" s="3" t="s">
        <v>3</v>
      </c>
      <c r="AA223" s="22">
        <v>-788300</v>
      </c>
      <c r="AB223" s="3">
        <v>0</v>
      </c>
      <c r="AC223" s="3">
        <v>5</v>
      </c>
      <c r="AD223" s="3">
        <v>0</v>
      </c>
      <c r="AE223" s="3" t="s">
        <v>805</v>
      </c>
      <c r="AF223" s="3" t="s">
        <v>806</v>
      </c>
      <c r="AG223" s="22">
        <v>-752500</v>
      </c>
      <c r="AH223" s="22">
        <v>56</v>
      </c>
      <c r="AI223" s="6" t="s">
        <v>807</v>
      </c>
      <c r="AJ223" s="20" t="s">
        <v>118</v>
      </c>
      <c r="AK223" s="20"/>
      <c r="AL223" s="32">
        <f t="shared" si="16"/>
        <v>9</v>
      </c>
      <c r="AM223" s="9">
        <f t="shared" si="17"/>
        <v>29.28</v>
      </c>
    </row>
    <row r="224" spans="1:39" ht="30" customHeight="1" x14ac:dyDescent="0.25">
      <c r="A224" s="38"/>
      <c r="B224" s="6" t="s">
        <v>808</v>
      </c>
      <c r="C224" s="3">
        <v>0</v>
      </c>
      <c r="D224" s="3">
        <v>0</v>
      </c>
      <c r="E224" s="3">
        <v>0</v>
      </c>
      <c r="F224" s="3">
        <v>-1.78095</v>
      </c>
      <c r="G224" s="3">
        <v>6.2899500000000002</v>
      </c>
      <c r="H224" s="3">
        <v>7.0600500000000004</v>
      </c>
      <c r="I224" s="3">
        <v>8</v>
      </c>
      <c r="J224" s="3">
        <v>0</v>
      </c>
      <c r="K224" s="3">
        <v>0</v>
      </c>
      <c r="L224" s="3">
        <v>0</v>
      </c>
      <c r="M224" s="3">
        <v>33.561610000000002</v>
      </c>
      <c r="N224" s="3">
        <v>73.07141</v>
      </c>
      <c r="O224" s="3">
        <v>487.9</v>
      </c>
      <c r="P224" s="3">
        <v>0</v>
      </c>
      <c r="Q224" s="3">
        <v>0</v>
      </c>
      <c r="R224" s="3">
        <v>0</v>
      </c>
      <c r="S224" s="3">
        <v>0</v>
      </c>
      <c r="T224" s="3" t="s">
        <v>0</v>
      </c>
      <c r="U224" s="3">
        <v>54</v>
      </c>
      <c r="V224" s="3">
        <v>26</v>
      </c>
      <c r="W224" s="3">
        <v>3807</v>
      </c>
      <c r="X224" s="3" t="s">
        <v>1</v>
      </c>
      <c r="Y224" s="3" t="s">
        <v>2</v>
      </c>
      <c r="Z224" s="3" t="s">
        <v>3</v>
      </c>
      <c r="AA224" s="22">
        <v>-744900</v>
      </c>
      <c r="AB224" s="3">
        <v>0</v>
      </c>
      <c r="AC224" s="3">
        <v>5</v>
      </c>
      <c r="AD224" s="3">
        <v>0</v>
      </c>
      <c r="AE224" s="3" t="s">
        <v>809</v>
      </c>
      <c r="AF224" s="3" t="s">
        <v>810</v>
      </c>
      <c r="AG224" s="22">
        <v>-712900</v>
      </c>
      <c r="AH224" s="22">
        <v>54</v>
      </c>
      <c r="AI224" s="6" t="s">
        <v>811</v>
      </c>
      <c r="AJ224" s="20" t="s">
        <v>812</v>
      </c>
      <c r="AK224" s="20"/>
      <c r="AL224" s="32">
        <f t="shared" si="16"/>
        <v>10</v>
      </c>
      <c r="AM224" s="9">
        <f t="shared" si="17"/>
        <v>27.75</v>
      </c>
    </row>
    <row r="225" spans="1:39" ht="30" customHeight="1" x14ac:dyDescent="0.25">
      <c r="A225" s="38"/>
      <c r="B225" s="6" t="s">
        <v>813</v>
      </c>
      <c r="C225" s="3">
        <v>0</v>
      </c>
      <c r="D225" s="3">
        <v>0</v>
      </c>
      <c r="E225" s="3">
        <v>0</v>
      </c>
      <c r="F225" s="3">
        <v>-2.8439999999999999</v>
      </c>
      <c r="G225" s="3">
        <v>5.5429500000000003</v>
      </c>
      <c r="H225" s="3">
        <v>5.0710499999999996</v>
      </c>
      <c r="I225" s="3">
        <v>79</v>
      </c>
      <c r="J225" s="3">
        <v>0</v>
      </c>
      <c r="K225" s="3">
        <v>0</v>
      </c>
      <c r="L225" s="3">
        <v>0</v>
      </c>
      <c r="M225" s="3">
        <v>33.561410000000002</v>
      </c>
      <c r="N225" s="3">
        <v>73.071439999999996</v>
      </c>
      <c r="O225" s="3">
        <v>484.9</v>
      </c>
      <c r="P225" s="3">
        <v>0</v>
      </c>
      <c r="Q225" s="3">
        <v>0</v>
      </c>
      <c r="R225" s="3">
        <v>0</v>
      </c>
      <c r="S225" s="3">
        <v>0</v>
      </c>
      <c r="T225" s="3" t="s">
        <v>0</v>
      </c>
      <c r="U225" s="3">
        <v>53</v>
      </c>
      <c r="V225" s="3">
        <v>25</v>
      </c>
      <c r="W225" s="3">
        <v>3818</v>
      </c>
      <c r="X225" s="3" t="s">
        <v>1</v>
      </c>
      <c r="Y225" s="3" t="s">
        <v>2</v>
      </c>
      <c r="Z225" s="3" t="s">
        <v>3</v>
      </c>
      <c r="AA225" s="22">
        <v>-816900</v>
      </c>
      <c r="AB225" s="3">
        <v>0</v>
      </c>
      <c r="AC225" s="3">
        <v>5</v>
      </c>
      <c r="AD225" s="3">
        <v>0</v>
      </c>
      <c r="AE225" s="3" t="s">
        <v>809</v>
      </c>
      <c r="AF225" s="3" t="s">
        <v>814</v>
      </c>
      <c r="AG225" s="22">
        <v>-902700</v>
      </c>
      <c r="AH225" s="22">
        <v>53</v>
      </c>
      <c r="AI225" s="6" t="s">
        <v>815</v>
      </c>
      <c r="AJ225" s="20" t="s">
        <v>143</v>
      </c>
      <c r="AK225" s="20"/>
      <c r="AL225" s="32">
        <f t="shared" si="16"/>
        <v>11</v>
      </c>
      <c r="AM225" s="9">
        <f t="shared" si="17"/>
        <v>32.83</v>
      </c>
    </row>
    <row r="226" spans="1:39" ht="30" customHeight="1" x14ac:dyDescent="0.25">
      <c r="A226" s="38"/>
      <c r="B226" s="6" t="s">
        <v>816</v>
      </c>
      <c r="C226" s="3">
        <v>0</v>
      </c>
      <c r="D226" s="3">
        <v>0</v>
      </c>
      <c r="E226" s="3">
        <v>0</v>
      </c>
      <c r="F226" s="3">
        <v>-4.2809999999999997</v>
      </c>
      <c r="G226" s="3">
        <v>7.3309499999999996</v>
      </c>
      <c r="H226" s="3">
        <v>4.3380000000000001</v>
      </c>
      <c r="I226" s="3">
        <v>72</v>
      </c>
      <c r="J226" s="3">
        <v>0</v>
      </c>
      <c r="K226" s="3">
        <v>0</v>
      </c>
      <c r="L226" s="3">
        <v>0</v>
      </c>
      <c r="M226" s="3">
        <v>33.561410000000002</v>
      </c>
      <c r="N226" s="3">
        <v>73.071439999999996</v>
      </c>
      <c r="O226" s="3">
        <v>484.9</v>
      </c>
      <c r="P226" s="3">
        <v>0</v>
      </c>
      <c r="Q226" s="3">
        <v>0</v>
      </c>
      <c r="R226" s="3">
        <v>0</v>
      </c>
      <c r="S226" s="3">
        <v>0</v>
      </c>
      <c r="T226" s="3" t="s">
        <v>0</v>
      </c>
      <c r="U226" s="3">
        <v>52</v>
      </c>
      <c r="V226" s="3">
        <v>27</v>
      </c>
      <c r="W226" s="3">
        <v>3754</v>
      </c>
      <c r="X226" s="3" t="s">
        <v>1</v>
      </c>
      <c r="Y226" s="3" t="s">
        <v>2</v>
      </c>
      <c r="Z226" s="3" t="s">
        <v>3</v>
      </c>
      <c r="AA226" s="22">
        <v>-703100</v>
      </c>
      <c r="AB226" s="3">
        <v>0</v>
      </c>
      <c r="AC226" s="3">
        <v>5</v>
      </c>
      <c r="AD226" s="3">
        <v>0</v>
      </c>
      <c r="AE226" s="3" t="s">
        <v>809</v>
      </c>
      <c r="AF226" s="3" t="s">
        <v>817</v>
      </c>
      <c r="AG226" s="22">
        <v>-808700</v>
      </c>
      <c r="AH226" s="22">
        <v>52</v>
      </c>
      <c r="AI226" s="6" t="s">
        <v>818</v>
      </c>
      <c r="AJ226" s="20" t="s">
        <v>143</v>
      </c>
      <c r="AK226" s="20"/>
      <c r="AL226" s="32">
        <f t="shared" si="16"/>
        <v>10</v>
      </c>
      <c r="AM226" s="9">
        <f t="shared" si="17"/>
        <v>28.38</v>
      </c>
    </row>
    <row r="227" spans="1:39" ht="30" customHeight="1" x14ac:dyDescent="0.25">
      <c r="A227" s="38"/>
      <c r="B227" s="6" t="s">
        <v>819</v>
      </c>
      <c r="C227" s="3">
        <v>0</v>
      </c>
      <c r="D227" s="3">
        <v>0</v>
      </c>
      <c r="E227" s="3">
        <v>0</v>
      </c>
      <c r="F227" s="3">
        <v>-2.6209500000000001</v>
      </c>
      <c r="G227" s="3">
        <v>7.2739500000000001</v>
      </c>
      <c r="H227" s="3">
        <v>4.3669500000000001</v>
      </c>
      <c r="I227" s="3">
        <v>78</v>
      </c>
      <c r="J227" s="3">
        <v>0</v>
      </c>
      <c r="K227" s="3">
        <v>0</v>
      </c>
      <c r="L227" s="3">
        <v>0</v>
      </c>
      <c r="M227" s="3">
        <v>33.561410000000002</v>
      </c>
      <c r="N227" s="3">
        <v>73.071439999999996</v>
      </c>
      <c r="O227" s="3">
        <v>484.9</v>
      </c>
      <c r="P227" s="3">
        <v>0</v>
      </c>
      <c r="Q227" s="3">
        <v>0</v>
      </c>
      <c r="R227" s="3">
        <v>0</v>
      </c>
      <c r="S227" s="3">
        <v>0</v>
      </c>
      <c r="T227" s="3" t="s">
        <v>0</v>
      </c>
      <c r="U227" s="3">
        <v>50</v>
      </c>
      <c r="V227" s="3">
        <v>28</v>
      </c>
      <c r="W227" s="3">
        <v>3751</v>
      </c>
      <c r="X227" s="3" t="s">
        <v>1</v>
      </c>
      <c r="Y227" s="3" t="s">
        <v>2</v>
      </c>
      <c r="Z227" s="3" t="s">
        <v>3</v>
      </c>
      <c r="AA227" s="22">
        <v>-765000</v>
      </c>
      <c r="AB227" s="3">
        <v>0</v>
      </c>
      <c r="AC227" s="3">
        <v>5</v>
      </c>
      <c r="AD227" s="3">
        <v>0</v>
      </c>
      <c r="AE227" s="3" t="s">
        <v>820</v>
      </c>
      <c r="AF227" s="3" t="s">
        <v>821</v>
      </c>
      <c r="AG227" s="22">
        <v>-749000</v>
      </c>
      <c r="AH227" s="22">
        <v>50</v>
      </c>
      <c r="AI227" s="6" t="s">
        <v>822</v>
      </c>
      <c r="AJ227" s="20" t="s">
        <v>143</v>
      </c>
      <c r="AK227" s="20"/>
      <c r="AL227" s="32">
        <f t="shared" si="16"/>
        <v>9</v>
      </c>
      <c r="AM227" s="9">
        <f t="shared" si="17"/>
        <v>28.4</v>
      </c>
    </row>
    <row r="228" spans="1:39" ht="30" customHeight="1" x14ac:dyDescent="0.25">
      <c r="A228" s="38"/>
      <c r="B228" s="6" t="s">
        <v>823</v>
      </c>
      <c r="C228" s="3">
        <v>0</v>
      </c>
      <c r="D228" s="3">
        <v>0</v>
      </c>
      <c r="E228" s="3">
        <v>0</v>
      </c>
      <c r="F228" s="3">
        <v>-2.3629500000000001</v>
      </c>
      <c r="G228" s="3">
        <v>8.5519499999999997</v>
      </c>
      <c r="H228" s="3">
        <v>4.5529500000000001</v>
      </c>
      <c r="I228" s="3">
        <v>48</v>
      </c>
      <c r="J228" s="3">
        <v>0</v>
      </c>
      <c r="K228" s="3">
        <v>0</v>
      </c>
      <c r="L228" s="3">
        <v>0</v>
      </c>
      <c r="M228" s="3">
        <v>33.561410000000002</v>
      </c>
      <c r="N228" s="3">
        <v>73.071439999999996</v>
      </c>
      <c r="O228" s="3">
        <v>484.9</v>
      </c>
      <c r="P228" s="3">
        <v>0</v>
      </c>
      <c r="Q228" s="3">
        <v>0</v>
      </c>
      <c r="R228" s="3">
        <v>0</v>
      </c>
      <c r="S228" s="3">
        <v>0</v>
      </c>
      <c r="T228" s="3" t="s">
        <v>0</v>
      </c>
      <c r="U228" s="3">
        <v>49</v>
      </c>
      <c r="V228" s="3">
        <v>29</v>
      </c>
      <c r="W228" s="3">
        <v>3751</v>
      </c>
      <c r="X228" s="3" t="s">
        <v>1</v>
      </c>
      <c r="Y228" s="3" t="s">
        <v>2</v>
      </c>
      <c r="Z228" s="3" t="s">
        <v>3</v>
      </c>
      <c r="AA228" s="22">
        <v>-721300</v>
      </c>
      <c r="AB228" s="3">
        <v>0</v>
      </c>
      <c r="AC228" s="3">
        <v>5</v>
      </c>
      <c r="AD228" s="3">
        <v>0</v>
      </c>
      <c r="AE228" s="3" t="s">
        <v>824</v>
      </c>
      <c r="AF228" s="3" t="s">
        <v>825</v>
      </c>
      <c r="AG228" s="22">
        <v>-795200</v>
      </c>
      <c r="AH228" s="22">
        <v>49</v>
      </c>
      <c r="AI228" s="6" t="s">
        <v>826</v>
      </c>
      <c r="AJ228" s="20" t="s">
        <v>827</v>
      </c>
      <c r="AK228" s="20"/>
      <c r="AL228" s="32">
        <f t="shared" si="16"/>
        <v>9</v>
      </c>
      <c r="AM228" s="9">
        <f t="shared" si="17"/>
        <v>28.44</v>
      </c>
    </row>
    <row r="229" spans="1:39" ht="30" customHeight="1" x14ac:dyDescent="0.25">
      <c r="A229" s="38"/>
      <c r="B229" s="6" t="s">
        <v>828</v>
      </c>
      <c r="C229" s="3">
        <v>0</v>
      </c>
      <c r="D229" s="3">
        <v>0</v>
      </c>
      <c r="E229" s="3">
        <v>0</v>
      </c>
      <c r="F229" s="3">
        <v>-1.8959999999999999</v>
      </c>
      <c r="G229" s="3">
        <v>7.7329499999999998</v>
      </c>
      <c r="H229" s="3">
        <v>4.7190000000000003</v>
      </c>
      <c r="I229" s="3">
        <v>62</v>
      </c>
      <c r="J229" s="3">
        <v>0</v>
      </c>
      <c r="K229" s="3">
        <v>0</v>
      </c>
      <c r="L229" s="3">
        <v>0</v>
      </c>
      <c r="M229" s="3">
        <v>33.561410000000002</v>
      </c>
      <c r="N229" s="3">
        <v>73.071439999999996</v>
      </c>
      <c r="O229" s="3">
        <v>484.9</v>
      </c>
      <c r="P229" s="3">
        <v>0</v>
      </c>
      <c r="Q229" s="3">
        <v>0</v>
      </c>
      <c r="R229" s="3">
        <v>0</v>
      </c>
      <c r="S229" s="3">
        <v>0</v>
      </c>
      <c r="T229" s="3" t="s">
        <v>0</v>
      </c>
      <c r="U229" s="3">
        <v>48</v>
      </c>
      <c r="V229" s="3">
        <v>30</v>
      </c>
      <c r="W229" s="3">
        <v>3751</v>
      </c>
      <c r="X229" s="3" t="s">
        <v>1</v>
      </c>
      <c r="Y229" s="3" t="s">
        <v>2</v>
      </c>
      <c r="Z229" s="3" t="s">
        <v>3</v>
      </c>
      <c r="AA229" s="22">
        <v>-758100</v>
      </c>
      <c r="AB229" s="3">
        <v>0</v>
      </c>
      <c r="AC229" s="3">
        <v>5</v>
      </c>
      <c r="AD229" s="3">
        <v>0</v>
      </c>
      <c r="AE229" s="3" t="s">
        <v>829</v>
      </c>
      <c r="AF229" s="3" t="s">
        <v>830</v>
      </c>
      <c r="AG229" s="22">
        <v>-778500</v>
      </c>
      <c r="AH229" s="22">
        <v>48</v>
      </c>
      <c r="AI229" s="6" t="s">
        <v>831</v>
      </c>
      <c r="AJ229" s="20" t="s">
        <v>827</v>
      </c>
      <c r="AK229" s="20"/>
      <c r="AL229" s="32">
        <f t="shared" si="16"/>
        <v>8</v>
      </c>
      <c r="AM229" s="9">
        <f t="shared" si="17"/>
        <v>28.82</v>
      </c>
    </row>
    <row r="230" spans="1:39" ht="30" customHeight="1" x14ac:dyDescent="0.25">
      <c r="A230" s="38"/>
      <c r="B230" s="6" t="s">
        <v>832</v>
      </c>
      <c r="C230" s="3">
        <v>0</v>
      </c>
      <c r="D230" s="3">
        <v>0</v>
      </c>
      <c r="E230" s="3">
        <v>0</v>
      </c>
      <c r="F230" s="3">
        <v>-1.12005</v>
      </c>
      <c r="G230" s="3">
        <v>7.5540000000000003</v>
      </c>
      <c r="H230" s="3">
        <v>4.7620500000000003</v>
      </c>
      <c r="I230" s="3">
        <v>63</v>
      </c>
      <c r="J230" s="3">
        <v>0</v>
      </c>
      <c r="K230" s="3">
        <v>0</v>
      </c>
      <c r="L230" s="3">
        <v>0</v>
      </c>
      <c r="M230" s="3">
        <v>33.561410000000002</v>
      </c>
      <c r="N230" s="3">
        <v>73.071439999999996</v>
      </c>
      <c r="O230" s="3">
        <v>484.9</v>
      </c>
      <c r="P230" s="3">
        <v>0</v>
      </c>
      <c r="Q230" s="3">
        <v>0</v>
      </c>
      <c r="R230" s="3">
        <v>0</v>
      </c>
      <c r="S230" s="3">
        <v>0</v>
      </c>
      <c r="T230" s="3" t="s">
        <v>0</v>
      </c>
      <c r="U230" s="3">
        <v>47</v>
      </c>
      <c r="V230" s="3">
        <v>30</v>
      </c>
      <c r="W230" s="3">
        <v>3742</v>
      </c>
      <c r="X230" s="3" t="s">
        <v>1</v>
      </c>
      <c r="Y230" s="3" t="s">
        <v>2</v>
      </c>
      <c r="Z230" s="3" t="s">
        <v>3</v>
      </c>
      <c r="AA230" s="22">
        <v>-821000</v>
      </c>
      <c r="AB230" s="3">
        <v>0</v>
      </c>
      <c r="AC230" s="3">
        <v>5</v>
      </c>
      <c r="AD230" s="3">
        <v>0</v>
      </c>
      <c r="AE230" s="3" t="s">
        <v>829</v>
      </c>
      <c r="AF230" s="3" t="s">
        <v>833</v>
      </c>
      <c r="AG230" s="22">
        <v>-804600</v>
      </c>
      <c r="AH230" s="22">
        <v>47</v>
      </c>
      <c r="AI230" s="6" t="s">
        <v>834</v>
      </c>
      <c r="AJ230" s="20" t="s">
        <v>827</v>
      </c>
      <c r="AK230" s="20"/>
      <c r="AL230" s="32">
        <f t="shared" si="16"/>
        <v>12</v>
      </c>
      <c r="AM230" s="9">
        <f t="shared" si="17"/>
        <v>30.41</v>
      </c>
    </row>
    <row r="231" spans="1:39" ht="30" customHeight="1" x14ac:dyDescent="0.25">
      <c r="A231" s="38"/>
      <c r="B231" s="6" t="s">
        <v>835</v>
      </c>
      <c r="C231" s="3">
        <v>0</v>
      </c>
      <c r="D231" s="3">
        <v>0</v>
      </c>
      <c r="E231" s="3">
        <v>0</v>
      </c>
      <c r="F231" s="3">
        <v>0.66705000000000003</v>
      </c>
      <c r="G231" s="3">
        <v>7.5970500000000003</v>
      </c>
      <c r="H231" s="3">
        <v>5.5949999999999998</v>
      </c>
      <c r="I231" s="3">
        <v>64</v>
      </c>
      <c r="J231" s="3">
        <v>0</v>
      </c>
      <c r="K231" s="3">
        <v>0</v>
      </c>
      <c r="L231" s="3">
        <v>0</v>
      </c>
      <c r="M231" s="3">
        <v>33.561410000000002</v>
      </c>
      <c r="N231" s="3">
        <v>73.071439999999996</v>
      </c>
      <c r="O231" s="3">
        <v>484.9</v>
      </c>
      <c r="P231" s="3">
        <v>0</v>
      </c>
      <c r="Q231" s="3">
        <v>0</v>
      </c>
      <c r="R231" s="3">
        <v>0</v>
      </c>
      <c r="S231" s="3">
        <v>0</v>
      </c>
      <c r="T231" s="3" t="s">
        <v>0</v>
      </c>
      <c r="U231" s="3">
        <v>46</v>
      </c>
      <c r="V231" s="3">
        <v>30</v>
      </c>
      <c r="W231" s="3">
        <v>3733</v>
      </c>
      <c r="X231" s="3" t="s">
        <v>1</v>
      </c>
      <c r="Y231" s="3" t="s">
        <v>2</v>
      </c>
      <c r="Z231" s="3" t="s">
        <v>3</v>
      </c>
      <c r="AA231" s="22">
        <v>-817800</v>
      </c>
      <c r="AB231" s="3">
        <v>0</v>
      </c>
      <c r="AC231" s="3">
        <v>5</v>
      </c>
      <c r="AD231" s="3">
        <v>0</v>
      </c>
      <c r="AE231" s="3" t="s">
        <v>836</v>
      </c>
      <c r="AF231" s="3" t="s">
        <v>837</v>
      </c>
      <c r="AG231" s="22">
        <v>-878800</v>
      </c>
      <c r="AH231" s="22">
        <v>46</v>
      </c>
      <c r="AI231" s="6" t="s">
        <v>838</v>
      </c>
      <c r="AJ231" s="20" t="s">
        <v>143</v>
      </c>
      <c r="AK231" s="20"/>
      <c r="AL231" s="32">
        <f t="shared" si="16"/>
        <v>12</v>
      </c>
      <c r="AM231" s="9">
        <f t="shared" si="17"/>
        <v>31.67</v>
      </c>
    </row>
    <row r="232" spans="1:39" ht="30" customHeight="1" x14ac:dyDescent="0.25">
      <c r="A232" s="38"/>
      <c r="B232" s="6" t="s">
        <v>839</v>
      </c>
      <c r="C232" s="3">
        <v>0</v>
      </c>
      <c r="D232" s="3">
        <v>0</v>
      </c>
      <c r="E232" s="3">
        <v>0</v>
      </c>
      <c r="F232" s="3">
        <v>-1.86</v>
      </c>
      <c r="G232" s="3">
        <v>6.4120499999999998</v>
      </c>
      <c r="H232" s="3">
        <v>6.2920499999999997</v>
      </c>
      <c r="I232" s="3">
        <v>77</v>
      </c>
      <c r="J232" s="3">
        <v>0</v>
      </c>
      <c r="K232" s="3">
        <v>0</v>
      </c>
      <c r="L232" s="3">
        <v>0</v>
      </c>
      <c r="M232" s="3">
        <v>33.561410000000002</v>
      </c>
      <c r="N232" s="3">
        <v>73.071439999999996</v>
      </c>
      <c r="O232" s="3">
        <v>484.9</v>
      </c>
      <c r="P232" s="3">
        <v>0</v>
      </c>
      <c r="Q232" s="3">
        <v>0</v>
      </c>
      <c r="R232" s="3">
        <v>0</v>
      </c>
      <c r="S232" s="3">
        <v>0</v>
      </c>
      <c r="T232" s="3" t="s">
        <v>0</v>
      </c>
      <c r="U232" s="3">
        <v>43</v>
      </c>
      <c r="V232" s="3">
        <v>32</v>
      </c>
      <c r="W232" s="3">
        <v>3680</v>
      </c>
      <c r="X232" s="3" t="s">
        <v>1</v>
      </c>
      <c r="Y232" s="3" t="s">
        <v>2</v>
      </c>
      <c r="Z232" s="3" t="s">
        <v>3</v>
      </c>
      <c r="AA232" s="22">
        <v>-811600</v>
      </c>
      <c r="AB232" s="3">
        <v>0</v>
      </c>
      <c r="AC232" s="3">
        <v>5</v>
      </c>
      <c r="AD232" s="3">
        <v>0</v>
      </c>
      <c r="AE232" s="3" t="s">
        <v>840</v>
      </c>
      <c r="AF232" s="3" t="s">
        <v>841</v>
      </c>
      <c r="AG232" s="22">
        <v>-826600</v>
      </c>
      <c r="AH232" s="22">
        <v>43</v>
      </c>
      <c r="AI232" s="6" t="s">
        <v>842</v>
      </c>
      <c r="AJ232" s="20" t="s">
        <v>143</v>
      </c>
      <c r="AK232" s="20"/>
      <c r="AL232" s="32">
        <f t="shared" si="16"/>
        <v>10</v>
      </c>
      <c r="AM232" s="9">
        <f t="shared" si="17"/>
        <v>30.14</v>
      </c>
    </row>
    <row r="233" spans="1:39" ht="30" customHeight="1" x14ac:dyDescent="0.25">
      <c r="A233" s="38"/>
      <c r="B233" s="6" t="s">
        <v>843</v>
      </c>
      <c r="C233" s="3">
        <v>0</v>
      </c>
      <c r="D233" s="3">
        <v>0</v>
      </c>
      <c r="E233" s="3">
        <v>0</v>
      </c>
      <c r="F233" s="3">
        <v>-1.3429500000000001</v>
      </c>
      <c r="G233" s="3">
        <v>6.7999499999999999</v>
      </c>
      <c r="H233" s="3">
        <v>6.9739500000000003</v>
      </c>
      <c r="I233" s="3">
        <v>73</v>
      </c>
      <c r="J233" s="3">
        <v>0</v>
      </c>
      <c r="K233" s="3">
        <v>0</v>
      </c>
      <c r="L233" s="3">
        <v>0</v>
      </c>
      <c r="M233" s="3">
        <v>33.561410000000002</v>
      </c>
      <c r="N233" s="3">
        <v>73.071439999999996</v>
      </c>
      <c r="O233" s="3">
        <v>484.9</v>
      </c>
      <c r="P233" s="3">
        <v>0</v>
      </c>
      <c r="Q233" s="3">
        <v>0</v>
      </c>
      <c r="R233" s="3">
        <v>0</v>
      </c>
      <c r="S233" s="3">
        <v>0</v>
      </c>
      <c r="T233" s="3" t="s">
        <v>0</v>
      </c>
      <c r="U233" s="3">
        <v>41</v>
      </c>
      <c r="V233" s="3">
        <v>32</v>
      </c>
      <c r="W233" s="3">
        <v>3713</v>
      </c>
      <c r="X233" s="3" t="s">
        <v>1</v>
      </c>
      <c r="Y233" s="3" t="s">
        <v>2</v>
      </c>
      <c r="Z233" s="3" t="s">
        <v>3</v>
      </c>
      <c r="AA233" s="22">
        <v>-620800</v>
      </c>
      <c r="AB233" s="3">
        <v>0</v>
      </c>
      <c r="AC233" s="3">
        <v>5</v>
      </c>
      <c r="AD233" s="3">
        <v>0</v>
      </c>
      <c r="AE233" s="3" t="s">
        <v>844</v>
      </c>
      <c r="AF233" s="3" t="s">
        <v>845</v>
      </c>
      <c r="AG233" s="22">
        <v>-675800</v>
      </c>
      <c r="AH233" s="22">
        <v>41</v>
      </c>
      <c r="AI233" s="6" t="s">
        <v>846</v>
      </c>
      <c r="AJ233" s="20" t="s">
        <v>143</v>
      </c>
      <c r="AK233" s="20"/>
      <c r="AL233" s="32">
        <f t="shared" si="16"/>
        <v>9</v>
      </c>
      <c r="AM233" s="9">
        <f t="shared" si="17"/>
        <v>24.07</v>
      </c>
    </row>
    <row r="234" spans="1:39" ht="30" customHeight="1" x14ac:dyDescent="0.25">
      <c r="A234" s="38"/>
      <c r="B234" s="6" t="s">
        <v>847</v>
      </c>
      <c r="C234" s="3">
        <v>0</v>
      </c>
      <c r="D234" s="3">
        <v>0</v>
      </c>
      <c r="E234" s="3">
        <v>0</v>
      </c>
      <c r="F234" s="3">
        <v>-1.7380500000000001</v>
      </c>
      <c r="G234" s="3">
        <v>6.5410500000000003</v>
      </c>
      <c r="H234" s="3">
        <v>6.5069999999999997</v>
      </c>
      <c r="I234" s="3">
        <v>59</v>
      </c>
      <c r="J234" s="3">
        <v>0</v>
      </c>
      <c r="K234" s="3">
        <v>0</v>
      </c>
      <c r="L234" s="3">
        <v>0</v>
      </c>
      <c r="M234" s="3">
        <v>33.561410000000002</v>
      </c>
      <c r="N234" s="3">
        <v>73.071439999999996</v>
      </c>
      <c r="O234" s="3">
        <v>484.9</v>
      </c>
      <c r="P234" s="3">
        <v>0</v>
      </c>
      <c r="Q234" s="3">
        <v>0</v>
      </c>
      <c r="R234" s="3">
        <v>0</v>
      </c>
      <c r="S234" s="3">
        <v>0</v>
      </c>
      <c r="T234" s="3" t="s">
        <v>0</v>
      </c>
      <c r="U234" s="3">
        <v>39</v>
      </c>
      <c r="V234" s="3">
        <v>32</v>
      </c>
      <c r="W234" s="3">
        <v>3707</v>
      </c>
      <c r="X234" s="3" t="s">
        <v>1</v>
      </c>
      <c r="Y234" s="3" t="s">
        <v>2</v>
      </c>
      <c r="Z234" s="3" t="s">
        <v>3</v>
      </c>
      <c r="AA234" s="22">
        <v>-665100</v>
      </c>
      <c r="AB234" s="3">
        <v>0</v>
      </c>
      <c r="AC234" s="3">
        <v>5</v>
      </c>
      <c r="AD234" s="3">
        <v>0</v>
      </c>
      <c r="AE234" s="3" t="s">
        <v>848</v>
      </c>
      <c r="AF234" s="3" t="s">
        <v>849</v>
      </c>
      <c r="AG234" s="22">
        <v>-808400</v>
      </c>
      <c r="AH234" s="22">
        <v>39</v>
      </c>
      <c r="AI234" s="6" t="s">
        <v>850</v>
      </c>
      <c r="AJ234" s="20" t="s">
        <v>143</v>
      </c>
      <c r="AK234" s="20"/>
      <c r="AL234" s="32">
        <f t="shared" si="16"/>
        <v>9</v>
      </c>
      <c r="AM234" s="9">
        <f t="shared" si="17"/>
        <v>27.31</v>
      </c>
    </row>
    <row r="235" spans="1:39" ht="30" customHeight="1" x14ac:dyDescent="0.25">
      <c r="A235" s="38"/>
      <c r="B235" s="6" t="s">
        <v>851</v>
      </c>
      <c r="C235" s="3">
        <v>0</v>
      </c>
      <c r="D235" s="3">
        <v>0</v>
      </c>
      <c r="E235" s="3">
        <v>0</v>
      </c>
      <c r="F235" s="3">
        <v>-2.0179499999999999</v>
      </c>
      <c r="G235" s="3">
        <v>6.5770499999999998</v>
      </c>
      <c r="H235" s="3">
        <v>3.9209999999999998</v>
      </c>
      <c r="I235" s="3">
        <v>66</v>
      </c>
      <c r="J235" s="3">
        <v>0</v>
      </c>
      <c r="K235" s="3">
        <v>0</v>
      </c>
      <c r="L235" s="3">
        <v>0</v>
      </c>
      <c r="M235" s="3">
        <v>33.561410000000002</v>
      </c>
      <c r="N235" s="3">
        <v>73.071439999999996</v>
      </c>
      <c r="O235" s="3">
        <v>484.9</v>
      </c>
      <c r="P235" s="3">
        <v>0</v>
      </c>
      <c r="Q235" s="3">
        <v>0</v>
      </c>
      <c r="R235" s="3">
        <v>0</v>
      </c>
      <c r="S235" s="3">
        <v>0</v>
      </c>
      <c r="T235" s="3" t="s">
        <v>0</v>
      </c>
      <c r="U235" s="3">
        <v>37</v>
      </c>
      <c r="V235" s="3">
        <v>32</v>
      </c>
      <c r="W235" s="3">
        <v>3701</v>
      </c>
      <c r="X235" s="3" t="s">
        <v>1</v>
      </c>
      <c r="Y235" s="3" t="s">
        <v>2</v>
      </c>
      <c r="Z235" s="3" t="s">
        <v>3</v>
      </c>
      <c r="AA235" s="22">
        <v>-688000</v>
      </c>
      <c r="AB235" s="3">
        <v>0</v>
      </c>
      <c r="AC235" s="3">
        <v>5</v>
      </c>
      <c r="AD235" s="3">
        <v>0</v>
      </c>
      <c r="AE235" s="3" t="s">
        <v>852</v>
      </c>
      <c r="AF235" s="3" t="s">
        <v>853</v>
      </c>
      <c r="AG235" s="22">
        <v>-777300</v>
      </c>
      <c r="AH235" s="22">
        <v>37</v>
      </c>
      <c r="AI235" s="6" t="s">
        <v>854</v>
      </c>
      <c r="AJ235" s="20" t="s">
        <v>143</v>
      </c>
      <c r="AK235" s="20"/>
      <c r="AL235" s="32">
        <f t="shared" si="16"/>
        <v>9</v>
      </c>
      <c r="AM235" s="9">
        <f t="shared" si="17"/>
        <v>27.12</v>
      </c>
    </row>
    <row r="236" spans="1:39" ht="30" customHeight="1" x14ac:dyDescent="0.25">
      <c r="A236" s="38"/>
      <c r="B236" s="6" t="s">
        <v>855</v>
      </c>
      <c r="C236" s="3">
        <v>0</v>
      </c>
      <c r="D236" s="3">
        <v>0</v>
      </c>
      <c r="E236" s="3">
        <v>0</v>
      </c>
      <c r="F236" s="3">
        <v>-2.4780000000000002</v>
      </c>
      <c r="G236" s="3">
        <v>6.57</v>
      </c>
      <c r="H236" s="3">
        <v>5.343</v>
      </c>
      <c r="I236" s="3">
        <v>68</v>
      </c>
      <c r="J236" s="3">
        <v>0</v>
      </c>
      <c r="K236" s="3">
        <v>0</v>
      </c>
      <c r="L236" s="3">
        <v>0</v>
      </c>
      <c r="M236" s="3">
        <v>33.561410000000002</v>
      </c>
      <c r="N236" s="3">
        <v>73.071439999999996</v>
      </c>
      <c r="O236" s="3">
        <v>484.9</v>
      </c>
      <c r="P236" s="3">
        <v>0</v>
      </c>
      <c r="Q236" s="3">
        <v>0</v>
      </c>
      <c r="R236" s="3">
        <v>0</v>
      </c>
      <c r="S236" s="3">
        <v>0</v>
      </c>
      <c r="T236" s="3" t="s">
        <v>0</v>
      </c>
      <c r="U236" s="3">
        <v>32</v>
      </c>
      <c r="V236" s="3">
        <v>33</v>
      </c>
      <c r="W236" s="3">
        <v>3697</v>
      </c>
      <c r="X236" s="3" t="s">
        <v>1</v>
      </c>
      <c r="Y236" s="3" t="s">
        <v>2</v>
      </c>
      <c r="Z236" s="3" t="s">
        <v>3</v>
      </c>
      <c r="AA236" s="22">
        <v>-801800</v>
      </c>
      <c r="AB236" s="3">
        <v>0</v>
      </c>
      <c r="AC236" s="3">
        <v>5</v>
      </c>
      <c r="AD236" s="3">
        <v>0</v>
      </c>
      <c r="AE236" s="3" t="s">
        <v>852</v>
      </c>
      <c r="AF236" s="3" t="s">
        <v>856</v>
      </c>
      <c r="AG236" s="22">
        <v>-810000</v>
      </c>
      <c r="AH236" s="22">
        <v>32</v>
      </c>
      <c r="AI236" s="6" t="s">
        <v>857</v>
      </c>
      <c r="AJ236" s="20" t="s">
        <v>143</v>
      </c>
      <c r="AK236" s="20"/>
      <c r="AL236" s="32">
        <f t="shared" si="16"/>
        <v>9</v>
      </c>
      <c r="AM236" s="9">
        <f t="shared" si="17"/>
        <v>29.79</v>
      </c>
    </row>
    <row r="237" spans="1:39" ht="30" customHeight="1" x14ac:dyDescent="0.25">
      <c r="A237" s="38"/>
      <c r="B237" s="6" t="s">
        <v>858</v>
      </c>
      <c r="C237" s="3">
        <v>0</v>
      </c>
      <c r="D237" s="3">
        <v>0</v>
      </c>
      <c r="E237" s="3">
        <v>0</v>
      </c>
      <c r="F237" s="3">
        <v>-2.10405</v>
      </c>
      <c r="G237" s="3">
        <v>6.06</v>
      </c>
      <c r="H237" s="3">
        <v>5.6590499999999997</v>
      </c>
      <c r="I237" s="3">
        <v>73</v>
      </c>
      <c r="J237" s="3">
        <v>0</v>
      </c>
      <c r="K237" s="3">
        <v>0</v>
      </c>
      <c r="L237" s="3">
        <v>0</v>
      </c>
      <c r="M237" s="3">
        <v>33.561410000000002</v>
      </c>
      <c r="N237" s="3">
        <v>73.071439999999996</v>
      </c>
      <c r="O237" s="3">
        <v>484.9</v>
      </c>
      <c r="P237" s="3">
        <v>0</v>
      </c>
      <c r="Q237" s="3">
        <v>0</v>
      </c>
      <c r="R237" s="3">
        <v>0</v>
      </c>
      <c r="S237" s="3">
        <v>0</v>
      </c>
      <c r="T237" s="3" t="s">
        <v>0</v>
      </c>
      <c r="U237" s="3">
        <v>30</v>
      </c>
      <c r="V237" s="3">
        <v>34</v>
      </c>
      <c r="W237" s="3">
        <v>3705</v>
      </c>
      <c r="X237" s="3" t="s">
        <v>1</v>
      </c>
      <c r="Y237" s="3" t="s">
        <v>2</v>
      </c>
      <c r="Z237" s="3" t="s">
        <v>3</v>
      </c>
      <c r="AA237" s="22">
        <v>-691200</v>
      </c>
      <c r="AB237" s="3">
        <v>0</v>
      </c>
      <c r="AC237" s="3">
        <v>5</v>
      </c>
      <c r="AD237" s="3">
        <v>0</v>
      </c>
      <c r="AE237" s="3" t="s">
        <v>859</v>
      </c>
      <c r="AF237" s="3" t="s">
        <v>860</v>
      </c>
      <c r="AG237" s="22">
        <v>-731100</v>
      </c>
      <c r="AH237" s="22">
        <v>30</v>
      </c>
      <c r="AI237" s="6" t="s">
        <v>861</v>
      </c>
      <c r="AJ237" s="20" t="s">
        <v>412</v>
      </c>
      <c r="AK237" s="20"/>
      <c r="AL237" s="32">
        <f t="shared" si="16"/>
        <v>9</v>
      </c>
      <c r="AM237" s="9">
        <f t="shared" si="17"/>
        <v>26.35</v>
      </c>
    </row>
    <row r="238" spans="1:39" ht="30" customHeight="1" x14ac:dyDescent="0.25">
      <c r="A238" s="38"/>
      <c r="B238" s="6" t="s">
        <v>862</v>
      </c>
      <c r="C238" s="3">
        <v>0</v>
      </c>
      <c r="D238" s="3">
        <v>0</v>
      </c>
      <c r="E238" s="3">
        <v>0</v>
      </c>
      <c r="F238" s="3">
        <v>-2.6359499999999998</v>
      </c>
      <c r="G238" s="3">
        <v>6.9</v>
      </c>
      <c r="H238" s="3">
        <v>5.8030499999999998</v>
      </c>
      <c r="I238" s="3">
        <v>64</v>
      </c>
      <c r="J238" s="3">
        <v>0</v>
      </c>
      <c r="K238" s="3">
        <v>0</v>
      </c>
      <c r="L238" s="3">
        <v>0</v>
      </c>
      <c r="M238" s="3">
        <v>33.561410000000002</v>
      </c>
      <c r="N238" s="3">
        <v>73.071439999999996</v>
      </c>
      <c r="O238" s="3">
        <v>484.9</v>
      </c>
      <c r="P238" s="3">
        <v>0</v>
      </c>
      <c r="Q238" s="3">
        <v>0</v>
      </c>
      <c r="R238" s="3">
        <v>0</v>
      </c>
      <c r="S238" s="3">
        <v>0</v>
      </c>
      <c r="T238" s="3" t="s">
        <v>0</v>
      </c>
      <c r="U238" s="3">
        <v>29</v>
      </c>
      <c r="V238" s="3">
        <v>34</v>
      </c>
      <c r="W238" s="3">
        <v>3697</v>
      </c>
      <c r="X238" s="3" t="s">
        <v>1</v>
      </c>
      <c r="Y238" s="3" t="s">
        <v>2</v>
      </c>
      <c r="Z238" s="3" t="s">
        <v>3</v>
      </c>
      <c r="AA238" s="22">
        <v>-813800</v>
      </c>
      <c r="AB238" s="3">
        <v>0</v>
      </c>
      <c r="AC238" s="3">
        <v>5</v>
      </c>
      <c r="AD238" s="3">
        <v>0</v>
      </c>
      <c r="AE238" s="3" t="s">
        <v>863</v>
      </c>
      <c r="AF238" s="3" t="s">
        <v>864</v>
      </c>
      <c r="AG238" s="22">
        <v>-813800</v>
      </c>
      <c r="AH238" s="22">
        <v>29</v>
      </c>
      <c r="AI238" s="6" t="s">
        <v>865</v>
      </c>
      <c r="AJ238" s="20" t="s">
        <v>412</v>
      </c>
      <c r="AK238" s="20"/>
      <c r="AL238" s="32">
        <f t="shared" si="16"/>
        <v>8</v>
      </c>
      <c r="AM238" s="9">
        <f t="shared" si="17"/>
        <v>30.09</v>
      </c>
    </row>
    <row r="239" spans="1:39" ht="30" customHeight="1" x14ac:dyDescent="0.25">
      <c r="A239" s="38"/>
      <c r="B239" s="6" t="s">
        <v>866</v>
      </c>
      <c r="C239" s="3">
        <v>0</v>
      </c>
      <c r="D239" s="3">
        <v>0</v>
      </c>
      <c r="E239" s="3">
        <v>0</v>
      </c>
      <c r="F239" s="3">
        <v>-1.8959999999999999</v>
      </c>
      <c r="G239" s="3">
        <v>8.2150499999999997</v>
      </c>
      <c r="H239" s="3">
        <v>3.9929999999999999</v>
      </c>
      <c r="I239" s="3">
        <v>60</v>
      </c>
      <c r="J239" s="3">
        <v>0</v>
      </c>
      <c r="K239" s="3">
        <v>0</v>
      </c>
      <c r="L239" s="3">
        <v>0</v>
      </c>
      <c r="M239" s="3">
        <v>33.561410000000002</v>
      </c>
      <c r="N239" s="3">
        <v>73.071439999999996</v>
      </c>
      <c r="O239" s="3">
        <v>484.9</v>
      </c>
      <c r="P239" s="3">
        <v>0</v>
      </c>
      <c r="Q239" s="3">
        <v>0</v>
      </c>
      <c r="R239" s="3">
        <v>0</v>
      </c>
      <c r="S239" s="3">
        <v>0</v>
      </c>
      <c r="T239" s="3" t="s">
        <v>0</v>
      </c>
      <c r="U239" s="3">
        <v>29</v>
      </c>
      <c r="V239" s="3">
        <v>34</v>
      </c>
      <c r="W239" s="3">
        <v>3697</v>
      </c>
      <c r="X239" s="3" t="s">
        <v>1</v>
      </c>
      <c r="Y239" s="3" t="s">
        <v>2</v>
      </c>
      <c r="Z239" s="3" t="s">
        <v>3</v>
      </c>
      <c r="AA239" s="22">
        <v>-589000</v>
      </c>
      <c r="AB239" s="3">
        <v>0</v>
      </c>
      <c r="AC239" s="3">
        <v>5</v>
      </c>
      <c r="AD239" s="3">
        <v>0</v>
      </c>
      <c r="AE239" s="3" t="s">
        <v>863</v>
      </c>
      <c r="AF239" s="3" t="s">
        <v>867</v>
      </c>
      <c r="AG239" s="22">
        <v>-641200</v>
      </c>
      <c r="AH239" s="22">
        <v>29</v>
      </c>
      <c r="AI239" s="6" t="s">
        <v>868</v>
      </c>
      <c r="AJ239" s="20" t="s">
        <v>412</v>
      </c>
      <c r="AK239" s="20"/>
      <c r="AL239" s="32">
        <f t="shared" si="16"/>
        <v>10</v>
      </c>
      <c r="AM239" s="9">
        <f t="shared" si="17"/>
        <v>22.74</v>
      </c>
    </row>
    <row r="240" spans="1:39" ht="30" customHeight="1" x14ac:dyDescent="0.25">
      <c r="A240" s="38"/>
      <c r="B240" s="6" t="s">
        <v>869</v>
      </c>
      <c r="C240" s="3">
        <v>0</v>
      </c>
      <c r="D240" s="3">
        <v>0</v>
      </c>
      <c r="E240" s="3">
        <v>0</v>
      </c>
      <c r="F240" s="3">
        <v>-2.8510499999999999</v>
      </c>
      <c r="G240" s="3">
        <v>7.3240499999999997</v>
      </c>
      <c r="H240" s="3">
        <v>4.5250500000000002</v>
      </c>
      <c r="I240" s="3">
        <v>65</v>
      </c>
      <c r="J240" s="3">
        <v>0</v>
      </c>
      <c r="K240" s="3">
        <v>0</v>
      </c>
      <c r="L240" s="3">
        <v>0</v>
      </c>
      <c r="M240" s="3">
        <v>33.561459999999997</v>
      </c>
      <c r="N240" s="3">
        <v>73.070890000000006</v>
      </c>
      <c r="O240" s="3">
        <v>499.1</v>
      </c>
      <c r="P240" s="3">
        <v>0</v>
      </c>
      <c r="Q240" s="3">
        <v>0</v>
      </c>
      <c r="R240" s="3">
        <v>0</v>
      </c>
      <c r="S240" s="3">
        <v>0</v>
      </c>
      <c r="T240" s="3" t="s">
        <v>0</v>
      </c>
      <c r="U240" s="3">
        <v>27</v>
      </c>
      <c r="V240" s="3">
        <v>33</v>
      </c>
      <c r="W240" s="3">
        <v>3693</v>
      </c>
      <c r="X240" s="3" t="s">
        <v>1</v>
      </c>
      <c r="Y240" s="3" t="s">
        <v>2</v>
      </c>
      <c r="Z240" s="3" t="s">
        <v>3</v>
      </c>
      <c r="AA240" s="22">
        <v>-742400</v>
      </c>
      <c r="AB240" s="3">
        <v>0</v>
      </c>
      <c r="AC240" s="3">
        <v>5</v>
      </c>
      <c r="AD240" s="3">
        <v>0</v>
      </c>
      <c r="AE240" s="3" t="s">
        <v>870</v>
      </c>
      <c r="AF240" s="3" t="s">
        <v>871</v>
      </c>
      <c r="AG240" s="22">
        <v>-803400</v>
      </c>
      <c r="AH240" s="22">
        <v>27</v>
      </c>
      <c r="AI240" s="6" t="s">
        <v>872</v>
      </c>
      <c r="AJ240" s="20" t="s">
        <v>412</v>
      </c>
      <c r="AK240" s="20"/>
      <c r="AL240" s="32">
        <f t="shared" si="16"/>
        <v>10</v>
      </c>
      <c r="AM240" s="9">
        <f t="shared" si="17"/>
        <v>28.54</v>
      </c>
    </row>
    <row r="241" spans="1:39" ht="30" customHeight="1" x14ac:dyDescent="0.25">
      <c r="A241" s="38"/>
      <c r="B241" s="6" t="s">
        <v>873</v>
      </c>
      <c r="C241" s="3">
        <v>0</v>
      </c>
      <c r="D241" s="3">
        <v>0</v>
      </c>
      <c r="E241" s="3">
        <v>0</v>
      </c>
      <c r="F241" s="3">
        <v>-1.88205</v>
      </c>
      <c r="G241" s="3">
        <v>6.8209499999999998</v>
      </c>
      <c r="H241" s="3">
        <v>7.1179500000000004</v>
      </c>
      <c r="I241" s="3">
        <v>67</v>
      </c>
      <c r="J241" s="3">
        <v>0</v>
      </c>
      <c r="K241" s="3">
        <v>0</v>
      </c>
      <c r="L241" s="3">
        <v>0</v>
      </c>
      <c r="M241" s="3">
        <v>33.561459999999997</v>
      </c>
      <c r="N241" s="3">
        <v>73.070890000000006</v>
      </c>
      <c r="O241" s="3">
        <v>499.1</v>
      </c>
      <c r="P241" s="3">
        <v>0</v>
      </c>
      <c r="Q241" s="3">
        <v>0</v>
      </c>
      <c r="R241" s="3">
        <v>0</v>
      </c>
      <c r="S241" s="3">
        <v>0</v>
      </c>
      <c r="T241" s="3" t="s">
        <v>0</v>
      </c>
      <c r="U241" s="3">
        <v>26</v>
      </c>
      <c r="V241" s="3">
        <v>33</v>
      </c>
      <c r="W241" s="3">
        <v>3662</v>
      </c>
      <c r="X241" s="3" t="s">
        <v>1</v>
      </c>
      <c r="Y241" s="3" t="s">
        <v>2</v>
      </c>
      <c r="Z241" s="3" t="s">
        <v>3</v>
      </c>
      <c r="AA241" s="22">
        <v>-667600</v>
      </c>
      <c r="AB241" s="3">
        <v>0</v>
      </c>
      <c r="AC241" s="3">
        <v>5</v>
      </c>
      <c r="AD241" s="3">
        <v>0</v>
      </c>
      <c r="AE241" s="3" t="s">
        <v>874</v>
      </c>
      <c r="AF241" s="3" t="s">
        <v>875</v>
      </c>
      <c r="AG241" s="22">
        <v>-799600</v>
      </c>
      <c r="AH241" s="22">
        <v>26</v>
      </c>
      <c r="AI241" s="6" t="s">
        <v>876</v>
      </c>
      <c r="AJ241" s="20" t="s">
        <v>143</v>
      </c>
      <c r="AK241" s="20"/>
      <c r="AL241" s="32">
        <f t="shared" si="16"/>
        <v>10</v>
      </c>
      <c r="AM241" s="9">
        <f t="shared" si="17"/>
        <v>26.86</v>
      </c>
    </row>
    <row r="242" spans="1:39" ht="30" customHeight="1" x14ac:dyDescent="0.25">
      <c r="A242" s="38"/>
      <c r="B242" s="6" t="s">
        <v>877</v>
      </c>
      <c r="C242" s="3">
        <v>0</v>
      </c>
      <c r="D242" s="3">
        <v>0</v>
      </c>
      <c r="E242" s="3">
        <v>0</v>
      </c>
      <c r="F242" s="3">
        <v>-2.0539499999999999</v>
      </c>
      <c r="G242" s="3">
        <v>7.2520499999999997</v>
      </c>
      <c r="H242" s="3">
        <v>4.40205</v>
      </c>
      <c r="I242" s="3">
        <v>49</v>
      </c>
      <c r="J242" s="3">
        <v>0</v>
      </c>
      <c r="K242" s="3">
        <v>0</v>
      </c>
      <c r="L242" s="3">
        <v>0</v>
      </c>
      <c r="M242" s="3">
        <v>33.561210000000003</v>
      </c>
      <c r="N242" s="3">
        <v>73.071619999999996</v>
      </c>
      <c r="O242" s="3">
        <v>463.5</v>
      </c>
      <c r="P242" s="3">
        <v>0</v>
      </c>
      <c r="Q242" s="3">
        <v>0</v>
      </c>
      <c r="R242" s="3">
        <v>0</v>
      </c>
      <c r="S242" s="3">
        <v>0</v>
      </c>
      <c r="T242" s="3" t="s">
        <v>0</v>
      </c>
      <c r="U242" s="3">
        <v>21</v>
      </c>
      <c r="V242" s="3">
        <v>33</v>
      </c>
      <c r="W242" s="3">
        <v>3672</v>
      </c>
      <c r="X242" s="3" t="s">
        <v>1</v>
      </c>
      <c r="Y242" s="3" t="s">
        <v>2</v>
      </c>
      <c r="Z242" s="3" t="s">
        <v>3</v>
      </c>
      <c r="AA242" s="22">
        <v>-700000</v>
      </c>
      <c r="AB242" s="3">
        <v>0</v>
      </c>
      <c r="AC242" s="3">
        <v>5</v>
      </c>
      <c r="AD242" s="3">
        <v>0</v>
      </c>
      <c r="AE242" s="3" t="s">
        <v>874</v>
      </c>
      <c r="AF242" s="3" t="s">
        <v>878</v>
      </c>
      <c r="AG242" s="22">
        <v>-690800</v>
      </c>
      <c r="AH242" s="22">
        <v>21</v>
      </c>
      <c r="AI242" s="6" t="s">
        <v>879</v>
      </c>
      <c r="AJ242" s="20" t="s">
        <v>880</v>
      </c>
      <c r="AK242" s="20"/>
      <c r="AL242" s="32">
        <f t="shared" si="16"/>
        <v>14</v>
      </c>
      <c r="AM242" s="9">
        <f t="shared" si="17"/>
        <v>25.54</v>
      </c>
    </row>
    <row r="243" spans="1:39" ht="30" customHeight="1" x14ac:dyDescent="0.25">
      <c r="A243" s="38"/>
      <c r="B243" s="6" t="s">
        <v>881</v>
      </c>
      <c r="C243" s="3">
        <v>0</v>
      </c>
      <c r="D243" s="3">
        <v>0</v>
      </c>
      <c r="E243" s="3">
        <v>0</v>
      </c>
      <c r="F243" s="3">
        <v>-2.3560500000000002</v>
      </c>
      <c r="G243" s="3">
        <v>4.9109999999999996</v>
      </c>
      <c r="H243" s="3">
        <v>7.6060499999999998</v>
      </c>
      <c r="I243" s="3">
        <v>82</v>
      </c>
      <c r="J243" s="3">
        <v>0</v>
      </c>
      <c r="K243" s="3">
        <v>0</v>
      </c>
      <c r="L243" s="3">
        <v>0</v>
      </c>
      <c r="M243" s="3">
        <v>33.561579999999999</v>
      </c>
      <c r="N243" s="3">
        <v>73.07132</v>
      </c>
      <c r="O243" s="3">
        <v>460.3</v>
      </c>
      <c r="P243" s="3">
        <v>0</v>
      </c>
      <c r="Q243" s="3">
        <v>0</v>
      </c>
      <c r="R243" s="3">
        <v>0</v>
      </c>
      <c r="S243" s="3">
        <v>0</v>
      </c>
      <c r="T243" s="3" t="s">
        <v>0</v>
      </c>
      <c r="U243" s="3">
        <v>20</v>
      </c>
      <c r="V243" s="3">
        <v>33</v>
      </c>
      <c r="W243" s="3">
        <v>3656</v>
      </c>
      <c r="X243" s="3" t="s">
        <v>1</v>
      </c>
      <c r="Y243" s="3" t="s">
        <v>2</v>
      </c>
      <c r="Z243" s="3" t="s">
        <v>3</v>
      </c>
      <c r="AA243" s="22">
        <v>-699300</v>
      </c>
      <c r="AB243" s="3">
        <v>0</v>
      </c>
      <c r="AC243" s="3">
        <v>5</v>
      </c>
      <c r="AD243" s="3">
        <v>0</v>
      </c>
      <c r="AE243" s="3" t="s">
        <v>882</v>
      </c>
      <c r="AF243" s="3" t="s">
        <v>883</v>
      </c>
      <c r="AG243" s="22">
        <v>-749300</v>
      </c>
      <c r="AH243" s="22">
        <v>20</v>
      </c>
      <c r="AI243" s="6" t="s">
        <v>884</v>
      </c>
      <c r="AJ243" s="20" t="s">
        <v>880</v>
      </c>
      <c r="AK243" s="20"/>
      <c r="AL243" s="32">
        <f t="shared" si="16"/>
        <v>10</v>
      </c>
      <c r="AM243" s="9">
        <f t="shared" si="17"/>
        <v>26.48</v>
      </c>
    </row>
    <row r="244" spans="1:39" ht="30" customHeight="1" x14ac:dyDescent="0.25">
      <c r="A244" s="38"/>
      <c r="B244" s="6" t="s">
        <v>885</v>
      </c>
      <c r="C244" s="3">
        <v>0</v>
      </c>
      <c r="D244" s="3">
        <v>0</v>
      </c>
      <c r="E244" s="3">
        <v>0</v>
      </c>
      <c r="F244" s="3">
        <v>-1.752</v>
      </c>
      <c r="G244" s="3">
        <v>7.8340500000000004</v>
      </c>
      <c r="H244" s="3">
        <v>5.7310499999999998</v>
      </c>
      <c r="I244" s="3">
        <v>59</v>
      </c>
      <c r="J244" s="3">
        <v>0</v>
      </c>
      <c r="K244" s="3">
        <v>0</v>
      </c>
      <c r="L244" s="3">
        <v>0</v>
      </c>
      <c r="M244" s="3">
        <v>33.561279999999996</v>
      </c>
      <c r="N244" s="3">
        <v>73.071089999999998</v>
      </c>
      <c r="O244" s="3">
        <v>460</v>
      </c>
      <c r="P244" s="3">
        <v>0</v>
      </c>
      <c r="Q244" s="3">
        <v>0</v>
      </c>
      <c r="R244" s="3">
        <v>0</v>
      </c>
      <c r="S244" s="3">
        <v>0</v>
      </c>
      <c r="T244" s="3" t="s">
        <v>0</v>
      </c>
      <c r="U244" s="3">
        <v>19</v>
      </c>
      <c r="V244" s="3">
        <v>33</v>
      </c>
      <c r="W244" s="3">
        <v>3645</v>
      </c>
      <c r="X244" s="3" t="s">
        <v>1</v>
      </c>
      <c r="Y244" s="3" t="s">
        <v>2</v>
      </c>
      <c r="Z244" s="3" t="s">
        <v>3</v>
      </c>
      <c r="AA244" s="22">
        <v>-708100</v>
      </c>
      <c r="AB244" s="3">
        <v>0</v>
      </c>
      <c r="AC244" s="3">
        <v>5</v>
      </c>
      <c r="AD244" s="3">
        <v>0</v>
      </c>
      <c r="AE244" s="3" t="s">
        <v>882</v>
      </c>
      <c r="AF244" s="3" t="s">
        <v>886</v>
      </c>
      <c r="AG244" s="22">
        <v>-782300</v>
      </c>
      <c r="AH244" s="22">
        <v>19</v>
      </c>
      <c r="AI244" s="6" t="s">
        <v>887</v>
      </c>
      <c r="AJ244" s="20" t="s">
        <v>143</v>
      </c>
      <c r="AK244" s="20"/>
      <c r="AL244" s="32">
        <f t="shared" si="16"/>
        <v>8</v>
      </c>
      <c r="AM244" s="9">
        <f t="shared" si="17"/>
        <v>27.16</v>
      </c>
    </row>
    <row r="245" spans="1:39" ht="30" customHeight="1" x14ac:dyDescent="0.25">
      <c r="A245" s="38"/>
      <c r="B245" s="6" t="s">
        <v>888</v>
      </c>
      <c r="C245" s="3">
        <v>0</v>
      </c>
      <c r="D245" s="3">
        <v>0</v>
      </c>
      <c r="E245" s="3">
        <v>0</v>
      </c>
      <c r="F245" s="3">
        <v>-2.86605</v>
      </c>
      <c r="G245" s="3">
        <v>6.9720000000000004</v>
      </c>
      <c r="H245" s="3">
        <v>5.9680499999999999</v>
      </c>
      <c r="I245" s="3">
        <v>51</v>
      </c>
      <c r="J245" s="3">
        <v>0</v>
      </c>
      <c r="K245" s="3">
        <v>0</v>
      </c>
      <c r="L245" s="3">
        <v>0</v>
      </c>
      <c r="M245" s="3">
        <v>33.561619999999998</v>
      </c>
      <c r="N245" s="3">
        <v>73.071079999999995</v>
      </c>
      <c r="O245" s="3">
        <v>464.6</v>
      </c>
      <c r="P245" s="3">
        <v>0</v>
      </c>
      <c r="Q245" s="3">
        <v>0</v>
      </c>
      <c r="R245" s="3">
        <v>0</v>
      </c>
      <c r="S245" s="3">
        <v>0</v>
      </c>
      <c r="T245" s="3" t="s">
        <v>0</v>
      </c>
      <c r="U245" s="3">
        <v>19</v>
      </c>
      <c r="V245" s="3">
        <v>33</v>
      </c>
      <c r="W245" s="3">
        <v>3645</v>
      </c>
      <c r="X245" s="3" t="s">
        <v>1</v>
      </c>
      <c r="Y245" s="3" t="s">
        <v>2</v>
      </c>
      <c r="Z245" s="3" t="s">
        <v>3</v>
      </c>
      <c r="AA245" s="22">
        <v>-713500</v>
      </c>
      <c r="AB245" s="3">
        <v>0</v>
      </c>
      <c r="AC245" s="3">
        <v>5</v>
      </c>
      <c r="AD245" s="3">
        <v>0</v>
      </c>
      <c r="AE245" s="3" t="s">
        <v>889</v>
      </c>
      <c r="AF245" s="3" t="s">
        <v>890</v>
      </c>
      <c r="AG245" s="22">
        <v>-682000</v>
      </c>
      <c r="AH245" s="22">
        <v>19</v>
      </c>
      <c r="AI245" s="6" t="s">
        <v>891</v>
      </c>
      <c r="AJ245" s="20" t="s">
        <v>827</v>
      </c>
      <c r="AK245" s="20"/>
      <c r="AL245" s="32">
        <f t="shared" si="16"/>
        <v>8</v>
      </c>
      <c r="AM245" s="9">
        <f t="shared" si="17"/>
        <v>25.43</v>
      </c>
    </row>
    <row r="246" spans="1:39" ht="30" customHeight="1" x14ac:dyDescent="0.25">
      <c r="A246" s="38"/>
      <c r="B246" s="6" t="s">
        <v>892</v>
      </c>
      <c r="C246" s="3">
        <v>0</v>
      </c>
      <c r="D246" s="3">
        <v>0</v>
      </c>
      <c r="E246" s="3">
        <v>0</v>
      </c>
      <c r="F246" s="3">
        <v>-0.92595000000000005</v>
      </c>
      <c r="G246" s="3">
        <v>5.952</v>
      </c>
      <c r="H246" s="3">
        <v>7.1749499999999999</v>
      </c>
      <c r="I246" s="3">
        <v>65</v>
      </c>
      <c r="J246" s="3">
        <v>0</v>
      </c>
      <c r="K246" s="3">
        <v>0</v>
      </c>
      <c r="L246" s="3">
        <v>0</v>
      </c>
      <c r="M246" s="3">
        <v>33.561300000000003</v>
      </c>
      <c r="N246" s="3">
        <v>73.071119999999993</v>
      </c>
      <c r="O246" s="3">
        <v>439.2</v>
      </c>
      <c r="P246" s="3">
        <v>0</v>
      </c>
      <c r="Q246" s="3">
        <v>0</v>
      </c>
      <c r="R246" s="3">
        <v>0</v>
      </c>
      <c r="S246" s="3">
        <v>0</v>
      </c>
      <c r="T246" s="3" t="s">
        <v>0</v>
      </c>
      <c r="U246" s="3">
        <v>19</v>
      </c>
      <c r="V246" s="3">
        <v>33</v>
      </c>
      <c r="W246" s="3">
        <v>3929</v>
      </c>
      <c r="X246" s="3" t="s">
        <v>363</v>
      </c>
      <c r="Y246" s="3" t="s">
        <v>2</v>
      </c>
      <c r="Z246" s="3" t="s">
        <v>364</v>
      </c>
      <c r="AA246" s="22">
        <v>844900</v>
      </c>
      <c r="AB246" s="3">
        <v>0</v>
      </c>
      <c r="AC246" s="3">
        <v>5</v>
      </c>
      <c r="AD246" s="3">
        <v>0</v>
      </c>
      <c r="AE246" s="3" t="s">
        <v>889</v>
      </c>
      <c r="AF246" s="3" t="s">
        <v>893</v>
      </c>
      <c r="AG246" s="22">
        <v>838300</v>
      </c>
      <c r="AH246" s="22">
        <v>19</v>
      </c>
      <c r="AI246" s="6" t="s">
        <v>894</v>
      </c>
      <c r="AJ246" s="20" t="s">
        <v>827</v>
      </c>
      <c r="AK246" s="20"/>
      <c r="AL246" s="32">
        <f t="shared" si="16"/>
        <v>9</v>
      </c>
      <c r="AM246" s="9">
        <f t="shared" si="17"/>
        <v>33.07</v>
      </c>
    </row>
    <row r="247" spans="1:39" ht="30" customHeight="1" x14ac:dyDescent="0.25">
      <c r="A247" s="38"/>
      <c r="B247" s="6" t="s">
        <v>895</v>
      </c>
      <c r="C247" s="3">
        <v>0</v>
      </c>
      <c r="D247" s="3">
        <v>0</v>
      </c>
      <c r="E247" s="3">
        <v>0</v>
      </c>
      <c r="F247" s="3">
        <v>-0.85394999999999999</v>
      </c>
      <c r="G247" s="3">
        <v>7.0009499999999996</v>
      </c>
      <c r="H247" s="3">
        <v>6.6719999999999997</v>
      </c>
      <c r="I247" s="3">
        <v>69</v>
      </c>
      <c r="J247" s="3">
        <v>0</v>
      </c>
      <c r="K247" s="3">
        <v>0</v>
      </c>
      <c r="L247" s="3">
        <v>0</v>
      </c>
      <c r="M247" s="3">
        <v>33.561100000000003</v>
      </c>
      <c r="N247" s="3">
        <v>73.070959999999999</v>
      </c>
      <c r="O247" s="3">
        <v>456.5</v>
      </c>
      <c r="P247" s="3">
        <v>0</v>
      </c>
      <c r="Q247" s="3">
        <v>0</v>
      </c>
      <c r="R247" s="3">
        <v>0</v>
      </c>
      <c r="S247" s="3">
        <v>0</v>
      </c>
      <c r="T247" s="3" t="s">
        <v>0</v>
      </c>
      <c r="U247" s="3">
        <v>22</v>
      </c>
      <c r="V247" s="3">
        <v>34</v>
      </c>
      <c r="W247" s="3">
        <v>3935</v>
      </c>
      <c r="X247" s="3" t="s">
        <v>363</v>
      </c>
      <c r="Y247" s="3" t="s">
        <v>2</v>
      </c>
      <c r="Z247" s="3" t="s">
        <v>364</v>
      </c>
      <c r="AA247" s="22">
        <v>986000</v>
      </c>
      <c r="AB247" s="3">
        <v>0</v>
      </c>
      <c r="AC247" s="3">
        <v>5</v>
      </c>
      <c r="AD247" s="3">
        <v>0</v>
      </c>
      <c r="AE247" s="3" t="s">
        <v>889</v>
      </c>
      <c r="AF247" s="3" t="s">
        <v>896</v>
      </c>
      <c r="AG247" s="22">
        <v>917800</v>
      </c>
      <c r="AH247" s="22">
        <v>22</v>
      </c>
      <c r="AI247" s="6" t="s">
        <v>897</v>
      </c>
      <c r="AJ247" s="20" t="s">
        <v>143</v>
      </c>
      <c r="AK247" s="20"/>
      <c r="AL247" s="32">
        <f t="shared" si="16"/>
        <v>9</v>
      </c>
      <c r="AM247" s="9">
        <f t="shared" si="17"/>
        <v>37.46</v>
      </c>
    </row>
    <row r="248" spans="1:39" ht="30" customHeight="1" x14ac:dyDescent="0.25">
      <c r="A248" s="38"/>
      <c r="B248" s="6" t="s">
        <v>898</v>
      </c>
      <c r="C248" s="3">
        <v>0</v>
      </c>
      <c r="D248" s="3">
        <v>0</v>
      </c>
      <c r="E248" s="3">
        <v>0</v>
      </c>
      <c r="F248" s="3">
        <v>-2.427</v>
      </c>
      <c r="G248" s="3">
        <v>4.7089499999999997</v>
      </c>
      <c r="H248" s="3">
        <v>7.9720500000000003</v>
      </c>
      <c r="I248" s="3">
        <v>74</v>
      </c>
      <c r="J248" s="3">
        <v>0</v>
      </c>
      <c r="K248" s="3">
        <v>0</v>
      </c>
      <c r="L248" s="3">
        <v>0</v>
      </c>
      <c r="M248" s="3">
        <v>33.561419999999998</v>
      </c>
      <c r="N248" s="3">
        <v>73.070329999999998</v>
      </c>
      <c r="O248" s="3">
        <v>459.6</v>
      </c>
      <c r="P248" s="3">
        <v>0</v>
      </c>
      <c r="Q248" s="3">
        <v>0</v>
      </c>
      <c r="R248" s="3">
        <v>0</v>
      </c>
      <c r="S248" s="3">
        <v>0</v>
      </c>
      <c r="T248" s="3" t="s">
        <v>0</v>
      </c>
      <c r="U248" s="3">
        <v>27</v>
      </c>
      <c r="V248" s="3">
        <v>35</v>
      </c>
      <c r="W248" s="3">
        <v>3978</v>
      </c>
      <c r="X248" s="3" t="s">
        <v>363</v>
      </c>
      <c r="Y248" s="3" t="s">
        <v>2</v>
      </c>
      <c r="Z248" s="3" t="s">
        <v>364</v>
      </c>
      <c r="AA248" s="22">
        <v>967800</v>
      </c>
      <c r="AB248" s="3">
        <v>0</v>
      </c>
      <c r="AC248" s="3">
        <v>5</v>
      </c>
      <c r="AD248" s="3">
        <v>0</v>
      </c>
      <c r="AE248" s="3" t="s">
        <v>899</v>
      </c>
      <c r="AF248" s="3" t="s">
        <v>900</v>
      </c>
      <c r="AG248" s="22">
        <v>943600</v>
      </c>
      <c r="AH248" s="22">
        <v>27</v>
      </c>
      <c r="AI248" s="6" t="s">
        <v>901</v>
      </c>
      <c r="AJ248" s="20" t="s">
        <v>827</v>
      </c>
      <c r="AK248" s="20"/>
      <c r="AL248" s="32">
        <f t="shared" si="16"/>
        <v>9</v>
      </c>
      <c r="AM248" s="9">
        <f t="shared" si="17"/>
        <v>38.020000000000003</v>
      </c>
    </row>
    <row r="249" spans="1:39" ht="30" customHeight="1" x14ac:dyDescent="0.25">
      <c r="A249" s="38"/>
      <c r="B249" s="6" t="s">
        <v>902</v>
      </c>
      <c r="C249" s="3">
        <v>0</v>
      </c>
      <c r="D249" s="3">
        <v>0</v>
      </c>
      <c r="E249" s="3">
        <v>0</v>
      </c>
      <c r="F249" s="3">
        <v>-0.64605000000000001</v>
      </c>
      <c r="G249" s="3">
        <v>6.1680000000000001</v>
      </c>
      <c r="H249" s="3">
        <v>7.1820000000000004</v>
      </c>
      <c r="I249" s="3">
        <v>59</v>
      </c>
      <c r="J249" s="3">
        <v>0</v>
      </c>
      <c r="K249" s="3">
        <v>0</v>
      </c>
      <c r="L249" s="3">
        <v>0</v>
      </c>
      <c r="M249" s="3">
        <v>33.561199999999999</v>
      </c>
      <c r="N249" s="3">
        <v>73.071129999999997</v>
      </c>
      <c r="O249" s="3">
        <v>458.8</v>
      </c>
      <c r="P249" s="3">
        <v>0</v>
      </c>
      <c r="Q249" s="3">
        <v>0</v>
      </c>
      <c r="R249" s="3">
        <v>0</v>
      </c>
      <c r="S249" s="3">
        <v>0</v>
      </c>
      <c r="T249" s="3" t="s">
        <v>0</v>
      </c>
      <c r="U249" s="3">
        <v>28</v>
      </c>
      <c r="V249" s="3">
        <v>35</v>
      </c>
      <c r="W249" s="3">
        <v>3936</v>
      </c>
      <c r="X249" s="3" t="s">
        <v>363</v>
      </c>
      <c r="Y249" s="3" t="s">
        <v>2</v>
      </c>
      <c r="Z249" s="3" t="s">
        <v>364</v>
      </c>
      <c r="AA249" s="22">
        <v>914700</v>
      </c>
      <c r="AB249" s="3">
        <v>0</v>
      </c>
      <c r="AC249" s="3">
        <v>5</v>
      </c>
      <c r="AD249" s="3">
        <v>0</v>
      </c>
      <c r="AE249" s="3" t="s">
        <v>903</v>
      </c>
      <c r="AF249" s="3" t="s">
        <v>904</v>
      </c>
      <c r="AG249" s="22">
        <v>775700</v>
      </c>
      <c r="AH249" s="22">
        <v>28</v>
      </c>
      <c r="AI249" s="6" t="s">
        <v>905</v>
      </c>
      <c r="AJ249" s="20" t="s">
        <v>827</v>
      </c>
      <c r="AK249" s="20"/>
      <c r="AL249" s="32">
        <f t="shared" si="16"/>
        <v>9</v>
      </c>
      <c r="AM249" s="9">
        <f t="shared" si="17"/>
        <v>33.270000000000003</v>
      </c>
    </row>
    <row r="250" spans="1:39" ht="30" customHeight="1" x14ac:dyDescent="0.25">
      <c r="A250" s="38"/>
      <c r="B250" s="6" t="s">
        <v>906</v>
      </c>
      <c r="C250" s="3">
        <v>0</v>
      </c>
      <c r="D250" s="3">
        <v>0</v>
      </c>
      <c r="E250" s="3">
        <v>0</v>
      </c>
      <c r="F250" s="3">
        <v>-2.98095</v>
      </c>
      <c r="G250" s="3">
        <v>6.7489499999999998</v>
      </c>
      <c r="H250" s="3">
        <v>6.1619999999999999</v>
      </c>
      <c r="I250" s="3">
        <v>72</v>
      </c>
      <c r="J250" s="3">
        <v>0</v>
      </c>
      <c r="K250" s="3">
        <v>0</v>
      </c>
      <c r="L250" s="3">
        <v>0</v>
      </c>
      <c r="M250" s="3">
        <v>33.561360000000001</v>
      </c>
      <c r="N250" s="3">
        <v>73.070869999999999</v>
      </c>
      <c r="O250" s="3">
        <v>479.9</v>
      </c>
      <c r="P250" s="3">
        <v>0</v>
      </c>
      <c r="Q250" s="3">
        <v>0</v>
      </c>
      <c r="R250" s="3">
        <v>0</v>
      </c>
      <c r="S250" s="3">
        <v>0</v>
      </c>
      <c r="T250" s="3" t="s">
        <v>0</v>
      </c>
      <c r="U250" s="3">
        <v>31</v>
      </c>
      <c r="V250" s="3">
        <v>36</v>
      </c>
      <c r="W250" s="3">
        <v>3939</v>
      </c>
      <c r="X250" s="3" t="s">
        <v>363</v>
      </c>
      <c r="Y250" s="3" t="s">
        <v>2</v>
      </c>
      <c r="Z250" s="3" t="s">
        <v>364</v>
      </c>
      <c r="AA250" s="22">
        <v>770700</v>
      </c>
      <c r="AB250" s="3">
        <v>0</v>
      </c>
      <c r="AC250" s="3">
        <v>5</v>
      </c>
      <c r="AD250" s="3">
        <v>0</v>
      </c>
      <c r="AE250" s="3" t="s">
        <v>903</v>
      </c>
      <c r="AF250" s="3" t="s">
        <v>907</v>
      </c>
      <c r="AG250" s="22">
        <v>812200</v>
      </c>
      <c r="AH250" s="22">
        <v>31</v>
      </c>
      <c r="AI250" s="6" t="s">
        <v>908</v>
      </c>
      <c r="AJ250" s="20" t="s">
        <v>827</v>
      </c>
      <c r="AK250" s="20"/>
      <c r="AL250" s="32">
        <f t="shared" si="16"/>
        <v>13</v>
      </c>
      <c r="AM250" s="9">
        <f t="shared" si="17"/>
        <v>31.18</v>
      </c>
    </row>
    <row r="251" spans="1:39" ht="30" customHeight="1" x14ac:dyDescent="0.25">
      <c r="A251" s="38"/>
      <c r="B251" s="6" t="s">
        <v>909</v>
      </c>
      <c r="C251" s="3">
        <v>0</v>
      </c>
      <c r="D251" s="3">
        <v>0</v>
      </c>
      <c r="E251" s="3">
        <v>0</v>
      </c>
      <c r="F251" s="3">
        <v>-2.1829499999999999</v>
      </c>
      <c r="G251" s="3">
        <v>7.2739500000000001</v>
      </c>
      <c r="H251" s="3">
        <v>3.972</v>
      </c>
      <c r="I251" s="3">
        <v>52</v>
      </c>
      <c r="J251" s="3">
        <v>0</v>
      </c>
      <c r="K251" s="3">
        <v>0</v>
      </c>
      <c r="L251" s="3">
        <v>0</v>
      </c>
      <c r="M251" s="3">
        <v>33.561369999999997</v>
      </c>
      <c r="N251" s="3">
        <v>73.070549999999997</v>
      </c>
      <c r="O251" s="3">
        <v>464.7</v>
      </c>
      <c r="P251" s="3">
        <v>0</v>
      </c>
      <c r="Q251" s="3">
        <v>0</v>
      </c>
      <c r="R251" s="3">
        <v>0</v>
      </c>
      <c r="S251" s="3">
        <v>0</v>
      </c>
      <c r="T251" s="3" t="s">
        <v>0</v>
      </c>
      <c r="U251" s="3">
        <v>50</v>
      </c>
      <c r="V251" s="3">
        <v>38</v>
      </c>
      <c r="W251" s="3">
        <v>3778</v>
      </c>
      <c r="X251" s="3" t="s">
        <v>1</v>
      </c>
      <c r="Y251" s="3" t="s">
        <v>2</v>
      </c>
      <c r="Z251" s="3" t="s">
        <v>3</v>
      </c>
      <c r="AA251" s="22">
        <v>-860000</v>
      </c>
      <c r="AB251" s="3">
        <v>0</v>
      </c>
      <c r="AC251" s="3">
        <v>5</v>
      </c>
      <c r="AD251" s="3">
        <v>0</v>
      </c>
      <c r="AE251" s="3" t="s">
        <v>910</v>
      </c>
      <c r="AF251" s="3" t="s">
        <v>911</v>
      </c>
      <c r="AG251" s="22">
        <v>-691500</v>
      </c>
      <c r="AH251" s="22">
        <v>50</v>
      </c>
      <c r="AI251" s="6" t="s">
        <v>912</v>
      </c>
      <c r="AJ251" s="20" t="s">
        <v>143</v>
      </c>
      <c r="AK251" s="20"/>
      <c r="AL251" s="32">
        <f t="shared" si="16"/>
        <v>18</v>
      </c>
      <c r="AM251" s="9">
        <f t="shared" si="17"/>
        <v>29.31</v>
      </c>
    </row>
    <row r="252" spans="1:39" ht="30" customHeight="1" x14ac:dyDescent="0.25">
      <c r="A252" s="38"/>
      <c r="B252" s="6" t="s">
        <v>913</v>
      </c>
      <c r="C252" s="3">
        <v>0</v>
      </c>
      <c r="D252" s="3">
        <v>0</v>
      </c>
      <c r="E252" s="3">
        <v>0</v>
      </c>
      <c r="F252" s="3">
        <v>-2.37</v>
      </c>
      <c r="G252" s="3">
        <v>7.77705</v>
      </c>
      <c r="H252" s="3">
        <v>5.7169499999999998</v>
      </c>
      <c r="I252" s="3">
        <v>68</v>
      </c>
      <c r="J252" s="3">
        <v>0</v>
      </c>
      <c r="K252" s="3">
        <v>0</v>
      </c>
      <c r="L252" s="3">
        <v>0</v>
      </c>
      <c r="M252" s="3">
        <v>33.560809999999996</v>
      </c>
      <c r="N252" s="3">
        <v>73.072310000000002</v>
      </c>
      <c r="O252" s="3">
        <v>415.5</v>
      </c>
      <c r="P252" s="3">
        <v>0</v>
      </c>
      <c r="Q252" s="3">
        <v>0</v>
      </c>
      <c r="R252" s="3">
        <v>0</v>
      </c>
      <c r="S252" s="3">
        <v>0</v>
      </c>
      <c r="T252" s="3" t="s">
        <v>0</v>
      </c>
      <c r="U252" s="3">
        <v>50</v>
      </c>
      <c r="V252" s="3">
        <v>36</v>
      </c>
      <c r="W252" s="3">
        <v>3829</v>
      </c>
      <c r="X252" s="3" t="s">
        <v>1</v>
      </c>
      <c r="Y252" s="3" t="s">
        <v>2</v>
      </c>
      <c r="Z252" s="3" t="s">
        <v>3</v>
      </c>
      <c r="AA252" s="22">
        <v>-711900</v>
      </c>
      <c r="AB252" s="3">
        <v>0</v>
      </c>
      <c r="AC252" s="3">
        <v>5</v>
      </c>
      <c r="AD252" s="3">
        <v>0</v>
      </c>
      <c r="AE252" s="3" t="s">
        <v>914</v>
      </c>
      <c r="AF252" s="3" t="s">
        <v>915</v>
      </c>
      <c r="AG252" s="22">
        <v>-810600</v>
      </c>
      <c r="AH252" s="22">
        <v>50</v>
      </c>
      <c r="AI252" s="6" t="s">
        <v>916</v>
      </c>
      <c r="AJ252" s="20" t="s">
        <v>143</v>
      </c>
      <c r="AK252" s="20"/>
      <c r="AL252" s="32">
        <f t="shared" si="16"/>
        <v>9</v>
      </c>
      <c r="AM252" s="9">
        <f t="shared" si="17"/>
        <v>29.15</v>
      </c>
    </row>
    <row r="253" spans="1:39" ht="30" customHeight="1" x14ac:dyDescent="0.25">
      <c r="A253" s="38"/>
      <c r="B253" s="6" t="s">
        <v>917</v>
      </c>
      <c r="C253" s="3">
        <v>0</v>
      </c>
      <c r="D253" s="3">
        <v>0</v>
      </c>
      <c r="E253" s="3">
        <v>0</v>
      </c>
      <c r="F253" s="3">
        <v>-0.96899999999999997</v>
      </c>
      <c r="G253" s="3">
        <v>5.6149500000000003</v>
      </c>
      <c r="H253" s="3">
        <v>7.47</v>
      </c>
      <c r="I253" s="3">
        <v>70</v>
      </c>
      <c r="J253" s="3">
        <v>0</v>
      </c>
      <c r="K253" s="3">
        <v>0</v>
      </c>
      <c r="L253" s="3">
        <v>0</v>
      </c>
      <c r="M253" s="3">
        <v>33.560949999999998</v>
      </c>
      <c r="N253" s="3">
        <v>73.072029999999998</v>
      </c>
      <c r="O253" s="3">
        <v>418.5</v>
      </c>
      <c r="P253" s="3">
        <v>0</v>
      </c>
      <c r="Q253" s="3">
        <v>0</v>
      </c>
      <c r="R253" s="3">
        <v>0</v>
      </c>
      <c r="S253" s="3">
        <v>0</v>
      </c>
      <c r="T253" s="3" t="s">
        <v>0</v>
      </c>
      <c r="U253" s="3">
        <v>50</v>
      </c>
      <c r="V253" s="3">
        <v>36</v>
      </c>
      <c r="W253" s="3">
        <v>3829</v>
      </c>
      <c r="X253" s="3" t="s">
        <v>1</v>
      </c>
      <c r="Y253" s="3" t="s">
        <v>2</v>
      </c>
      <c r="Z253" s="3" t="s">
        <v>3</v>
      </c>
      <c r="AA253" s="22">
        <v>-727000</v>
      </c>
      <c r="AB253" s="3">
        <v>0</v>
      </c>
      <c r="AC253" s="3">
        <v>5</v>
      </c>
      <c r="AD253" s="3">
        <v>0</v>
      </c>
      <c r="AE253" s="3" t="s">
        <v>914</v>
      </c>
      <c r="AF253" s="3" t="s">
        <v>918</v>
      </c>
      <c r="AG253" s="22">
        <v>-725700</v>
      </c>
      <c r="AH253" s="22">
        <v>50</v>
      </c>
      <c r="AI253" s="6" t="s">
        <v>919</v>
      </c>
      <c r="AJ253" s="20" t="s">
        <v>143</v>
      </c>
      <c r="AK253" s="20"/>
      <c r="AL253" s="32">
        <f t="shared" si="16"/>
        <v>10</v>
      </c>
      <c r="AM253" s="9">
        <f t="shared" si="17"/>
        <v>27.81</v>
      </c>
    </row>
    <row r="254" spans="1:39" ht="30" customHeight="1" x14ac:dyDescent="0.25">
      <c r="A254" s="38"/>
      <c r="B254" s="6" t="s">
        <v>920</v>
      </c>
      <c r="C254" s="3">
        <v>0</v>
      </c>
      <c r="D254" s="3">
        <v>0</v>
      </c>
      <c r="E254" s="3">
        <v>0</v>
      </c>
      <c r="F254" s="3">
        <v>-2.4630000000000001</v>
      </c>
      <c r="G254" s="3">
        <v>7.3240499999999997</v>
      </c>
      <c r="H254" s="3">
        <v>4.4959499999999997</v>
      </c>
      <c r="I254" s="3">
        <v>64</v>
      </c>
      <c r="J254" s="3">
        <v>0</v>
      </c>
      <c r="K254" s="3">
        <v>0</v>
      </c>
      <c r="L254" s="3">
        <v>0</v>
      </c>
      <c r="M254" s="3">
        <v>33.561369999999997</v>
      </c>
      <c r="N254" s="3">
        <v>73.071280000000002</v>
      </c>
      <c r="O254" s="3">
        <v>467.4</v>
      </c>
      <c r="P254" s="3">
        <v>0</v>
      </c>
      <c r="Q254" s="3">
        <v>0</v>
      </c>
      <c r="R254" s="3">
        <v>0</v>
      </c>
      <c r="S254" s="3">
        <v>0</v>
      </c>
      <c r="T254" s="3" t="s">
        <v>0</v>
      </c>
      <c r="U254" s="3">
        <v>50</v>
      </c>
      <c r="V254" s="3">
        <v>33</v>
      </c>
      <c r="W254" s="3">
        <v>3794</v>
      </c>
      <c r="X254" s="3" t="s">
        <v>1</v>
      </c>
      <c r="Y254" s="3" t="s">
        <v>2</v>
      </c>
      <c r="Z254" s="3" t="s">
        <v>3</v>
      </c>
      <c r="AA254" s="22">
        <v>-602800</v>
      </c>
      <c r="AB254" s="3">
        <v>0</v>
      </c>
      <c r="AC254" s="3">
        <v>5</v>
      </c>
      <c r="AD254" s="3">
        <v>0</v>
      </c>
      <c r="AE254" s="3" t="s">
        <v>914</v>
      </c>
      <c r="AF254" s="3" t="s">
        <v>921</v>
      </c>
      <c r="AG254" s="22">
        <v>-758400</v>
      </c>
      <c r="AH254" s="22">
        <v>50</v>
      </c>
      <c r="AI254" s="6" t="s">
        <v>922</v>
      </c>
      <c r="AJ254" s="20" t="s">
        <v>143</v>
      </c>
      <c r="AK254" s="20"/>
      <c r="AL254" s="32">
        <f t="shared" si="16"/>
        <v>9</v>
      </c>
      <c r="AM254" s="9">
        <f t="shared" si="17"/>
        <v>25.82</v>
      </c>
    </row>
    <row r="255" spans="1:39" ht="30" customHeight="1" x14ac:dyDescent="0.25">
      <c r="A255" s="38"/>
      <c r="B255" s="6" t="s">
        <v>923</v>
      </c>
      <c r="C255" s="3">
        <v>0</v>
      </c>
      <c r="D255" s="3">
        <v>0</v>
      </c>
      <c r="E255" s="3">
        <v>0</v>
      </c>
      <c r="F255" s="3">
        <v>-1.39995</v>
      </c>
      <c r="G255" s="3">
        <v>7.5970500000000003</v>
      </c>
      <c r="H255" s="3">
        <v>4.7759999999999998</v>
      </c>
      <c r="I255" s="3">
        <v>64</v>
      </c>
      <c r="J255" s="3">
        <v>0</v>
      </c>
      <c r="K255" s="3">
        <v>0</v>
      </c>
      <c r="L255" s="3">
        <v>0</v>
      </c>
      <c r="M255" s="3">
        <v>33.561239999999998</v>
      </c>
      <c r="N255" s="3">
        <v>73.069270000000003</v>
      </c>
      <c r="O255" s="3">
        <v>458.4</v>
      </c>
      <c r="P255" s="3">
        <v>0</v>
      </c>
      <c r="Q255" s="3">
        <v>0</v>
      </c>
      <c r="R255" s="3">
        <v>0</v>
      </c>
      <c r="S255" s="3">
        <v>0</v>
      </c>
      <c r="T255" s="3" t="s">
        <v>0</v>
      </c>
      <c r="U255" s="3">
        <v>48</v>
      </c>
      <c r="V255" s="3">
        <v>32</v>
      </c>
      <c r="W255" s="3">
        <v>3791</v>
      </c>
      <c r="X255" s="3" t="s">
        <v>1</v>
      </c>
      <c r="Y255" s="3" t="s">
        <v>2</v>
      </c>
      <c r="Z255" s="3" t="s">
        <v>3</v>
      </c>
      <c r="AA255" s="22">
        <v>-1107700</v>
      </c>
      <c r="AB255" s="3">
        <v>0</v>
      </c>
      <c r="AC255" s="3">
        <v>5</v>
      </c>
      <c r="AD255" s="3">
        <v>0</v>
      </c>
      <c r="AE255" s="3" t="s">
        <v>924</v>
      </c>
      <c r="AF255" s="3" t="s">
        <v>925</v>
      </c>
      <c r="AG255" s="22">
        <v>-1160800</v>
      </c>
      <c r="AH255" s="22">
        <v>48</v>
      </c>
      <c r="AI255" s="6" t="s">
        <v>926</v>
      </c>
      <c r="AJ255" s="20" t="s">
        <v>143</v>
      </c>
      <c r="AK255" s="20"/>
      <c r="AL255" s="32">
        <f t="shared" si="16"/>
        <v>16</v>
      </c>
      <c r="AM255" s="9">
        <f t="shared" si="17"/>
        <v>43</v>
      </c>
    </row>
    <row r="256" spans="1:39" ht="30" customHeight="1" x14ac:dyDescent="0.25">
      <c r="A256" s="38"/>
      <c r="B256" s="6" t="s">
        <v>927</v>
      </c>
      <c r="C256" s="3">
        <v>0</v>
      </c>
      <c r="D256" s="3">
        <v>0</v>
      </c>
      <c r="E256" s="3">
        <v>0</v>
      </c>
      <c r="F256" s="3">
        <v>-5.7000000000000002E-2</v>
      </c>
      <c r="G256" s="3">
        <v>7.008</v>
      </c>
      <c r="H256" s="3">
        <v>6.3419999999999996</v>
      </c>
      <c r="I256" s="3">
        <v>55</v>
      </c>
      <c r="J256" s="3">
        <v>0</v>
      </c>
      <c r="K256" s="3">
        <v>0</v>
      </c>
      <c r="L256" s="3">
        <v>0</v>
      </c>
      <c r="M256" s="3">
        <v>33.561459999999997</v>
      </c>
      <c r="N256" s="3">
        <v>73.070930000000004</v>
      </c>
      <c r="O256" s="3">
        <v>460.6</v>
      </c>
      <c r="P256" s="3">
        <v>0</v>
      </c>
      <c r="Q256" s="3">
        <v>0</v>
      </c>
      <c r="R256" s="3">
        <v>0</v>
      </c>
      <c r="S256" s="3">
        <v>0</v>
      </c>
      <c r="T256" s="3" t="s">
        <v>0</v>
      </c>
      <c r="U256" s="3">
        <v>46</v>
      </c>
      <c r="V256" s="3">
        <v>32</v>
      </c>
      <c r="W256" s="3">
        <v>3756</v>
      </c>
      <c r="X256" s="3" t="s">
        <v>1</v>
      </c>
      <c r="Y256" s="3" t="s">
        <v>2</v>
      </c>
      <c r="Z256" s="3" t="s">
        <v>3</v>
      </c>
      <c r="AA256" s="22">
        <v>-903700</v>
      </c>
      <c r="AB256" s="3">
        <v>0</v>
      </c>
      <c r="AC256" s="3">
        <v>5</v>
      </c>
      <c r="AD256" s="3">
        <v>0</v>
      </c>
      <c r="AE256" s="3" t="s">
        <v>928</v>
      </c>
      <c r="AF256" s="3" t="s">
        <v>929</v>
      </c>
      <c r="AG256" s="22">
        <v>-899300</v>
      </c>
      <c r="AH256" s="22">
        <v>46</v>
      </c>
      <c r="AI256" s="6" t="s">
        <v>930</v>
      </c>
      <c r="AJ256" s="20" t="s">
        <v>931</v>
      </c>
      <c r="AK256" s="20"/>
      <c r="AL256" s="32">
        <f t="shared" si="16"/>
        <v>9</v>
      </c>
      <c r="AM256" s="9">
        <f t="shared" si="17"/>
        <v>33.86</v>
      </c>
    </row>
    <row r="257" spans="1:39" ht="30" customHeight="1" x14ac:dyDescent="0.25">
      <c r="A257" s="38"/>
      <c r="B257" s="6" t="s">
        <v>932</v>
      </c>
      <c r="C257" s="3">
        <v>0</v>
      </c>
      <c r="D257" s="3">
        <v>0</v>
      </c>
      <c r="E257" s="3">
        <v>0</v>
      </c>
      <c r="F257" s="3">
        <v>-2.99505</v>
      </c>
      <c r="G257" s="3">
        <v>5.6650499999999999</v>
      </c>
      <c r="H257" s="3">
        <v>5.6740500000000003</v>
      </c>
      <c r="I257" s="3">
        <v>54</v>
      </c>
      <c r="J257" s="3">
        <v>0</v>
      </c>
      <c r="K257" s="3">
        <v>0</v>
      </c>
      <c r="L257" s="3">
        <v>0</v>
      </c>
      <c r="M257" s="3">
        <v>33.561459999999997</v>
      </c>
      <c r="N257" s="3">
        <v>73.070760000000007</v>
      </c>
      <c r="O257" s="3">
        <v>462.1</v>
      </c>
      <c r="P257" s="3">
        <v>0</v>
      </c>
      <c r="Q257" s="3">
        <v>0</v>
      </c>
      <c r="R257" s="3">
        <v>0</v>
      </c>
      <c r="S257" s="3">
        <v>0</v>
      </c>
      <c r="T257" s="3" t="s">
        <v>0</v>
      </c>
      <c r="U257" s="3">
        <v>46</v>
      </c>
      <c r="V257" s="3">
        <v>32</v>
      </c>
      <c r="W257" s="3">
        <v>3756</v>
      </c>
      <c r="X257" s="3" t="s">
        <v>1</v>
      </c>
      <c r="Y257" s="3" t="s">
        <v>2</v>
      </c>
      <c r="Z257" s="3" t="s">
        <v>3</v>
      </c>
      <c r="AA257" s="22">
        <v>-759700</v>
      </c>
      <c r="AB257" s="3">
        <v>0</v>
      </c>
      <c r="AC257" s="3">
        <v>5</v>
      </c>
      <c r="AD257" s="3">
        <v>0</v>
      </c>
      <c r="AE257" s="3" t="s">
        <v>933</v>
      </c>
      <c r="AF257" s="3" t="s">
        <v>934</v>
      </c>
      <c r="AG257" s="22">
        <v>-865600</v>
      </c>
      <c r="AH257" s="22">
        <v>46</v>
      </c>
      <c r="AI257" s="6" t="s">
        <v>935</v>
      </c>
      <c r="AJ257" s="20" t="s">
        <v>827</v>
      </c>
      <c r="AK257" s="20"/>
      <c r="AL257" s="32">
        <f t="shared" si="16"/>
        <v>9</v>
      </c>
      <c r="AM257" s="9">
        <f t="shared" si="17"/>
        <v>30.52</v>
      </c>
    </row>
    <row r="258" spans="1:39" ht="30" customHeight="1" x14ac:dyDescent="0.25">
      <c r="A258" s="38"/>
      <c r="B258" s="6" t="s">
        <v>936</v>
      </c>
      <c r="C258" s="3">
        <v>0</v>
      </c>
      <c r="D258" s="3">
        <v>0</v>
      </c>
      <c r="E258" s="3">
        <v>0</v>
      </c>
      <c r="F258" s="3">
        <v>-1.70895</v>
      </c>
      <c r="G258" s="3">
        <v>5.9740500000000001</v>
      </c>
      <c r="H258" s="3">
        <v>7.6780499999999998</v>
      </c>
      <c r="I258" s="3">
        <v>55</v>
      </c>
      <c r="J258" s="3">
        <v>0</v>
      </c>
      <c r="K258" s="3">
        <v>0</v>
      </c>
      <c r="L258" s="3">
        <v>0</v>
      </c>
      <c r="M258" s="3">
        <v>33.561459999999997</v>
      </c>
      <c r="N258" s="3">
        <v>73.070760000000007</v>
      </c>
      <c r="O258" s="3">
        <v>462.1</v>
      </c>
      <c r="P258" s="3">
        <v>0</v>
      </c>
      <c r="Q258" s="3">
        <v>0</v>
      </c>
      <c r="R258" s="3">
        <v>0</v>
      </c>
      <c r="S258" s="3">
        <v>0</v>
      </c>
      <c r="T258" s="3" t="s">
        <v>0</v>
      </c>
      <c r="U258" s="3">
        <v>45</v>
      </c>
      <c r="V258" s="3">
        <v>33</v>
      </c>
      <c r="W258" s="3">
        <v>3734</v>
      </c>
      <c r="X258" s="3" t="s">
        <v>1</v>
      </c>
      <c r="Y258" s="3" t="s">
        <v>2</v>
      </c>
      <c r="Z258" s="3" t="s">
        <v>3</v>
      </c>
      <c r="AA258" s="22">
        <v>-776000</v>
      </c>
      <c r="AB258" s="3">
        <v>0</v>
      </c>
      <c r="AC258" s="3">
        <v>5</v>
      </c>
      <c r="AD258" s="3">
        <v>0</v>
      </c>
      <c r="AE258" s="3" t="s">
        <v>933</v>
      </c>
      <c r="AF258" s="3" t="s">
        <v>937</v>
      </c>
      <c r="AG258" s="22">
        <v>-791100</v>
      </c>
      <c r="AH258" s="22">
        <v>45</v>
      </c>
      <c r="AI258" s="6" t="s">
        <v>938</v>
      </c>
      <c r="AJ258" s="20" t="s">
        <v>931</v>
      </c>
      <c r="AK258" s="20"/>
      <c r="AL258" s="32">
        <f t="shared" si="16"/>
        <v>7</v>
      </c>
      <c r="AM258" s="9">
        <f t="shared" si="17"/>
        <v>29.26</v>
      </c>
    </row>
    <row r="259" spans="1:39" ht="30" customHeight="1" x14ac:dyDescent="0.25">
      <c r="A259" s="38"/>
      <c r="B259" s="6" t="s">
        <v>939</v>
      </c>
      <c r="C259" s="3">
        <v>0</v>
      </c>
      <c r="D259" s="3">
        <v>0</v>
      </c>
      <c r="E259" s="3">
        <v>0</v>
      </c>
      <c r="F259" s="3">
        <v>-3.4260000000000002</v>
      </c>
      <c r="G259" s="3">
        <v>8.1139500000000009</v>
      </c>
      <c r="H259" s="3">
        <v>3.0089999999999999</v>
      </c>
      <c r="I259" s="3">
        <v>55</v>
      </c>
      <c r="J259" s="3">
        <v>0</v>
      </c>
      <c r="K259" s="3">
        <v>0</v>
      </c>
      <c r="L259" s="3">
        <v>0</v>
      </c>
      <c r="M259" s="3">
        <v>33.56138</v>
      </c>
      <c r="N259" s="3">
        <v>73.07123</v>
      </c>
      <c r="O259" s="3">
        <v>463.7</v>
      </c>
      <c r="P259" s="3">
        <v>0</v>
      </c>
      <c r="Q259" s="3">
        <v>0</v>
      </c>
      <c r="R259" s="3">
        <v>0</v>
      </c>
      <c r="S259" s="3">
        <v>0</v>
      </c>
      <c r="T259" s="3" t="s">
        <v>0</v>
      </c>
      <c r="U259" s="3">
        <v>45</v>
      </c>
      <c r="V259" s="3">
        <v>33</v>
      </c>
      <c r="W259" s="3">
        <v>3734</v>
      </c>
      <c r="X259" s="3" t="s">
        <v>1</v>
      </c>
      <c r="Y259" s="3" t="s">
        <v>2</v>
      </c>
      <c r="Z259" s="3" t="s">
        <v>3</v>
      </c>
      <c r="AA259" s="22">
        <v>-959000</v>
      </c>
      <c r="AB259" s="3">
        <v>0</v>
      </c>
      <c r="AC259" s="3">
        <v>5</v>
      </c>
      <c r="AD259" s="3">
        <v>0</v>
      </c>
      <c r="AE259" s="3" t="s">
        <v>933</v>
      </c>
      <c r="AF259" s="3" t="s">
        <v>940</v>
      </c>
      <c r="AG259" s="22">
        <v>-926600</v>
      </c>
      <c r="AH259" s="22">
        <v>45</v>
      </c>
      <c r="AI259" s="6" t="s">
        <v>941</v>
      </c>
      <c r="AJ259" s="20" t="s">
        <v>827</v>
      </c>
      <c r="AK259" s="20"/>
      <c r="AL259" s="32">
        <f t="shared" si="16"/>
        <v>9</v>
      </c>
      <c r="AM259" s="9">
        <f t="shared" si="17"/>
        <v>35.200000000000003</v>
      </c>
    </row>
    <row r="260" spans="1:39" ht="30" customHeight="1" x14ac:dyDescent="0.25">
      <c r="A260" s="38"/>
      <c r="B260" s="6" t="s">
        <v>942</v>
      </c>
      <c r="C260" s="3">
        <v>0</v>
      </c>
      <c r="D260" s="3">
        <v>0</v>
      </c>
      <c r="E260" s="3">
        <v>0</v>
      </c>
      <c r="F260" s="3">
        <v>-2.3340000000000001</v>
      </c>
      <c r="G260" s="3">
        <v>4.8820499999999996</v>
      </c>
      <c r="H260" s="3">
        <v>7.8649500000000003</v>
      </c>
      <c r="I260" s="3">
        <v>27</v>
      </c>
      <c r="J260" s="3">
        <v>0</v>
      </c>
      <c r="K260" s="3">
        <v>0</v>
      </c>
      <c r="L260" s="3">
        <v>0</v>
      </c>
      <c r="M260" s="3">
        <v>33.56138</v>
      </c>
      <c r="N260" s="3">
        <v>73.071060000000003</v>
      </c>
      <c r="O260" s="3">
        <v>461.9</v>
      </c>
      <c r="P260" s="3">
        <v>0</v>
      </c>
      <c r="Q260" s="3">
        <v>0</v>
      </c>
      <c r="R260" s="3">
        <v>0</v>
      </c>
      <c r="S260" s="3">
        <v>0</v>
      </c>
      <c r="T260" s="3" t="s">
        <v>0</v>
      </c>
      <c r="U260" s="3">
        <v>44</v>
      </c>
      <c r="V260" s="3">
        <v>32</v>
      </c>
      <c r="W260" s="3">
        <v>3745</v>
      </c>
      <c r="X260" s="3" t="s">
        <v>1</v>
      </c>
      <c r="Y260" s="3" t="s">
        <v>2</v>
      </c>
      <c r="Z260" s="3" t="s">
        <v>3</v>
      </c>
      <c r="AA260" s="22">
        <v>-792700</v>
      </c>
      <c r="AB260" s="3">
        <v>0</v>
      </c>
      <c r="AC260" s="3">
        <v>5</v>
      </c>
      <c r="AD260" s="3">
        <v>0</v>
      </c>
      <c r="AE260" s="3" t="s">
        <v>933</v>
      </c>
      <c r="AF260" s="3" t="s">
        <v>943</v>
      </c>
      <c r="AG260" s="22">
        <v>-772600</v>
      </c>
      <c r="AH260" s="22">
        <v>44</v>
      </c>
      <c r="AI260" s="6" t="s">
        <v>944</v>
      </c>
      <c r="AJ260" s="20" t="s">
        <v>945</v>
      </c>
      <c r="AK260" s="20"/>
      <c r="AL260" s="32">
        <f t="shared" si="16"/>
        <v>12</v>
      </c>
      <c r="AM260" s="9">
        <f t="shared" si="17"/>
        <v>29.31</v>
      </c>
    </row>
    <row r="261" spans="1:39" ht="30" customHeight="1" x14ac:dyDescent="0.25">
      <c r="A261" s="38"/>
      <c r="B261" s="6" t="s">
        <v>946</v>
      </c>
      <c r="C261" s="3">
        <v>0</v>
      </c>
      <c r="D261" s="3">
        <v>0</v>
      </c>
      <c r="E261" s="3">
        <v>0</v>
      </c>
      <c r="F261" s="3">
        <v>0.88305</v>
      </c>
      <c r="G261" s="3">
        <v>2.5979999999999999</v>
      </c>
      <c r="H261" s="3">
        <v>7.33995</v>
      </c>
      <c r="I261" s="3">
        <v>5</v>
      </c>
      <c r="J261" s="3">
        <v>0</v>
      </c>
      <c r="K261" s="3">
        <v>0</v>
      </c>
      <c r="L261" s="3">
        <v>0</v>
      </c>
      <c r="M261" s="3">
        <v>33.56138</v>
      </c>
      <c r="N261" s="3">
        <v>73.071060000000003</v>
      </c>
      <c r="O261" s="3">
        <v>461.9</v>
      </c>
      <c r="P261" s="3">
        <v>0</v>
      </c>
      <c r="Q261" s="3">
        <v>0</v>
      </c>
      <c r="R261" s="3">
        <v>0</v>
      </c>
      <c r="S261" s="3">
        <v>0</v>
      </c>
      <c r="T261" s="3" t="s">
        <v>0</v>
      </c>
      <c r="U261" s="3">
        <v>44</v>
      </c>
      <c r="V261" s="3">
        <v>32</v>
      </c>
      <c r="W261" s="3">
        <v>3745</v>
      </c>
      <c r="X261" s="3" t="s">
        <v>1</v>
      </c>
      <c r="Y261" s="3" t="s">
        <v>2</v>
      </c>
      <c r="Z261" s="3" t="s">
        <v>3</v>
      </c>
      <c r="AA261" s="22">
        <v>-1005500</v>
      </c>
      <c r="AB261" s="3">
        <v>0</v>
      </c>
      <c r="AC261" s="3">
        <v>5</v>
      </c>
      <c r="AD261" s="3">
        <v>0</v>
      </c>
      <c r="AE261" s="3" t="s">
        <v>947</v>
      </c>
      <c r="AF261" s="3" t="s">
        <v>948</v>
      </c>
      <c r="AG261" s="22">
        <v>-1008000</v>
      </c>
      <c r="AH261" s="22">
        <v>44</v>
      </c>
      <c r="AI261" s="6" t="s">
        <v>949</v>
      </c>
      <c r="AJ261" s="20" t="s">
        <v>950</v>
      </c>
      <c r="AK261" s="20"/>
      <c r="AL261" s="32">
        <f t="shared" si="16"/>
        <v>9</v>
      </c>
      <c r="AM261" s="9">
        <f t="shared" si="17"/>
        <v>37.700000000000003</v>
      </c>
    </row>
    <row r="262" spans="1:39" ht="30" customHeight="1" x14ac:dyDescent="0.25">
      <c r="A262" s="38"/>
      <c r="B262" s="6" t="s">
        <v>951</v>
      </c>
      <c r="C262" s="3">
        <v>0</v>
      </c>
      <c r="D262" s="3">
        <v>0</v>
      </c>
      <c r="E262" s="3">
        <v>0</v>
      </c>
      <c r="F262" s="3">
        <v>-2.98095</v>
      </c>
      <c r="G262" s="3">
        <v>7.3600500000000002</v>
      </c>
      <c r="H262" s="3">
        <v>5.6879999999999997</v>
      </c>
      <c r="I262" s="3">
        <v>60</v>
      </c>
      <c r="J262" s="3">
        <v>0</v>
      </c>
      <c r="K262" s="3">
        <v>0</v>
      </c>
      <c r="L262" s="3">
        <v>0</v>
      </c>
      <c r="M262" s="3">
        <v>33.56138</v>
      </c>
      <c r="N262" s="3">
        <v>73.071060000000003</v>
      </c>
      <c r="O262" s="3">
        <v>461.9</v>
      </c>
      <c r="P262" s="3">
        <v>0</v>
      </c>
      <c r="Q262" s="3">
        <v>0</v>
      </c>
      <c r="R262" s="3">
        <v>0</v>
      </c>
      <c r="S262" s="3">
        <v>0</v>
      </c>
      <c r="T262" s="3" t="s">
        <v>0</v>
      </c>
      <c r="U262" s="3">
        <v>44</v>
      </c>
      <c r="V262" s="3">
        <v>32</v>
      </c>
      <c r="W262" s="3">
        <v>3745</v>
      </c>
      <c r="X262" s="3" t="s">
        <v>1</v>
      </c>
      <c r="Y262" s="3" t="s">
        <v>2</v>
      </c>
      <c r="Z262" s="3" t="s">
        <v>3</v>
      </c>
      <c r="AA262" s="22">
        <v>-770700</v>
      </c>
      <c r="AB262" s="3">
        <v>0</v>
      </c>
      <c r="AC262" s="3">
        <v>5</v>
      </c>
      <c r="AD262" s="3">
        <v>0</v>
      </c>
      <c r="AE262" s="3" t="s">
        <v>947</v>
      </c>
      <c r="AF262" s="3" t="s">
        <v>952</v>
      </c>
      <c r="AG262" s="22">
        <v>-798400</v>
      </c>
      <c r="AH262" s="22">
        <v>44</v>
      </c>
      <c r="AI262" s="6" t="s">
        <v>953</v>
      </c>
      <c r="AJ262" s="20" t="s">
        <v>954</v>
      </c>
      <c r="AK262" s="20"/>
      <c r="AL262" s="32">
        <f t="shared" si="16"/>
        <v>8</v>
      </c>
      <c r="AM262" s="9">
        <f t="shared" si="17"/>
        <v>29.38</v>
      </c>
    </row>
    <row r="263" spans="1:39" ht="30" customHeight="1" x14ac:dyDescent="0.25">
      <c r="A263" s="38"/>
      <c r="B263" s="6" t="s">
        <v>955</v>
      </c>
      <c r="C263" s="3">
        <v>0</v>
      </c>
      <c r="D263" s="3">
        <v>0</v>
      </c>
      <c r="E263" s="3">
        <v>0</v>
      </c>
      <c r="F263" s="3">
        <v>1.35</v>
      </c>
      <c r="G263" s="3">
        <v>6.16005</v>
      </c>
      <c r="H263" s="3">
        <v>6.7229999999999999</v>
      </c>
      <c r="I263" s="3">
        <v>99</v>
      </c>
      <c r="J263" s="3">
        <v>0</v>
      </c>
      <c r="K263" s="3">
        <v>0</v>
      </c>
      <c r="L263" s="3">
        <v>0</v>
      </c>
      <c r="M263" s="3">
        <v>33.56138</v>
      </c>
      <c r="N263" s="3">
        <v>73.071060000000003</v>
      </c>
      <c r="O263" s="3">
        <v>461.9</v>
      </c>
      <c r="P263" s="3">
        <v>0</v>
      </c>
      <c r="Q263" s="3">
        <v>0</v>
      </c>
      <c r="R263" s="3">
        <v>0</v>
      </c>
      <c r="S263" s="3">
        <v>0</v>
      </c>
      <c r="T263" s="3" t="s">
        <v>0</v>
      </c>
      <c r="U263" s="3">
        <v>44</v>
      </c>
      <c r="V263" s="3">
        <v>32</v>
      </c>
      <c r="W263" s="3">
        <v>3745</v>
      </c>
      <c r="X263" s="3" t="s">
        <v>1</v>
      </c>
      <c r="Y263" s="3" t="s">
        <v>2</v>
      </c>
      <c r="Z263" s="3" t="s">
        <v>3</v>
      </c>
      <c r="AA263" s="22">
        <v>-518000</v>
      </c>
      <c r="AB263" s="3">
        <v>0</v>
      </c>
      <c r="AC263" s="3">
        <v>5</v>
      </c>
      <c r="AD263" s="3">
        <v>0</v>
      </c>
      <c r="AE263" s="3" t="s">
        <v>947</v>
      </c>
      <c r="AF263" s="3" t="s">
        <v>956</v>
      </c>
      <c r="AG263" s="22">
        <v>-742400</v>
      </c>
      <c r="AH263" s="22">
        <v>44</v>
      </c>
      <c r="AI263" s="6" t="s">
        <v>957</v>
      </c>
      <c r="AJ263" s="20" t="s">
        <v>958</v>
      </c>
      <c r="AK263" s="20"/>
      <c r="AL263" s="32">
        <f t="shared" si="16"/>
        <v>10</v>
      </c>
      <c r="AM263" s="9">
        <f t="shared" si="17"/>
        <v>23.6</v>
      </c>
    </row>
    <row r="264" spans="1:39" ht="30" customHeight="1" x14ac:dyDescent="0.25">
      <c r="A264" s="38"/>
      <c r="B264" s="6" t="s">
        <v>959</v>
      </c>
      <c r="C264" s="3">
        <v>0</v>
      </c>
      <c r="D264" s="3">
        <v>0</v>
      </c>
      <c r="E264" s="3">
        <v>0</v>
      </c>
      <c r="F264" s="3">
        <v>-1.9030499999999999</v>
      </c>
      <c r="G264" s="3">
        <v>6.2749499999999996</v>
      </c>
      <c r="H264" s="3">
        <v>6.5290499999999998</v>
      </c>
      <c r="I264" s="3">
        <v>106</v>
      </c>
      <c r="J264" s="3">
        <v>0</v>
      </c>
      <c r="K264" s="3">
        <v>0</v>
      </c>
      <c r="L264" s="3">
        <v>0</v>
      </c>
      <c r="M264" s="3">
        <v>33.56138</v>
      </c>
      <c r="N264" s="3">
        <v>73.071060000000003</v>
      </c>
      <c r="O264" s="3">
        <v>461.9</v>
      </c>
      <c r="P264" s="3">
        <v>0</v>
      </c>
      <c r="Q264" s="3">
        <v>0</v>
      </c>
      <c r="R264" s="3">
        <v>0</v>
      </c>
      <c r="S264" s="3">
        <v>0</v>
      </c>
      <c r="T264" s="3" t="s">
        <v>0</v>
      </c>
      <c r="U264" s="3">
        <v>44</v>
      </c>
      <c r="V264" s="3">
        <v>30</v>
      </c>
      <c r="W264" s="3">
        <v>3751</v>
      </c>
      <c r="X264" s="3" t="s">
        <v>1</v>
      </c>
      <c r="Y264" s="3" t="s">
        <v>2</v>
      </c>
      <c r="Z264" s="3" t="s">
        <v>3</v>
      </c>
      <c r="AA264" s="22">
        <v>-526100</v>
      </c>
      <c r="AB264" s="3">
        <v>0</v>
      </c>
      <c r="AC264" s="3">
        <v>5</v>
      </c>
      <c r="AD264" s="3">
        <v>0</v>
      </c>
      <c r="AE264" s="3" t="s">
        <v>947</v>
      </c>
      <c r="AF264" s="3" t="s">
        <v>960</v>
      </c>
      <c r="AG264" s="22">
        <v>-596900</v>
      </c>
      <c r="AH264" s="22">
        <v>44</v>
      </c>
      <c r="AI264" s="6" t="s">
        <v>961</v>
      </c>
      <c r="AJ264" s="20" t="s">
        <v>958</v>
      </c>
      <c r="AK264" s="20"/>
      <c r="AL264" s="32">
        <f t="shared" si="16"/>
        <v>9</v>
      </c>
      <c r="AM264" s="9">
        <f t="shared" si="17"/>
        <v>21.06</v>
      </c>
    </row>
    <row r="265" spans="1:39" ht="30" customHeight="1" x14ac:dyDescent="0.25">
      <c r="A265" s="38"/>
      <c r="B265" s="6" t="s">
        <v>962</v>
      </c>
      <c r="C265" s="3">
        <v>0</v>
      </c>
      <c r="D265" s="3">
        <v>0</v>
      </c>
      <c r="E265" s="3">
        <v>0</v>
      </c>
      <c r="F265" s="3">
        <v>0.129</v>
      </c>
      <c r="G265" s="3">
        <v>-0.61199999999999999</v>
      </c>
      <c r="H265" s="3">
        <v>9.8759999999999994</v>
      </c>
      <c r="I265" s="3">
        <v>141</v>
      </c>
      <c r="J265" s="3">
        <v>0</v>
      </c>
      <c r="K265" s="3">
        <v>0</v>
      </c>
      <c r="L265" s="3">
        <v>0</v>
      </c>
      <c r="M265" s="3">
        <v>33.56138</v>
      </c>
      <c r="N265" s="3">
        <v>73.071060000000003</v>
      </c>
      <c r="O265" s="3">
        <v>461.9</v>
      </c>
      <c r="P265" s="3">
        <v>0</v>
      </c>
      <c r="Q265" s="3">
        <v>0</v>
      </c>
      <c r="R265" s="3">
        <v>0</v>
      </c>
      <c r="S265" s="3">
        <v>0</v>
      </c>
      <c r="T265" s="3" t="s">
        <v>0</v>
      </c>
      <c r="U265" s="3">
        <v>43</v>
      </c>
      <c r="V265" s="3">
        <v>30</v>
      </c>
      <c r="W265" s="3">
        <v>3750</v>
      </c>
      <c r="X265" s="3" t="s">
        <v>1</v>
      </c>
      <c r="Y265" s="3" t="s">
        <v>2</v>
      </c>
      <c r="Z265" s="3" t="s">
        <v>3</v>
      </c>
      <c r="AA265" s="22">
        <v>-736700</v>
      </c>
      <c r="AB265" s="3">
        <v>0</v>
      </c>
      <c r="AC265" s="3">
        <v>5</v>
      </c>
      <c r="AD265" s="3">
        <v>0</v>
      </c>
      <c r="AE265" s="3" t="s">
        <v>947</v>
      </c>
      <c r="AF265" s="3" t="s">
        <v>963</v>
      </c>
      <c r="AG265" s="22">
        <v>-730100</v>
      </c>
      <c r="AH265" s="22">
        <v>43</v>
      </c>
      <c r="AI265" s="6" t="s">
        <v>964</v>
      </c>
      <c r="AJ265" s="20" t="s">
        <v>958</v>
      </c>
      <c r="AK265" s="20"/>
      <c r="AL265" s="32">
        <f t="shared" si="16"/>
        <v>10</v>
      </c>
      <c r="AM265" s="9">
        <f t="shared" si="17"/>
        <v>27.5</v>
      </c>
    </row>
    <row r="266" spans="1:39" ht="30" customHeight="1" x14ac:dyDescent="0.25">
      <c r="A266" s="38"/>
      <c r="B266" s="6" t="s">
        <v>965</v>
      </c>
      <c r="C266" s="3">
        <v>0</v>
      </c>
      <c r="D266" s="3">
        <v>0</v>
      </c>
      <c r="E266" s="3">
        <v>0</v>
      </c>
      <c r="F266" s="3">
        <v>-0.40905000000000002</v>
      </c>
      <c r="G266" s="3">
        <v>8.0280000000000005</v>
      </c>
      <c r="H266" s="3">
        <v>6.0040500000000003</v>
      </c>
      <c r="I266" s="3">
        <v>68</v>
      </c>
      <c r="J266" s="3">
        <v>0</v>
      </c>
      <c r="K266" s="3">
        <v>0</v>
      </c>
      <c r="L266" s="3">
        <v>0</v>
      </c>
      <c r="M266" s="3">
        <v>33.56138</v>
      </c>
      <c r="N266" s="3">
        <v>73.071060000000003</v>
      </c>
      <c r="O266" s="3">
        <v>461.9</v>
      </c>
      <c r="P266" s="3">
        <v>0</v>
      </c>
      <c r="Q266" s="3">
        <v>0</v>
      </c>
      <c r="R266" s="3">
        <v>0</v>
      </c>
      <c r="S266" s="3">
        <v>0</v>
      </c>
      <c r="T266" s="3" t="s">
        <v>0</v>
      </c>
      <c r="U266" s="3">
        <v>43</v>
      </c>
      <c r="V266" s="3">
        <v>30</v>
      </c>
      <c r="W266" s="3">
        <v>3750</v>
      </c>
      <c r="X266" s="3" t="s">
        <v>1</v>
      </c>
      <c r="Y266" s="3" t="s">
        <v>2</v>
      </c>
      <c r="Z266" s="3" t="s">
        <v>3</v>
      </c>
      <c r="AA266" s="22">
        <v>-845800</v>
      </c>
      <c r="AB266" s="3">
        <v>0</v>
      </c>
      <c r="AC266" s="3">
        <v>5</v>
      </c>
      <c r="AD266" s="3">
        <v>0</v>
      </c>
      <c r="AE266" s="3" t="s">
        <v>966</v>
      </c>
      <c r="AF266" s="3" t="s">
        <v>967</v>
      </c>
      <c r="AG266" s="22">
        <v>-823800</v>
      </c>
      <c r="AH266" s="22">
        <v>43</v>
      </c>
      <c r="AI266" s="6" t="s">
        <v>968</v>
      </c>
      <c r="AJ266" s="20" t="s">
        <v>969</v>
      </c>
      <c r="AK266" s="20"/>
      <c r="AL266" s="32">
        <f t="shared" si="16"/>
        <v>9</v>
      </c>
      <c r="AM266" s="9">
        <f t="shared" si="17"/>
        <v>31.31</v>
      </c>
    </row>
    <row r="267" spans="1:39" ht="30" customHeight="1" x14ac:dyDescent="0.25">
      <c r="A267" s="38"/>
      <c r="B267" s="6" t="s">
        <v>970</v>
      </c>
      <c r="C267" s="3">
        <v>0</v>
      </c>
      <c r="D267" s="3">
        <v>0</v>
      </c>
      <c r="E267" s="3">
        <v>0</v>
      </c>
      <c r="F267" s="3">
        <v>-2.3200500000000002</v>
      </c>
      <c r="G267" s="3">
        <v>6.4050000000000002</v>
      </c>
      <c r="H267" s="3">
        <v>5.25</v>
      </c>
      <c r="I267" s="3">
        <v>5</v>
      </c>
      <c r="J267" s="3">
        <v>0</v>
      </c>
      <c r="K267" s="3">
        <v>0</v>
      </c>
      <c r="L267" s="3">
        <v>0</v>
      </c>
      <c r="M267" s="3">
        <v>33.56138</v>
      </c>
      <c r="N267" s="3">
        <v>73.071060000000003</v>
      </c>
      <c r="O267" s="3">
        <v>461.9</v>
      </c>
      <c r="P267" s="3">
        <v>0</v>
      </c>
      <c r="Q267" s="3">
        <v>0</v>
      </c>
      <c r="R267" s="3">
        <v>0</v>
      </c>
      <c r="S267" s="3">
        <v>0</v>
      </c>
      <c r="T267" s="3" t="s">
        <v>0</v>
      </c>
      <c r="U267" s="3">
        <v>43</v>
      </c>
      <c r="V267" s="3">
        <v>32</v>
      </c>
      <c r="W267" s="3">
        <v>3776</v>
      </c>
      <c r="X267" s="3" t="s">
        <v>1</v>
      </c>
      <c r="Y267" s="3" t="s">
        <v>2</v>
      </c>
      <c r="Z267" s="3" t="s">
        <v>3</v>
      </c>
      <c r="AA267" s="22">
        <v>-706300</v>
      </c>
      <c r="AB267" s="3">
        <v>0</v>
      </c>
      <c r="AC267" s="3">
        <v>5</v>
      </c>
      <c r="AD267" s="3">
        <v>0</v>
      </c>
      <c r="AE267" s="3" t="s">
        <v>966</v>
      </c>
      <c r="AF267" s="3" t="s">
        <v>971</v>
      </c>
      <c r="AG267" s="22">
        <v>-698400</v>
      </c>
      <c r="AH267" s="22">
        <v>43</v>
      </c>
      <c r="AI267" s="6" t="s">
        <v>972</v>
      </c>
      <c r="AJ267" s="20" t="s">
        <v>969</v>
      </c>
      <c r="AK267" s="20"/>
      <c r="AL267" s="32">
        <f t="shared" si="16"/>
        <v>16</v>
      </c>
      <c r="AM267" s="9">
        <f t="shared" si="17"/>
        <v>26.52</v>
      </c>
    </row>
    <row r="268" spans="1:39" ht="30" customHeight="1" x14ac:dyDescent="0.25">
      <c r="A268" s="38"/>
      <c r="B268" s="6" t="s">
        <v>973</v>
      </c>
      <c r="C268" s="3">
        <v>0</v>
      </c>
      <c r="D268" s="3">
        <v>0</v>
      </c>
      <c r="E268" s="3">
        <v>0</v>
      </c>
      <c r="F268" s="3">
        <v>-3.9929999999999999</v>
      </c>
      <c r="G268" s="3">
        <v>4.4009999999999998</v>
      </c>
      <c r="H268" s="3">
        <v>7.8</v>
      </c>
      <c r="I268" s="3">
        <v>2838</v>
      </c>
      <c r="J268" s="3">
        <v>0</v>
      </c>
      <c r="K268" s="3">
        <v>0</v>
      </c>
      <c r="L268" s="3">
        <v>0</v>
      </c>
      <c r="M268" s="3">
        <v>33.56129</v>
      </c>
      <c r="N268" s="3">
        <v>73.071439999999996</v>
      </c>
      <c r="O268" s="3">
        <v>461.7</v>
      </c>
      <c r="P268" s="3">
        <v>0</v>
      </c>
      <c r="Q268" s="3">
        <v>0</v>
      </c>
      <c r="R268" s="3">
        <v>0</v>
      </c>
      <c r="S268" s="3">
        <v>0</v>
      </c>
      <c r="T268" s="3" t="s">
        <v>0</v>
      </c>
      <c r="U268" s="3">
        <v>43</v>
      </c>
      <c r="V268" s="3">
        <v>31</v>
      </c>
      <c r="W268" s="3">
        <v>3692</v>
      </c>
      <c r="X268" s="3" t="s">
        <v>1</v>
      </c>
      <c r="Y268" s="3" t="s">
        <v>2</v>
      </c>
      <c r="Z268" s="3" t="s">
        <v>3</v>
      </c>
      <c r="AA268" s="22">
        <v>-863700</v>
      </c>
      <c r="AB268" s="3">
        <v>0</v>
      </c>
      <c r="AC268" s="3">
        <v>5</v>
      </c>
      <c r="AD268" s="3">
        <v>0</v>
      </c>
      <c r="AE268" s="3" t="s">
        <v>966</v>
      </c>
      <c r="AF268" s="3" t="s">
        <v>974</v>
      </c>
      <c r="AG268" s="22">
        <v>-942900</v>
      </c>
      <c r="AH268" s="22">
        <v>43</v>
      </c>
      <c r="AI268" s="6" t="s">
        <v>975</v>
      </c>
      <c r="AJ268" s="20" t="s">
        <v>969</v>
      </c>
      <c r="AK268" s="20"/>
      <c r="AL268" s="32">
        <f t="shared" si="16"/>
        <v>9</v>
      </c>
      <c r="AM268" s="9">
        <f t="shared" si="17"/>
        <v>33.35</v>
      </c>
    </row>
    <row r="269" spans="1:39" ht="30" customHeight="1" x14ac:dyDescent="0.25">
      <c r="A269" s="38"/>
      <c r="B269" s="6" t="s">
        <v>976</v>
      </c>
      <c r="C269" s="3">
        <v>0</v>
      </c>
      <c r="D269" s="3">
        <v>0</v>
      </c>
      <c r="E269" s="3">
        <v>0</v>
      </c>
      <c r="F269" s="3">
        <v>-1.9819500000000001</v>
      </c>
      <c r="G269" s="3">
        <v>4.8889500000000004</v>
      </c>
      <c r="H269" s="3">
        <v>7.5130499999999998</v>
      </c>
      <c r="I269" s="3">
        <v>2238</v>
      </c>
      <c r="J269" s="3">
        <v>0</v>
      </c>
      <c r="K269" s="3">
        <v>0</v>
      </c>
      <c r="L269" s="3">
        <v>0</v>
      </c>
      <c r="M269" s="3">
        <v>33.561210000000003</v>
      </c>
      <c r="N269" s="3">
        <v>73.070809999999994</v>
      </c>
      <c r="O269" s="3">
        <v>467.3</v>
      </c>
      <c r="P269" s="3">
        <v>0</v>
      </c>
      <c r="Q269" s="3">
        <v>0</v>
      </c>
      <c r="R269" s="3">
        <v>0</v>
      </c>
      <c r="S269" s="3">
        <v>0</v>
      </c>
      <c r="T269" s="3" t="s">
        <v>0</v>
      </c>
      <c r="U269" s="3">
        <v>42</v>
      </c>
      <c r="V269" s="3">
        <v>31</v>
      </c>
      <c r="W269" s="3">
        <v>3666</v>
      </c>
      <c r="X269" s="3" t="s">
        <v>1</v>
      </c>
      <c r="Y269" s="3" t="s">
        <v>2</v>
      </c>
      <c r="Z269" s="3" t="s">
        <v>3</v>
      </c>
      <c r="AA269" s="22">
        <v>-1328900</v>
      </c>
      <c r="AB269" s="3">
        <v>0</v>
      </c>
      <c r="AC269" s="3">
        <v>5</v>
      </c>
      <c r="AD269" s="3">
        <v>0</v>
      </c>
      <c r="AE269" s="3" t="s">
        <v>966</v>
      </c>
      <c r="AF269" s="3" t="s">
        <v>977</v>
      </c>
      <c r="AG269" s="22">
        <v>-1192500</v>
      </c>
      <c r="AH269" s="22">
        <v>42</v>
      </c>
      <c r="AI269" s="6" t="s">
        <v>978</v>
      </c>
      <c r="AJ269" s="20" t="s">
        <v>969</v>
      </c>
      <c r="AK269" s="20"/>
      <c r="AL269" s="32">
        <f t="shared" si="16"/>
        <v>18</v>
      </c>
      <c r="AM269" s="9">
        <f t="shared" si="17"/>
        <v>46.22</v>
      </c>
    </row>
    <row r="270" spans="1:39" ht="30" customHeight="1" x14ac:dyDescent="0.25">
      <c r="A270" s="38"/>
      <c r="B270" s="6" t="s">
        <v>979</v>
      </c>
      <c r="C270" s="3">
        <v>0</v>
      </c>
      <c r="D270" s="3">
        <v>0</v>
      </c>
      <c r="E270" s="3">
        <v>0</v>
      </c>
      <c r="F270" s="3">
        <v>-2.9159999999999999</v>
      </c>
      <c r="G270" s="3">
        <v>7.6399499999999998</v>
      </c>
      <c r="H270" s="3">
        <v>4.6399499999999998</v>
      </c>
      <c r="I270" s="3">
        <v>2835</v>
      </c>
      <c r="J270" s="3">
        <v>0</v>
      </c>
      <c r="K270" s="3">
        <v>0</v>
      </c>
      <c r="L270" s="3">
        <v>0</v>
      </c>
      <c r="M270" s="3">
        <v>33.563119999999998</v>
      </c>
      <c r="N270" s="3">
        <v>73.073189999999997</v>
      </c>
      <c r="O270" s="3">
        <v>456.1</v>
      </c>
      <c r="P270" s="3">
        <v>0</v>
      </c>
      <c r="Q270" s="3">
        <v>0</v>
      </c>
      <c r="R270" s="3">
        <v>0</v>
      </c>
      <c r="S270" s="3">
        <v>0</v>
      </c>
      <c r="T270" s="3" t="s">
        <v>0</v>
      </c>
      <c r="U270" s="3">
        <v>41</v>
      </c>
      <c r="V270" s="3">
        <v>30</v>
      </c>
      <c r="W270" s="3">
        <v>3661</v>
      </c>
      <c r="X270" s="3" t="s">
        <v>1</v>
      </c>
      <c r="Y270" s="3" t="s">
        <v>2</v>
      </c>
      <c r="Z270" s="3" t="s">
        <v>3</v>
      </c>
      <c r="AA270" s="22">
        <v>-1017400</v>
      </c>
      <c r="AB270" s="3">
        <v>0</v>
      </c>
      <c r="AC270" s="3">
        <v>5</v>
      </c>
      <c r="AD270" s="3">
        <v>0</v>
      </c>
      <c r="AE270" s="3" t="s">
        <v>980</v>
      </c>
      <c r="AF270" s="3" t="s">
        <v>981</v>
      </c>
      <c r="AG270" s="22">
        <v>-1099800</v>
      </c>
      <c r="AH270" s="22">
        <v>41</v>
      </c>
      <c r="AI270" s="6" t="s">
        <v>982</v>
      </c>
      <c r="AJ270" s="20" t="s">
        <v>152</v>
      </c>
      <c r="AK270" s="20"/>
      <c r="AL270" s="32">
        <f t="shared" si="16"/>
        <v>11</v>
      </c>
      <c r="AM270" s="9">
        <f t="shared" si="17"/>
        <v>38.76</v>
      </c>
    </row>
    <row r="271" spans="1:39" ht="30" customHeight="1" x14ac:dyDescent="0.25">
      <c r="A271" s="38"/>
      <c r="B271" s="6" t="s">
        <v>983</v>
      </c>
      <c r="C271" s="3">
        <v>0</v>
      </c>
      <c r="D271" s="3">
        <v>0</v>
      </c>
      <c r="E271" s="3">
        <v>0</v>
      </c>
      <c r="F271" s="3">
        <v>0.37304999999999999</v>
      </c>
      <c r="G271" s="3">
        <v>6.2969999999999997</v>
      </c>
      <c r="H271" s="3">
        <v>5.8529999999999998</v>
      </c>
      <c r="I271" s="3">
        <v>3285</v>
      </c>
      <c r="J271" s="3">
        <v>0</v>
      </c>
      <c r="K271" s="3">
        <v>0</v>
      </c>
      <c r="L271" s="3">
        <v>0</v>
      </c>
      <c r="M271" s="3">
        <v>33.565179999999998</v>
      </c>
      <c r="N271" s="3">
        <v>73.079120000000003</v>
      </c>
      <c r="O271" s="3">
        <v>451.8</v>
      </c>
      <c r="P271" s="3">
        <v>0</v>
      </c>
      <c r="Q271" s="3">
        <v>0</v>
      </c>
      <c r="R271" s="3">
        <v>0</v>
      </c>
      <c r="S271" s="3">
        <v>0</v>
      </c>
      <c r="T271" s="3" t="s">
        <v>0</v>
      </c>
      <c r="U271" s="3">
        <v>41</v>
      </c>
      <c r="V271" s="3">
        <v>28</v>
      </c>
      <c r="W271" s="3">
        <v>3714</v>
      </c>
      <c r="X271" s="3" t="s">
        <v>1</v>
      </c>
      <c r="Y271" s="3" t="s">
        <v>2</v>
      </c>
      <c r="Z271" s="3" t="s">
        <v>3</v>
      </c>
      <c r="AA271" s="22">
        <v>-829500</v>
      </c>
      <c r="AB271" s="3">
        <v>0</v>
      </c>
      <c r="AC271" s="3">
        <v>5</v>
      </c>
      <c r="AD271" s="3">
        <v>0</v>
      </c>
      <c r="AE271" s="3" t="s">
        <v>980</v>
      </c>
      <c r="AF271" s="3" t="s">
        <v>984</v>
      </c>
      <c r="AG271" s="22">
        <v>-860000</v>
      </c>
      <c r="AH271" s="22">
        <v>41</v>
      </c>
      <c r="AI271" s="6" t="s">
        <v>985</v>
      </c>
      <c r="AJ271" s="20" t="s">
        <v>152</v>
      </c>
      <c r="AK271" s="20"/>
      <c r="AL271" s="32">
        <f t="shared" si="16"/>
        <v>9</v>
      </c>
      <c r="AM271" s="9">
        <f t="shared" si="17"/>
        <v>31.37</v>
      </c>
    </row>
    <row r="272" spans="1:39" ht="30" customHeight="1" x14ac:dyDescent="0.25">
      <c r="A272" s="38"/>
      <c r="B272" s="6" t="s">
        <v>986</v>
      </c>
      <c r="C272" s="3">
        <v>0</v>
      </c>
      <c r="D272" s="3">
        <v>0</v>
      </c>
      <c r="E272" s="3">
        <v>0</v>
      </c>
      <c r="F272" s="3">
        <v>0.96194999999999997</v>
      </c>
      <c r="G272" s="3">
        <v>4.4869500000000002</v>
      </c>
      <c r="H272" s="3">
        <v>7.0390499999999996</v>
      </c>
      <c r="I272" s="3">
        <v>1986</v>
      </c>
      <c r="J272" s="3">
        <v>0</v>
      </c>
      <c r="K272" s="3">
        <v>0</v>
      </c>
      <c r="L272" s="3">
        <v>0</v>
      </c>
      <c r="M272" s="3">
        <v>33.559739999999998</v>
      </c>
      <c r="N272" s="3">
        <v>73.089290000000005</v>
      </c>
      <c r="O272" s="3">
        <v>434.5</v>
      </c>
      <c r="P272" s="3">
        <v>0</v>
      </c>
      <c r="Q272" s="3">
        <v>0</v>
      </c>
      <c r="R272" s="3">
        <v>0</v>
      </c>
      <c r="S272" s="3">
        <v>0</v>
      </c>
      <c r="T272" s="3" t="s">
        <v>0</v>
      </c>
      <c r="U272" s="3">
        <v>41</v>
      </c>
      <c r="V272" s="3">
        <v>26</v>
      </c>
      <c r="W272" s="3">
        <v>3693</v>
      </c>
      <c r="X272" s="3" t="s">
        <v>1</v>
      </c>
      <c r="Y272" s="3" t="s">
        <v>2</v>
      </c>
      <c r="Z272" s="3" t="s">
        <v>3</v>
      </c>
      <c r="AA272" s="22">
        <v>-658200</v>
      </c>
      <c r="AB272" s="3">
        <v>0</v>
      </c>
      <c r="AC272" s="3">
        <v>5</v>
      </c>
      <c r="AD272" s="3">
        <v>0</v>
      </c>
      <c r="AE272" s="3" t="s">
        <v>987</v>
      </c>
      <c r="AF272" s="3" t="s">
        <v>988</v>
      </c>
      <c r="AG272" s="22">
        <v>-720400</v>
      </c>
      <c r="AH272" s="22">
        <v>41</v>
      </c>
      <c r="AI272" s="6" t="s">
        <v>989</v>
      </c>
      <c r="AJ272" s="20" t="s">
        <v>152</v>
      </c>
      <c r="AK272" s="20"/>
      <c r="AL272" s="32">
        <f t="shared" si="16"/>
        <v>9</v>
      </c>
      <c r="AM272" s="9">
        <f t="shared" si="17"/>
        <v>25.46</v>
      </c>
    </row>
    <row r="273" spans="1:39" ht="30" customHeight="1" x14ac:dyDescent="0.25">
      <c r="A273" s="38"/>
      <c r="B273" s="6" t="s">
        <v>990</v>
      </c>
      <c r="C273" s="3">
        <v>0</v>
      </c>
      <c r="D273" s="3">
        <v>0</v>
      </c>
      <c r="E273" s="3">
        <v>0</v>
      </c>
      <c r="F273" s="3">
        <v>-1.97505</v>
      </c>
      <c r="G273" s="3">
        <v>7.6900500000000003</v>
      </c>
      <c r="H273" s="3">
        <v>6.1339499999999996</v>
      </c>
      <c r="I273" s="3">
        <v>1590</v>
      </c>
      <c r="J273" s="3">
        <v>0</v>
      </c>
      <c r="K273" s="3">
        <v>0</v>
      </c>
      <c r="L273" s="3">
        <v>0</v>
      </c>
      <c r="M273" s="3">
        <v>33.575049999999997</v>
      </c>
      <c r="N273" s="3">
        <v>73.087000000000003</v>
      </c>
      <c r="O273" s="3">
        <v>454</v>
      </c>
      <c r="P273" s="3">
        <v>0</v>
      </c>
      <c r="Q273" s="3">
        <v>0</v>
      </c>
      <c r="R273" s="3">
        <v>0</v>
      </c>
      <c r="S273" s="3">
        <v>0</v>
      </c>
      <c r="T273" s="3" t="s">
        <v>0</v>
      </c>
      <c r="U273" s="3">
        <v>40</v>
      </c>
      <c r="V273" s="3">
        <v>26</v>
      </c>
      <c r="W273" s="3">
        <v>3677</v>
      </c>
      <c r="X273" s="3" t="s">
        <v>1</v>
      </c>
      <c r="Y273" s="3" t="s">
        <v>2</v>
      </c>
      <c r="Z273" s="3" t="s">
        <v>3</v>
      </c>
      <c r="AA273" s="22">
        <v>-744900</v>
      </c>
      <c r="AB273" s="3">
        <v>0</v>
      </c>
      <c r="AC273" s="3">
        <v>5</v>
      </c>
      <c r="AD273" s="3">
        <v>0</v>
      </c>
      <c r="AE273" s="3" t="s">
        <v>991</v>
      </c>
      <c r="AF273" s="3" t="s">
        <v>992</v>
      </c>
      <c r="AG273" s="22">
        <v>-824400</v>
      </c>
      <c r="AH273" s="22">
        <v>40</v>
      </c>
      <c r="AI273" s="6" t="s">
        <v>993</v>
      </c>
      <c r="AJ273" s="20" t="s">
        <v>152</v>
      </c>
      <c r="AK273" s="20"/>
      <c r="AL273" s="32">
        <f t="shared" si="16"/>
        <v>9</v>
      </c>
      <c r="AM273" s="9">
        <f t="shared" si="17"/>
        <v>28.85</v>
      </c>
    </row>
    <row r="274" spans="1:39" ht="30" customHeight="1" x14ac:dyDescent="0.25">
      <c r="A274" s="38"/>
      <c r="B274" s="6" t="s">
        <v>994</v>
      </c>
      <c r="C274" s="3">
        <v>0</v>
      </c>
      <c r="D274" s="3">
        <v>0</v>
      </c>
      <c r="E274" s="3">
        <v>0</v>
      </c>
      <c r="F274" s="3">
        <v>0.16500000000000001</v>
      </c>
      <c r="G274" s="3">
        <v>4.4009999999999998</v>
      </c>
      <c r="H274" s="3">
        <v>10.01895</v>
      </c>
      <c r="I274" s="3">
        <v>2014</v>
      </c>
      <c r="J274" s="3">
        <v>0</v>
      </c>
      <c r="K274" s="3">
        <v>0</v>
      </c>
      <c r="L274" s="3">
        <v>0</v>
      </c>
      <c r="M274" s="3">
        <v>33.58643</v>
      </c>
      <c r="N274" s="3">
        <v>73.084609999999998</v>
      </c>
      <c r="O274" s="3">
        <v>445.3</v>
      </c>
      <c r="P274" s="3">
        <v>0</v>
      </c>
      <c r="Q274" s="3">
        <v>0</v>
      </c>
      <c r="R274" s="3">
        <v>0</v>
      </c>
      <c r="S274" s="3">
        <v>0</v>
      </c>
      <c r="T274" s="3" t="s">
        <v>0</v>
      </c>
      <c r="U274" s="3">
        <v>39</v>
      </c>
      <c r="V274" s="3">
        <v>23</v>
      </c>
      <c r="W274" s="3">
        <v>3706</v>
      </c>
      <c r="X274" s="3" t="s">
        <v>1</v>
      </c>
      <c r="Y274" s="3" t="s">
        <v>2</v>
      </c>
      <c r="Z274" s="3" t="s">
        <v>3</v>
      </c>
      <c r="AA274" s="22">
        <v>-992900</v>
      </c>
      <c r="AB274" s="3">
        <v>0</v>
      </c>
      <c r="AC274" s="3">
        <v>5</v>
      </c>
      <c r="AD274" s="3">
        <v>0</v>
      </c>
      <c r="AE274" s="3" t="s">
        <v>995</v>
      </c>
      <c r="AF274" s="3" t="s">
        <v>996</v>
      </c>
      <c r="AG274" s="22">
        <v>-965300</v>
      </c>
      <c r="AH274" s="22">
        <v>39</v>
      </c>
      <c r="AI274" s="6" t="s">
        <v>997</v>
      </c>
      <c r="AJ274" s="20" t="s">
        <v>167</v>
      </c>
      <c r="AK274" s="20"/>
      <c r="AL274" s="32">
        <f t="shared" si="16"/>
        <v>9</v>
      </c>
      <c r="AM274" s="9">
        <f t="shared" si="17"/>
        <v>36.29</v>
      </c>
    </row>
    <row r="275" spans="1:39" ht="30" customHeight="1" x14ac:dyDescent="0.25">
      <c r="A275" s="38"/>
      <c r="B275" s="6" t="s">
        <v>998</v>
      </c>
      <c r="C275" s="3">
        <v>0</v>
      </c>
      <c r="D275" s="3">
        <v>0</v>
      </c>
      <c r="E275" s="3">
        <v>0</v>
      </c>
      <c r="F275" s="3">
        <v>1.2989999999999999</v>
      </c>
      <c r="G275" s="3">
        <v>3.2659500000000001</v>
      </c>
      <c r="H275" s="3">
        <v>7.9219499999999998</v>
      </c>
      <c r="I275" s="3">
        <v>2312</v>
      </c>
      <c r="J275" s="3">
        <v>0</v>
      </c>
      <c r="K275" s="3">
        <v>0</v>
      </c>
      <c r="L275" s="3">
        <v>0</v>
      </c>
      <c r="M275" s="3">
        <v>33.584899999999998</v>
      </c>
      <c r="N275" s="3">
        <v>73.083929999999995</v>
      </c>
      <c r="O275" s="3">
        <v>450</v>
      </c>
      <c r="P275" s="3">
        <v>0</v>
      </c>
      <c r="Q275" s="3">
        <v>0</v>
      </c>
      <c r="R275" s="3">
        <v>0</v>
      </c>
      <c r="S275" s="3">
        <v>0</v>
      </c>
      <c r="T275" s="3" t="s">
        <v>0</v>
      </c>
      <c r="U275" s="3">
        <v>38</v>
      </c>
      <c r="V275" s="3">
        <v>23</v>
      </c>
      <c r="W275" s="3">
        <v>3753</v>
      </c>
      <c r="X275" s="3" t="s">
        <v>1</v>
      </c>
      <c r="Y275" s="3" t="s">
        <v>2</v>
      </c>
      <c r="Z275" s="3" t="s">
        <v>3</v>
      </c>
      <c r="AA275" s="22">
        <v>-825700</v>
      </c>
      <c r="AB275" s="3">
        <v>0</v>
      </c>
      <c r="AC275" s="3">
        <v>5</v>
      </c>
      <c r="AD275" s="3">
        <v>0</v>
      </c>
      <c r="AE275" s="3" t="s">
        <v>999</v>
      </c>
      <c r="AF275" s="3" t="s">
        <v>1000</v>
      </c>
      <c r="AG275" s="22">
        <v>-899600</v>
      </c>
      <c r="AH275" s="22">
        <v>38</v>
      </c>
      <c r="AI275" s="6" t="s">
        <v>1001</v>
      </c>
      <c r="AJ275" s="20" t="s">
        <v>173</v>
      </c>
      <c r="AK275" s="20"/>
      <c r="AL275" s="32">
        <f t="shared" ref="AL275:AL285" si="18">ROUND(AI275-B275,0)</f>
        <v>9</v>
      </c>
      <c r="AM275" s="9">
        <f t="shared" ref="AM275:AM285" si="19">ROUND(ABS((((ABS(AA275)+ABS(AG275))/2)*W275)/100000000),2)</f>
        <v>32.380000000000003</v>
      </c>
    </row>
    <row r="276" spans="1:39" ht="30" customHeight="1" x14ac:dyDescent="0.25">
      <c r="A276" s="38"/>
      <c r="B276" s="6" t="s">
        <v>1002</v>
      </c>
      <c r="C276" s="3">
        <v>0</v>
      </c>
      <c r="D276" s="3">
        <v>0</v>
      </c>
      <c r="E276" s="3">
        <v>0</v>
      </c>
      <c r="F276" s="3">
        <v>0.27900000000000003</v>
      </c>
      <c r="G276" s="3">
        <v>2.073</v>
      </c>
      <c r="H276" s="3">
        <v>10.185</v>
      </c>
      <c r="I276" s="3">
        <v>2009</v>
      </c>
      <c r="J276" s="3">
        <v>0</v>
      </c>
      <c r="K276" s="3">
        <v>0</v>
      </c>
      <c r="L276" s="3">
        <v>0</v>
      </c>
      <c r="M276" s="3">
        <v>33.584130000000002</v>
      </c>
      <c r="N276" s="3">
        <v>73.083569999999995</v>
      </c>
      <c r="O276" s="3">
        <v>445.7</v>
      </c>
      <c r="P276" s="3">
        <v>0</v>
      </c>
      <c r="Q276" s="3">
        <v>0</v>
      </c>
      <c r="R276" s="3">
        <v>0</v>
      </c>
      <c r="S276" s="3">
        <v>0</v>
      </c>
      <c r="T276" s="3" t="s">
        <v>0</v>
      </c>
      <c r="U276" s="3">
        <v>38</v>
      </c>
      <c r="V276" s="3">
        <v>23</v>
      </c>
      <c r="W276" s="3">
        <v>3753</v>
      </c>
      <c r="X276" s="3" t="s">
        <v>1</v>
      </c>
      <c r="Y276" s="3" t="s">
        <v>2</v>
      </c>
      <c r="Z276" s="3" t="s">
        <v>3</v>
      </c>
      <c r="AA276" s="22">
        <v>-812500</v>
      </c>
      <c r="AB276" s="3">
        <v>0</v>
      </c>
      <c r="AC276" s="3">
        <v>5</v>
      </c>
      <c r="AD276" s="3">
        <v>0</v>
      </c>
      <c r="AE276" s="3" t="s">
        <v>1003</v>
      </c>
      <c r="AF276" s="3" t="s">
        <v>1004</v>
      </c>
      <c r="AG276" s="22">
        <v>-873500</v>
      </c>
      <c r="AH276" s="22">
        <v>38</v>
      </c>
      <c r="AI276" s="6" t="s">
        <v>1005</v>
      </c>
      <c r="AJ276" s="20" t="s">
        <v>1006</v>
      </c>
      <c r="AK276" s="20"/>
      <c r="AL276" s="32">
        <f t="shared" si="18"/>
        <v>10</v>
      </c>
      <c r="AM276" s="9">
        <f t="shared" si="19"/>
        <v>31.64</v>
      </c>
    </row>
    <row r="277" spans="1:39" ht="30" customHeight="1" x14ac:dyDescent="0.25">
      <c r="A277" s="38"/>
      <c r="B277" s="6" t="s">
        <v>1007</v>
      </c>
      <c r="C277" s="3">
        <v>0</v>
      </c>
      <c r="D277" s="3">
        <v>0</v>
      </c>
      <c r="E277" s="3">
        <v>0</v>
      </c>
      <c r="F277" s="3">
        <v>-2.4919500000000001</v>
      </c>
      <c r="G277" s="3">
        <v>5.9160000000000004</v>
      </c>
      <c r="H277" s="3">
        <v>6.6220499999999998</v>
      </c>
      <c r="I277" s="3">
        <v>46</v>
      </c>
      <c r="J277" s="3">
        <v>0</v>
      </c>
      <c r="K277" s="3">
        <v>0</v>
      </c>
      <c r="L277" s="3">
        <v>0</v>
      </c>
      <c r="M277" s="3">
        <v>33.583950000000002</v>
      </c>
      <c r="N277" s="3">
        <v>73.083629999999999</v>
      </c>
      <c r="O277" s="3">
        <v>452.4</v>
      </c>
      <c r="P277" s="3">
        <v>0</v>
      </c>
      <c r="Q277" s="3">
        <v>0</v>
      </c>
      <c r="R277" s="3">
        <v>0</v>
      </c>
      <c r="S277" s="3">
        <v>0</v>
      </c>
      <c r="T277" s="3" t="s">
        <v>0</v>
      </c>
      <c r="U277" s="3">
        <v>38</v>
      </c>
      <c r="V277" s="3">
        <v>24</v>
      </c>
      <c r="W277" s="3">
        <v>3766</v>
      </c>
      <c r="X277" s="3" t="s">
        <v>1</v>
      </c>
      <c r="Y277" s="3" t="s">
        <v>2</v>
      </c>
      <c r="Z277" s="3" t="s">
        <v>3</v>
      </c>
      <c r="AA277" s="22">
        <v>-1021800</v>
      </c>
      <c r="AB277" s="3">
        <v>0</v>
      </c>
      <c r="AC277" s="3">
        <v>5</v>
      </c>
      <c r="AD277" s="3">
        <v>0</v>
      </c>
      <c r="AE277" s="3" t="s">
        <v>1008</v>
      </c>
      <c r="AF277" s="3" t="s">
        <v>1009</v>
      </c>
      <c r="AG277" s="22">
        <v>-1034700</v>
      </c>
      <c r="AH277" s="22">
        <v>38</v>
      </c>
      <c r="AI277" s="6" t="s">
        <v>1010</v>
      </c>
      <c r="AJ277" s="20" t="s">
        <v>1011</v>
      </c>
      <c r="AK277" s="20"/>
      <c r="AL277" s="32">
        <f t="shared" si="18"/>
        <v>13</v>
      </c>
      <c r="AM277" s="9">
        <f t="shared" si="19"/>
        <v>38.72</v>
      </c>
    </row>
    <row r="278" spans="1:39" ht="30" customHeight="1" x14ac:dyDescent="0.25">
      <c r="A278" s="38"/>
      <c r="B278" s="6" t="s">
        <v>1012</v>
      </c>
      <c r="C278" s="3">
        <v>0</v>
      </c>
      <c r="D278" s="3">
        <v>0</v>
      </c>
      <c r="E278" s="3">
        <v>0</v>
      </c>
      <c r="F278" s="3">
        <v>-2.5999500000000002</v>
      </c>
      <c r="G278" s="3">
        <v>5.2409999999999997</v>
      </c>
      <c r="H278" s="3">
        <v>8.0299499999999995</v>
      </c>
      <c r="I278" s="3">
        <v>40</v>
      </c>
      <c r="J278" s="3">
        <v>0</v>
      </c>
      <c r="K278" s="3">
        <v>0</v>
      </c>
      <c r="L278" s="3">
        <v>0</v>
      </c>
      <c r="M278" s="3">
        <v>33.583950000000002</v>
      </c>
      <c r="N278" s="3">
        <v>73.083629999999999</v>
      </c>
      <c r="O278" s="3">
        <v>452.4</v>
      </c>
      <c r="P278" s="3">
        <v>0</v>
      </c>
      <c r="Q278" s="3">
        <v>0</v>
      </c>
      <c r="R278" s="3">
        <v>0</v>
      </c>
      <c r="S278" s="3">
        <v>0</v>
      </c>
      <c r="T278" s="3" t="s">
        <v>0</v>
      </c>
      <c r="U278" s="3">
        <v>38</v>
      </c>
      <c r="V278" s="3">
        <v>24</v>
      </c>
      <c r="W278" s="3">
        <v>3747</v>
      </c>
      <c r="X278" s="3" t="s">
        <v>1</v>
      </c>
      <c r="Y278" s="3" t="s">
        <v>2</v>
      </c>
      <c r="Z278" s="3" t="s">
        <v>3</v>
      </c>
      <c r="AA278" s="22">
        <v>-882300</v>
      </c>
      <c r="AB278" s="3">
        <v>0</v>
      </c>
      <c r="AC278" s="3">
        <v>5</v>
      </c>
      <c r="AD278" s="3">
        <v>0</v>
      </c>
      <c r="AE278" s="3" t="s">
        <v>1008</v>
      </c>
      <c r="AF278" s="3" t="s">
        <v>1013</v>
      </c>
      <c r="AG278" s="22">
        <v>-824100</v>
      </c>
      <c r="AH278" s="22">
        <v>38</v>
      </c>
      <c r="AI278" s="6" t="s">
        <v>1014</v>
      </c>
      <c r="AJ278" s="20" t="s">
        <v>1011</v>
      </c>
      <c r="AK278" s="20"/>
      <c r="AL278" s="32">
        <f t="shared" si="18"/>
        <v>19</v>
      </c>
      <c r="AM278" s="9">
        <f t="shared" si="19"/>
        <v>31.97</v>
      </c>
    </row>
    <row r="279" spans="1:39" ht="30" customHeight="1" x14ac:dyDescent="0.25">
      <c r="A279" s="38"/>
      <c r="B279" s="6" t="s">
        <v>1015</v>
      </c>
      <c r="C279" s="3">
        <v>0</v>
      </c>
      <c r="D279" s="3">
        <v>0</v>
      </c>
      <c r="E279" s="3">
        <v>0</v>
      </c>
      <c r="F279" s="3">
        <v>-3.0019499999999999</v>
      </c>
      <c r="G279" s="3">
        <v>5.4640500000000003</v>
      </c>
      <c r="H279" s="3">
        <v>7.8</v>
      </c>
      <c r="I279" s="3">
        <v>46</v>
      </c>
      <c r="J279" s="3">
        <v>0</v>
      </c>
      <c r="K279" s="3">
        <v>0</v>
      </c>
      <c r="L279" s="3">
        <v>0</v>
      </c>
      <c r="M279" s="3">
        <v>33.583950000000002</v>
      </c>
      <c r="N279" s="3">
        <v>73.083629999999999</v>
      </c>
      <c r="O279" s="3">
        <v>452.4</v>
      </c>
      <c r="P279" s="3">
        <v>0</v>
      </c>
      <c r="Q279" s="3">
        <v>0</v>
      </c>
      <c r="R279" s="3">
        <v>0</v>
      </c>
      <c r="S279" s="3">
        <v>0</v>
      </c>
      <c r="T279" s="3" t="s">
        <v>0</v>
      </c>
      <c r="U279" s="3">
        <v>38</v>
      </c>
      <c r="V279" s="3">
        <v>25</v>
      </c>
      <c r="W279" s="3">
        <v>3705</v>
      </c>
      <c r="X279" s="3" t="s">
        <v>1</v>
      </c>
      <c r="Y279" s="3" t="s">
        <v>2</v>
      </c>
      <c r="Z279" s="3" t="s">
        <v>3</v>
      </c>
      <c r="AA279" s="22">
        <v>-634300</v>
      </c>
      <c r="AB279" s="3">
        <v>0</v>
      </c>
      <c r="AC279" s="3">
        <v>5</v>
      </c>
      <c r="AD279" s="3">
        <v>0</v>
      </c>
      <c r="AE279" s="3" t="s">
        <v>1008</v>
      </c>
      <c r="AF279" s="3" t="s">
        <v>1016</v>
      </c>
      <c r="AG279" s="22">
        <v>-705900</v>
      </c>
      <c r="AH279" s="22">
        <v>38</v>
      </c>
      <c r="AI279" s="6" t="s">
        <v>1017</v>
      </c>
      <c r="AJ279" s="20" t="s">
        <v>1018</v>
      </c>
      <c r="AK279" s="20"/>
      <c r="AL279" s="32">
        <f t="shared" si="18"/>
        <v>9</v>
      </c>
      <c r="AM279" s="9">
        <f t="shared" si="19"/>
        <v>24.83</v>
      </c>
    </row>
    <row r="280" spans="1:39" ht="30" customHeight="1" x14ac:dyDescent="0.25">
      <c r="A280" s="38"/>
      <c r="B280" s="6" t="s">
        <v>1019</v>
      </c>
      <c r="C280" s="3">
        <v>0</v>
      </c>
      <c r="D280" s="3">
        <v>0</v>
      </c>
      <c r="E280" s="3">
        <v>0</v>
      </c>
      <c r="F280" s="3">
        <v>-0.94094999999999995</v>
      </c>
      <c r="G280" s="3">
        <v>5.1049499999999997</v>
      </c>
      <c r="H280" s="3">
        <v>6.6509999999999998</v>
      </c>
      <c r="I280" s="3">
        <v>46</v>
      </c>
      <c r="J280" s="3">
        <v>0</v>
      </c>
      <c r="K280" s="3">
        <v>0</v>
      </c>
      <c r="L280" s="3">
        <v>0</v>
      </c>
      <c r="M280" s="3">
        <v>33.583950000000002</v>
      </c>
      <c r="N280" s="3">
        <v>73.083629999999999</v>
      </c>
      <c r="O280" s="3">
        <v>452.4</v>
      </c>
      <c r="P280" s="3">
        <v>0</v>
      </c>
      <c r="Q280" s="3">
        <v>0</v>
      </c>
      <c r="R280" s="3">
        <v>0</v>
      </c>
      <c r="S280" s="3">
        <v>0</v>
      </c>
      <c r="T280" s="3" t="s">
        <v>0</v>
      </c>
      <c r="U280" s="3">
        <v>37</v>
      </c>
      <c r="V280" s="3">
        <v>25</v>
      </c>
      <c r="W280" s="3">
        <v>3779</v>
      </c>
      <c r="X280" s="3" t="s">
        <v>1</v>
      </c>
      <c r="Y280" s="3" t="s">
        <v>2</v>
      </c>
      <c r="Z280" s="3" t="s">
        <v>3</v>
      </c>
      <c r="AA280" s="22">
        <v>-844600</v>
      </c>
      <c r="AB280" s="3">
        <v>0</v>
      </c>
      <c r="AC280" s="3">
        <v>5</v>
      </c>
      <c r="AD280" s="3">
        <v>0</v>
      </c>
      <c r="AE280" s="3" t="s">
        <v>1020</v>
      </c>
      <c r="AF280" s="3" t="s">
        <v>1021</v>
      </c>
      <c r="AG280" s="22">
        <v>-680800</v>
      </c>
      <c r="AH280" s="22">
        <v>37</v>
      </c>
      <c r="AI280" s="6" t="s">
        <v>1022</v>
      </c>
      <c r="AJ280" s="20" t="s">
        <v>1018</v>
      </c>
      <c r="AK280" s="20"/>
      <c r="AL280" s="32">
        <f t="shared" si="18"/>
        <v>13</v>
      </c>
      <c r="AM280" s="9">
        <f t="shared" si="19"/>
        <v>28.82</v>
      </c>
    </row>
    <row r="281" spans="1:39" ht="30" customHeight="1" x14ac:dyDescent="0.25">
      <c r="A281" s="38"/>
      <c r="B281" s="6" t="s">
        <v>1023</v>
      </c>
      <c r="C281" s="3">
        <v>0</v>
      </c>
      <c r="D281" s="3">
        <v>0</v>
      </c>
      <c r="E281" s="3">
        <v>0</v>
      </c>
      <c r="F281" s="3">
        <v>-1.4149499999999999</v>
      </c>
      <c r="G281" s="3">
        <v>5.2909499999999996</v>
      </c>
      <c r="H281" s="3">
        <v>7.7710499999999998</v>
      </c>
      <c r="I281" s="3">
        <v>1</v>
      </c>
      <c r="J281" s="3">
        <v>0</v>
      </c>
      <c r="K281" s="3">
        <v>0</v>
      </c>
      <c r="L281" s="3">
        <v>0</v>
      </c>
      <c r="M281" s="3">
        <v>33.583950000000002</v>
      </c>
      <c r="N281" s="3">
        <v>73.083629999999999</v>
      </c>
      <c r="O281" s="3">
        <v>452.4</v>
      </c>
      <c r="P281" s="3">
        <v>0</v>
      </c>
      <c r="Q281" s="3">
        <v>0</v>
      </c>
      <c r="R281" s="3">
        <v>0</v>
      </c>
      <c r="S281" s="3">
        <v>0</v>
      </c>
      <c r="T281" s="3" t="s">
        <v>0</v>
      </c>
      <c r="U281" s="3">
        <v>37</v>
      </c>
      <c r="V281" s="3">
        <v>26</v>
      </c>
      <c r="W281" s="3">
        <v>3720</v>
      </c>
      <c r="X281" s="3" t="s">
        <v>1</v>
      </c>
      <c r="Y281" s="3" t="s">
        <v>2</v>
      </c>
      <c r="Z281" s="3" t="s">
        <v>3</v>
      </c>
      <c r="AA281" s="22">
        <v>-818800</v>
      </c>
      <c r="AB281" s="3">
        <v>0</v>
      </c>
      <c r="AC281" s="3">
        <v>5</v>
      </c>
      <c r="AD281" s="3">
        <v>0</v>
      </c>
      <c r="AE281" s="3" t="s">
        <v>1020</v>
      </c>
      <c r="AF281" s="3" t="s">
        <v>1024</v>
      </c>
      <c r="AG281" s="22">
        <v>-750900</v>
      </c>
      <c r="AH281" s="22">
        <v>37</v>
      </c>
      <c r="AI281" s="6" t="s">
        <v>1025</v>
      </c>
      <c r="AJ281" s="20" t="s">
        <v>1026</v>
      </c>
      <c r="AK281" s="20"/>
      <c r="AL281" s="32">
        <f t="shared" si="18"/>
        <v>15</v>
      </c>
      <c r="AM281" s="9">
        <f t="shared" si="19"/>
        <v>29.2</v>
      </c>
    </row>
    <row r="282" spans="1:39" ht="30" customHeight="1" x14ac:dyDescent="0.25">
      <c r="A282" s="38"/>
      <c r="B282" s="6" t="s">
        <v>1027</v>
      </c>
      <c r="C282" s="3">
        <v>0</v>
      </c>
      <c r="D282" s="3">
        <v>0</v>
      </c>
      <c r="E282" s="3">
        <v>0</v>
      </c>
      <c r="F282" s="3">
        <v>-0.84704999999999997</v>
      </c>
      <c r="G282" s="3">
        <v>8.8609500000000008</v>
      </c>
      <c r="H282" s="3">
        <v>3.1669499999999999</v>
      </c>
      <c r="I282" s="3">
        <v>0</v>
      </c>
      <c r="J282" s="3">
        <v>0</v>
      </c>
      <c r="K282" s="3">
        <v>0</v>
      </c>
      <c r="L282" s="3">
        <v>0</v>
      </c>
      <c r="M282" s="3">
        <v>33.583240000000004</v>
      </c>
      <c r="N282" s="3">
        <v>73.08323</v>
      </c>
      <c r="O282" s="3">
        <v>452.3</v>
      </c>
      <c r="P282" s="3">
        <v>0</v>
      </c>
      <c r="Q282" s="3">
        <v>0</v>
      </c>
      <c r="R282" s="3">
        <v>0</v>
      </c>
      <c r="S282" s="3">
        <v>0</v>
      </c>
      <c r="T282" s="3" t="s">
        <v>0</v>
      </c>
      <c r="U282" s="3">
        <v>37</v>
      </c>
      <c r="V282" s="3">
        <v>26</v>
      </c>
      <c r="W282" s="3">
        <v>3720</v>
      </c>
      <c r="X282" s="3" t="s">
        <v>1</v>
      </c>
      <c r="Y282" s="3" t="s">
        <v>2</v>
      </c>
      <c r="Z282" s="3" t="s">
        <v>3</v>
      </c>
      <c r="AA282" s="22">
        <v>-822200</v>
      </c>
      <c r="AB282" s="3">
        <v>0</v>
      </c>
      <c r="AC282" s="3">
        <v>5</v>
      </c>
      <c r="AD282" s="3">
        <v>0</v>
      </c>
      <c r="AE282" s="3" t="s">
        <v>1020</v>
      </c>
      <c r="AF282" s="3" t="s">
        <v>1028</v>
      </c>
      <c r="AG282" s="22">
        <v>-803100</v>
      </c>
      <c r="AH282" s="22">
        <v>37</v>
      </c>
      <c r="AI282" s="6" t="s">
        <v>1029</v>
      </c>
      <c r="AJ282" s="20" t="s">
        <v>1030</v>
      </c>
      <c r="AK282" s="20"/>
      <c r="AL282" s="32">
        <f t="shared" si="18"/>
        <v>15</v>
      </c>
      <c r="AM282" s="9">
        <f t="shared" si="19"/>
        <v>30.23</v>
      </c>
    </row>
    <row r="283" spans="1:39" ht="30" customHeight="1" x14ac:dyDescent="0.25">
      <c r="A283" s="38"/>
      <c r="B283" s="6" t="s">
        <v>1031</v>
      </c>
      <c r="C283" s="3">
        <v>0</v>
      </c>
      <c r="D283" s="3">
        <v>0</v>
      </c>
      <c r="E283" s="3">
        <v>0</v>
      </c>
      <c r="F283" s="3">
        <v>-0.35894999999999999</v>
      </c>
      <c r="G283" s="3">
        <v>9.0550499999999996</v>
      </c>
      <c r="H283" s="3">
        <v>3.8779499999999998</v>
      </c>
      <c r="I283" s="3">
        <v>0</v>
      </c>
      <c r="J283" s="3">
        <v>0</v>
      </c>
      <c r="K283" s="3">
        <v>0</v>
      </c>
      <c r="L283" s="3">
        <v>0</v>
      </c>
      <c r="M283" s="3">
        <v>33.583280000000002</v>
      </c>
      <c r="N283" s="3">
        <v>73.083359999999999</v>
      </c>
      <c r="O283" s="3">
        <v>456.3</v>
      </c>
      <c r="P283" s="3">
        <v>0</v>
      </c>
      <c r="Q283" s="3">
        <v>0</v>
      </c>
      <c r="R283" s="3">
        <v>0</v>
      </c>
      <c r="S283" s="3">
        <v>0</v>
      </c>
      <c r="T283" s="3" t="s">
        <v>0</v>
      </c>
      <c r="U283" s="3">
        <v>37</v>
      </c>
      <c r="V283" s="3">
        <v>26</v>
      </c>
      <c r="W283" s="3">
        <v>3720</v>
      </c>
      <c r="X283" s="3" t="s">
        <v>1</v>
      </c>
      <c r="Y283" s="3" t="s">
        <v>2</v>
      </c>
      <c r="Z283" s="3" t="s">
        <v>3</v>
      </c>
      <c r="AA283" s="22">
        <v>-438100</v>
      </c>
      <c r="AB283" s="3">
        <v>0</v>
      </c>
      <c r="AC283" s="3">
        <v>5</v>
      </c>
      <c r="AD283" s="3">
        <v>0</v>
      </c>
      <c r="AE283" s="3" t="s">
        <v>1020</v>
      </c>
      <c r="AF283" s="3" t="s">
        <v>1032</v>
      </c>
      <c r="AG283" s="22">
        <v>-518000</v>
      </c>
      <c r="AH283" s="22">
        <v>37</v>
      </c>
      <c r="AI283" s="6" t="s">
        <v>1033</v>
      </c>
      <c r="AJ283" s="20" t="s">
        <v>1034</v>
      </c>
      <c r="AK283" s="20"/>
      <c r="AL283" s="32">
        <f t="shared" si="18"/>
        <v>9</v>
      </c>
      <c r="AM283" s="9">
        <f t="shared" si="19"/>
        <v>17.78</v>
      </c>
    </row>
    <row r="284" spans="1:39" ht="30" customHeight="1" x14ac:dyDescent="0.25">
      <c r="A284" s="38"/>
      <c r="B284" s="6" t="s">
        <v>1035</v>
      </c>
      <c r="C284" s="3">
        <v>0</v>
      </c>
      <c r="D284" s="3">
        <v>0</v>
      </c>
      <c r="E284" s="3">
        <v>0</v>
      </c>
      <c r="F284" s="3">
        <v>-2.5849500000000001</v>
      </c>
      <c r="G284" s="3">
        <v>6.7999499999999999</v>
      </c>
      <c r="H284" s="3">
        <v>7.0170000000000003</v>
      </c>
      <c r="I284" s="3">
        <v>0</v>
      </c>
      <c r="J284" s="3">
        <v>0</v>
      </c>
      <c r="K284" s="3">
        <v>0</v>
      </c>
      <c r="L284" s="3">
        <v>0</v>
      </c>
      <c r="M284" s="3">
        <v>33.583280000000002</v>
      </c>
      <c r="N284" s="3">
        <v>73.083359999999999</v>
      </c>
      <c r="O284" s="3">
        <v>456.3</v>
      </c>
      <c r="P284" s="3">
        <v>0</v>
      </c>
      <c r="Q284" s="3">
        <v>0</v>
      </c>
      <c r="R284" s="3">
        <v>0</v>
      </c>
      <c r="S284" s="3">
        <v>0</v>
      </c>
      <c r="T284" s="3" t="s">
        <v>0</v>
      </c>
      <c r="U284" s="3">
        <v>37</v>
      </c>
      <c r="V284" s="3">
        <v>26</v>
      </c>
      <c r="W284" s="3">
        <v>3720</v>
      </c>
      <c r="X284" s="3" t="s">
        <v>1</v>
      </c>
      <c r="Y284" s="3" t="s">
        <v>2</v>
      </c>
      <c r="Z284" s="3" t="s">
        <v>3</v>
      </c>
      <c r="AA284" s="22">
        <v>-468300</v>
      </c>
      <c r="AB284" s="3">
        <v>0</v>
      </c>
      <c r="AC284" s="3">
        <v>5</v>
      </c>
      <c r="AD284" s="3">
        <v>0</v>
      </c>
      <c r="AE284" s="3" t="s">
        <v>1020</v>
      </c>
      <c r="AF284" s="3" t="s">
        <v>1036</v>
      </c>
      <c r="AG284" s="22">
        <v>-463300</v>
      </c>
      <c r="AH284" s="22">
        <v>37</v>
      </c>
      <c r="AI284" s="6" t="s">
        <v>1037</v>
      </c>
      <c r="AJ284" s="20" t="s">
        <v>1034</v>
      </c>
      <c r="AK284" s="20"/>
      <c r="AL284" s="32">
        <f t="shared" si="18"/>
        <v>9</v>
      </c>
      <c r="AM284" s="9">
        <f t="shared" si="19"/>
        <v>17.329999999999998</v>
      </c>
    </row>
    <row r="285" spans="1:39" ht="30" customHeight="1" x14ac:dyDescent="0.25">
      <c r="A285" s="39"/>
      <c r="B285" s="6" t="s">
        <v>1038</v>
      </c>
      <c r="C285" s="3">
        <v>0</v>
      </c>
      <c r="D285" s="3">
        <v>0</v>
      </c>
      <c r="E285" s="3">
        <v>0</v>
      </c>
      <c r="F285" s="3">
        <v>-1.23495</v>
      </c>
      <c r="G285" s="3">
        <v>7.2450000000000001</v>
      </c>
      <c r="H285" s="3">
        <v>5.0490000000000004</v>
      </c>
      <c r="I285" s="3">
        <v>4</v>
      </c>
      <c r="J285" s="3">
        <v>0</v>
      </c>
      <c r="K285" s="3">
        <v>0</v>
      </c>
      <c r="L285" s="3">
        <v>0</v>
      </c>
      <c r="M285" s="3">
        <v>33.583280000000002</v>
      </c>
      <c r="N285" s="3">
        <v>73.083359999999999</v>
      </c>
      <c r="O285" s="3">
        <v>456.3</v>
      </c>
      <c r="P285" s="3">
        <v>0</v>
      </c>
      <c r="Q285" s="3">
        <v>0</v>
      </c>
      <c r="R285" s="3">
        <v>0</v>
      </c>
      <c r="S285" s="3">
        <v>0</v>
      </c>
      <c r="T285" s="3" t="s">
        <v>0</v>
      </c>
      <c r="U285" s="3">
        <v>37</v>
      </c>
      <c r="V285" s="3">
        <v>26</v>
      </c>
      <c r="W285" s="3">
        <v>3775</v>
      </c>
      <c r="X285" s="3" t="s">
        <v>1</v>
      </c>
      <c r="Y285" s="3" t="s">
        <v>2</v>
      </c>
      <c r="Z285" s="3" t="s">
        <v>3</v>
      </c>
      <c r="AA285" s="22">
        <v>-803400</v>
      </c>
      <c r="AB285" s="3">
        <v>0</v>
      </c>
      <c r="AC285" s="3">
        <v>5</v>
      </c>
      <c r="AD285" s="3">
        <v>0</v>
      </c>
      <c r="AE285" s="3" t="s">
        <v>1039</v>
      </c>
      <c r="AF285" s="3" t="s">
        <v>1040</v>
      </c>
      <c r="AG285" s="22">
        <v>-796500</v>
      </c>
      <c r="AH285" s="22">
        <v>37</v>
      </c>
      <c r="AI285" s="6" t="s">
        <v>1041</v>
      </c>
      <c r="AJ285" s="20" t="s">
        <v>1034</v>
      </c>
      <c r="AK285" s="20"/>
      <c r="AL285" s="32">
        <f t="shared" si="18"/>
        <v>11</v>
      </c>
      <c r="AM285" s="9">
        <f t="shared" si="19"/>
        <v>30.2</v>
      </c>
    </row>
    <row r="286" spans="1:39" ht="30" customHeight="1" x14ac:dyDescent="0.25">
      <c r="A286" s="33"/>
      <c r="B286" s="6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22"/>
      <c r="AB286" s="3"/>
      <c r="AC286" s="3"/>
      <c r="AD286" s="3"/>
      <c r="AE286" s="3"/>
      <c r="AF286" s="3"/>
      <c r="AG286" s="22"/>
      <c r="AH286" s="22"/>
      <c r="AI286" s="6"/>
      <c r="AJ286" s="20"/>
      <c r="AK286" s="20"/>
      <c r="AL286" s="32"/>
      <c r="AM286" s="9"/>
    </row>
    <row r="287" spans="1:39" ht="30" customHeight="1" x14ac:dyDescent="0.25">
      <c r="A287" s="33"/>
      <c r="B287" s="6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22"/>
      <c r="AB287" s="3"/>
      <c r="AC287" s="3"/>
      <c r="AD287" s="3"/>
      <c r="AE287" s="3"/>
      <c r="AF287" s="3"/>
      <c r="AG287" s="22"/>
      <c r="AH287" s="22"/>
      <c r="AI287" s="6"/>
      <c r="AJ287" s="20"/>
      <c r="AK287" s="20"/>
      <c r="AL287" s="32"/>
      <c r="AM287" s="9"/>
    </row>
    <row r="288" spans="1:39" ht="30" customHeight="1" x14ac:dyDescent="0.25">
      <c r="A288" s="33"/>
      <c r="B288" s="6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22"/>
      <c r="AB288" s="3"/>
      <c r="AC288" s="3"/>
      <c r="AD288" s="3"/>
      <c r="AE288" s="3"/>
      <c r="AF288" s="3"/>
      <c r="AG288" s="22"/>
      <c r="AH288" s="22"/>
      <c r="AI288" s="6"/>
      <c r="AJ288" s="20"/>
      <c r="AK288" s="20"/>
      <c r="AL288" s="32"/>
      <c r="AM288" s="9"/>
    </row>
    <row r="289" spans="1:39" ht="30" customHeight="1" x14ac:dyDescent="0.25">
      <c r="A289" s="33"/>
      <c r="B289" s="6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22"/>
      <c r="AB289" s="3"/>
      <c r="AC289" s="3"/>
      <c r="AD289" s="3"/>
      <c r="AE289" s="3"/>
      <c r="AF289" s="3"/>
      <c r="AG289" s="22"/>
      <c r="AH289" s="22"/>
      <c r="AI289" s="6"/>
      <c r="AJ289" s="20"/>
      <c r="AK289" s="20"/>
      <c r="AL289" s="32"/>
      <c r="AM289" s="9"/>
    </row>
    <row r="290" spans="1:39" ht="30" customHeight="1" x14ac:dyDescent="0.25">
      <c r="A290" s="33"/>
      <c r="B290" s="6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22"/>
      <c r="AB290" s="3"/>
      <c r="AC290" s="3"/>
      <c r="AD290" s="3"/>
      <c r="AE290" s="3"/>
      <c r="AF290" s="3"/>
      <c r="AG290" s="22"/>
      <c r="AH290" s="22"/>
      <c r="AI290" s="6"/>
      <c r="AJ290" s="20"/>
      <c r="AK290" s="20"/>
      <c r="AL290" s="32"/>
      <c r="AM290" s="9"/>
    </row>
    <row r="291" spans="1:39" ht="30" customHeight="1" x14ac:dyDescent="0.25">
      <c r="A291" s="33"/>
      <c r="B291" s="6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22"/>
      <c r="AB291" s="3"/>
      <c r="AC291" s="3"/>
      <c r="AD291" s="3"/>
      <c r="AE291" s="3"/>
      <c r="AF291" s="3"/>
      <c r="AG291" s="22"/>
      <c r="AH291" s="22"/>
      <c r="AI291" s="6"/>
      <c r="AJ291" s="20"/>
      <c r="AK291" s="20"/>
      <c r="AL291" s="32"/>
      <c r="AM291" s="9"/>
    </row>
    <row r="292" spans="1:39" ht="30" customHeight="1" x14ac:dyDescent="0.25">
      <c r="A292" s="33"/>
      <c r="B292" s="6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22"/>
      <c r="AB292" s="3"/>
      <c r="AC292" s="3"/>
      <c r="AD292" s="3"/>
      <c r="AE292" s="3"/>
      <c r="AF292" s="3"/>
      <c r="AG292" s="22"/>
      <c r="AH292" s="22"/>
      <c r="AI292" s="6"/>
      <c r="AJ292" s="20"/>
      <c r="AK292" s="20"/>
      <c r="AL292" s="32"/>
      <c r="AM292" s="9"/>
    </row>
    <row r="293" spans="1:39" ht="30" customHeight="1" x14ac:dyDescent="0.25">
      <c r="A293" s="33"/>
      <c r="B293" s="6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22"/>
      <c r="AB293" s="3"/>
      <c r="AC293" s="3"/>
      <c r="AD293" s="3"/>
      <c r="AE293" s="3"/>
      <c r="AF293" s="3"/>
      <c r="AG293" s="22"/>
      <c r="AH293" s="22"/>
      <c r="AI293" s="6"/>
      <c r="AJ293" s="20"/>
      <c r="AK293" s="20"/>
      <c r="AL293" s="32"/>
      <c r="AM293" s="9"/>
    </row>
    <row r="294" spans="1:39" ht="30" customHeight="1" x14ac:dyDescent="0.25">
      <c r="A294" s="33"/>
      <c r="B294" s="6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22"/>
      <c r="AB294" s="3"/>
      <c r="AC294" s="3"/>
      <c r="AD294" s="3"/>
      <c r="AE294" s="3"/>
      <c r="AF294" s="3"/>
      <c r="AG294" s="22"/>
      <c r="AH294" s="22"/>
      <c r="AI294" s="6"/>
      <c r="AJ294" s="20"/>
      <c r="AK294" s="20"/>
      <c r="AL294" s="32"/>
      <c r="AM294" s="9"/>
    </row>
    <row r="295" spans="1:39" ht="30" customHeight="1" x14ac:dyDescent="0.25">
      <c r="A295" s="33"/>
      <c r="B295" s="6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22"/>
      <c r="AB295" s="3"/>
      <c r="AC295" s="3"/>
      <c r="AD295" s="3"/>
      <c r="AE295" s="3"/>
      <c r="AF295" s="3"/>
      <c r="AG295" s="22"/>
      <c r="AH295" s="22"/>
      <c r="AI295" s="6"/>
      <c r="AJ295" s="20"/>
      <c r="AK295" s="20"/>
      <c r="AL295" s="32"/>
      <c r="AM295" s="9"/>
    </row>
    <row r="296" spans="1:39" ht="30" customHeight="1" x14ac:dyDescent="0.25">
      <c r="A296" s="28"/>
      <c r="B296" s="6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22"/>
      <c r="AB296" s="3"/>
      <c r="AC296" s="3"/>
      <c r="AD296" s="3"/>
      <c r="AE296" s="3"/>
      <c r="AF296" s="3"/>
      <c r="AG296" s="22"/>
      <c r="AH296" s="22"/>
      <c r="AI296" s="6"/>
      <c r="AJ296" s="20"/>
      <c r="AK296" s="20"/>
      <c r="AL296" s="25"/>
      <c r="AM296" s="9"/>
    </row>
    <row r="297" spans="1:39" ht="30" customHeight="1" x14ac:dyDescent="0.25">
      <c r="A297" s="28"/>
      <c r="B297" s="6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22"/>
      <c r="AB297" s="3"/>
      <c r="AC297" s="3"/>
      <c r="AD297" s="3"/>
      <c r="AE297" s="3"/>
      <c r="AF297" s="3"/>
      <c r="AG297" s="22"/>
      <c r="AH297" s="22"/>
      <c r="AI297" s="6"/>
      <c r="AJ297" s="20"/>
      <c r="AK297" s="20"/>
      <c r="AL297" s="25"/>
      <c r="AM297" s="9"/>
    </row>
    <row r="298" spans="1:39" ht="30" customHeight="1" x14ac:dyDescent="0.25">
      <c r="A298" s="28"/>
      <c r="B298" s="6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22"/>
      <c r="AB298" s="3"/>
      <c r="AC298" s="3"/>
      <c r="AD298" s="3"/>
      <c r="AE298" s="3"/>
      <c r="AF298" s="3"/>
      <c r="AG298" s="22"/>
      <c r="AH298" s="22"/>
      <c r="AI298" s="6"/>
      <c r="AJ298" s="20"/>
      <c r="AK298" s="20"/>
      <c r="AL298" s="25"/>
      <c r="AM298" s="9"/>
    </row>
    <row r="299" spans="1:39" ht="30" customHeight="1" x14ac:dyDescent="0.25">
      <c r="A299" s="28"/>
      <c r="B299" s="6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22"/>
      <c r="AB299" s="3"/>
      <c r="AC299" s="3"/>
      <c r="AD299" s="3"/>
      <c r="AE299" s="3"/>
      <c r="AF299" s="3"/>
      <c r="AG299" s="22"/>
      <c r="AH299" s="22"/>
      <c r="AI299" s="6"/>
      <c r="AJ299" s="20"/>
      <c r="AK299" s="20"/>
      <c r="AL299" s="25"/>
      <c r="AM299" s="9"/>
    </row>
    <row r="300" spans="1:39" ht="30" customHeight="1" x14ac:dyDescent="0.25">
      <c r="A300" s="28"/>
      <c r="B300" s="6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22"/>
      <c r="AB300" s="3"/>
      <c r="AC300" s="3"/>
      <c r="AD300" s="3"/>
      <c r="AE300" s="3"/>
      <c r="AF300" s="3"/>
      <c r="AG300" s="22"/>
      <c r="AH300" s="22"/>
      <c r="AI300" s="6"/>
      <c r="AJ300" s="20"/>
      <c r="AK300" s="20"/>
      <c r="AL300" s="10"/>
      <c r="AM300" s="9"/>
    </row>
    <row r="303" spans="1:39" ht="45.75" customHeight="1" x14ac:dyDescent="0.25">
      <c r="AJ303" s="41" t="s">
        <v>45</v>
      </c>
      <c r="AK303" s="41"/>
      <c r="AL303" s="11">
        <f>AVERAGE(AL3:AL300)</f>
        <v>11.565371024734983</v>
      </c>
      <c r="AM303" s="11">
        <f>AVERAGE(AM3:AM300)</f>
        <v>30.143957597173163</v>
      </c>
    </row>
    <row r="304" spans="1:39" ht="48" customHeight="1" x14ac:dyDescent="0.25">
      <c r="AJ304" s="41" t="s">
        <v>179</v>
      </c>
      <c r="AK304" s="41"/>
      <c r="AL304" s="12">
        <f>_xlfn.STDEV.S(AL3:AL300)</f>
        <v>4.6568566986978563</v>
      </c>
      <c r="AM304" s="12">
        <f>_xlfn.STDEV.S(AM3:AM300)</f>
        <v>6.0841697766034448</v>
      </c>
    </row>
    <row r="307" spans="36:45" ht="39" customHeight="1" x14ac:dyDescent="0.25">
      <c r="AJ307" s="40" t="s">
        <v>43</v>
      </c>
      <c r="AK307" s="40"/>
      <c r="AL307" s="13">
        <f ca="1">ROUND(_xlfn.NORM.INV(RAND(),ABS(AL303),ABS(AL304)),0)</f>
        <v>7</v>
      </c>
      <c r="AM307" s="13">
        <f ca="1">ROUND(_xlfn.NORM.INV(RAND(),ABS(AM303),ABS(AM304)),0)</f>
        <v>32</v>
      </c>
      <c r="AQ307" s="24" t="s">
        <v>44</v>
      </c>
      <c r="AR307" s="24" t="s">
        <v>182</v>
      </c>
      <c r="AS307" s="24" t="s">
        <v>183</v>
      </c>
    </row>
    <row r="308" spans="36:45" x14ac:dyDescent="0.25">
      <c r="AQ308" s="14">
        <v>1</v>
      </c>
      <c r="AR308" s="14">
        <f ca="1">ABS(AL307)</f>
        <v>7</v>
      </c>
      <c r="AS308" s="14">
        <f ca="1">ABS(AM307)</f>
        <v>32</v>
      </c>
    </row>
    <row r="309" spans="36:45" x14ac:dyDescent="0.25">
      <c r="AQ309" s="14">
        <v>2</v>
      </c>
      <c r="AR309" s="14">
        <f t="dataTable" ref="AR309:AS807" dt2D="0" dtr="0" r1="AR304" ca="1"/>
        <v>12</v>
      </c>
      <c r="AS309" s="14">
        <v>34</v>
      </c>
    </row>
    <row r="310" spans="36:45" x14ac:dyDescent="0.25">
      <c r="AQ310" s="14">
        <v>3</v>
      </c>
      <c r="AR310" s="14">
        <v>15</v>
      </c>
      <c r="AS310" s="14">
        <v>33</v>
      </c>
    </row>
    <row r="311" spans="36:45" x14ac:dyDescent="0.25">
      <c r="AQ311" s="14">
        <v>4</v>
      </c>
      <c r="AR311" s="14">
        <v>14</v>
      </c>
      <c r="AS311" s="14">
        <v>20</v>
      </c>
    </row>
    <row r="312" spans="36:45" x14ac:dyDescent="0.25">
      <c r="AQ312" s="14">
        <v>5</v>
      </c>
      <c r="AR312" s="14">
        <v>4</v>
      </c>
      <c r="AS312" s="14">
        <v>29</v>
      </c>
    </row>
    <row r="313" spans="36:45" x14ac:dyDescent="0.25">
      <c r="AQ313" s="14">
        <v>6</v>
      </c>
      <c r="AR313" s="14">
        <v>13</v>
      </c>
      <c r="AS313" s="14">
        <v>35</v>
      </c>
    </row>
    <row r="314" spans="36:45" x14ac:dyDescent="0.25">
      <c r="AQ314" s="14">
        <v>7</v>
      </c>
      <c r="AR314" s="14">
        <v>12</v>
      </c>
      <c r="AS314" s="14">
        <v>34</v>
      </c>
    </row>
    <row r="315" spans="36:45" x14ac:dyDescent="0.25">
      <c r="AQ315" s="14">
        <v>8</v>
      </c>
      <c r="AR315" s="14">
        <v>12</v>
      </c>
      <c r="AS315" s="14">
        <v>29</v>
      </c>
    </row>
    <row r="316" spans="36:45" x14ac:dyDescent="0.25">
      <c r="AQ316" s="14">
        <v>9</v>
      </c>
      <c r="AR316" s="14">
        <v>9</v>
      </c>
      <c r="AS316" s="14">
        <v>41</v>
      </c>
    </row>
    <row r="317" spans="36:45" x14ac:dyDescent="0.25">
      <c r="AQ317" s="14">
        <v>10</v>
      </c>
      <c r="AR317" s="14">
        <v>8</v>
      </c>
      <c r="AS317" s="14">
        <v>24</v>
      </c>
    </row>
    <row r="318" spans="36:45" x14ac:dyDescent="0.25">
      <c r="AQ318" s="14">
        <v>11</v>
      </c>
      <c r="AR318" s="14">
        <v>6</v>
      </c>
      <c r="AS318" s="14">
        <v>42</v>
      </c>
    </row>
    <row r="319" spans="36:45" x14ac:dyDescent="0.25">
      <c r="AQ319" s="14">
        <v>12</v>
      </c>
      <c r="AR319" s="14">
        <v>5</v>
      </c>
      <c r="AS319" s="14">
        <v>27</v>
      </c>
    </row>
    <row r="320" spans="36:45" x14ac:dyDescent="0.25">
      <c r="AQ320" s="14">
        <v>13</v>
      </c>
      <c r="AR320" s="14">
        <v>10</v>
      </c>
      <c r="AS320" s="14">
        <v>34</v>
      </c>
    </row>
    <row r="321" spans="43:45" x14ac:dyDescent="0.25">
      <c r="AQ321" s="14">
        <v>14</v>
      </c>
      <c r="AR321" s="14">
        <v>8</v>
      </c>
      <c r="AS321" s="14">
        <v>27</v>
      </c>
    </row>
    <row r="322" spans="43:45" x14ac:dyDescent="0.25">
      <c r="AQ322" s="14">
        <v>15</v>
      </c>
      <c r="AR322" s="14">
        <v>21</v>
      </c>
      <c r="AS322" s="14">
        <v>28</v>
      </c>
    </row>
    <row r="323" spans="43:45" x14ac:dyDescent="0.25">
      <c r="AQ323" s="14">
        <v>16</v>
      </c>
      <c r="AR323" s="14">
        <v>18</v>
      </c>
      <c r="AS323" s="14">
        <v>33</v>
      </c>
    </row>
    <row r="324" spans="43:45" x14ac:dyDescent="0.25">
      <c r="AQ324" s="14">
        <v>17</v>
      </c>
      <c r="AR324" s="14">
        <v>7</v>
      </c>
      <c r="AS324" s="14">
        <v>34</v>
      </c>
    </row>
    <row r="325" spans="43:45" x14ac:dyDescent="0.25">
      <c r="AQ325" s="14">
        <v>18</v>
      </c>
      <c r="AR325" s="14">
        <v>15</v>
      </c>
      <c r="AS325" s="14">
        <v>35</v>
      </c>
    </row>
    <row r="326" spans="43:45" x14ac:dyDescent="0.25">
      <c r="AQ326" s="14">
        <v>19</v>
      </c>
      <c r="AR326" s="14">
        <v>5</v>
      </c>
      <c r="AS326" s="14">
        <v>32</v>
      </c>
    </row>
    <row r="327" spans="43:45" x14ac:dyDescent="0.25">
      <c r="AQ327" s="14">
        <v>20</v>
      </c>
      <c r="AR327" s="14">
        <v>7</v>
      </c>
      <c r="AS327" s="14">
        <v>25</v>
      </c>
    </row>
    <row r="328" spans="43:45" x14ac:dyDescent="0.25">
      <c r="AQ328" s="14">
        <v>21</v>
      </c>
      <c r="AR328" s="14">
        <v>8</v>
      </c>
      <c r="AS328" s="14">
        <v>33</v>
      </c>
    </row>
    <row r="329" spans="43:45" x14ac:dyDescent="0.25">
      <c r="AQ329" s="14">
        <v>22</v>
      </c>
      <c r="AR329" s="14">
        <v>11</v>
      </c>
      <c r="AS329" s="14">
        <v>31</v>
      </c>
    </row>
    <row r="330" spans="43:45" x14ac:dyDescent="0.25">
      <c r="AQ330" s="14">
        <v>23</v>
      </c>
      <c r="AR330" s="14">
        <v>13</v>
      </c>
      <c r="AS330" s="14">
        <v>26</v>
      </c>
    </row>
    <row r="331" spans="43:45" x14ac:dyDescent="0.25">
      <c r="AQ331" s="14">
        <v>24</v>
      </c>
      <c r="AR331" s="14">
        <v>14</v>
      </c>
      <c r="AS331" s="14">
        <v>30</v>
      </c>
    </row>
    <row r="332" spans="43:45" x14ac:dyDescent="0.25">
      <c r="AQ332" s="14">
        <v>25</v>
      </c>
      <c r="AR332" s="14">
        <v>12</v>
      </c>
      <c r="AS332" s="14">
        <v>30</v>
      </c>
    </row>
    <row r="333" spans="43:45" x14ac:dyDescent="0.25">
      <c r="AQ333" s="14">
        <v>26</v>
      </c>
      <c r="AR333" s="14">
        <v>15</v>
      </c>
      <c r="AS333" s="14">
        <v>27</v>
      </c>
    </row>
    <row r="334" spans="43:45" x14ac:dyDescent="0.25">
      <c r="AQ334" s="14">
        <v>27</v>
      </c>
      <c r="AR334" s="14">
        <v>14</v>
      </c>
      <c r="AS334" s="14">
        <v>43</v>
      </c>
    </row>
    <row r="335" spans="43:45" x14ac:dyDescent="0.25">
      <c r="AQ335" s="14">
        <v>28</v>
      </c>
      <c r="AR335" s="14">
        <v>8</v>
      </c>
      <c r="AS335" s="14">
        <v>37</v>
      </c>
    </row>
    <row r="336" spans="43:45" x14ac:dyDescent="0.25">
      <c r="AQ336" s="14">
        <v>29</v>
      </c>
      <c r="AR336" s="14">
        <v>7</v>
      </c>
      <c r="AS336" s="14">
        <v>23</v>
      </c>
    </row>
    <row r="337" spans="43:45" x14ac:dyDescent="0.25">
      <c r="AQ337" s="14">
        <v>30</v>
      </c>
      <c r="AR337" s="14">
        <v>12</v>
      </c>
      <c r="AS337" s="14">
        <v>37</v>
      </c>
    </row>
    <row r="338" spans="43:45" x14ac:dyDescent="0.25">
      <c r="AQ338" s="14">
        <v>31</v>
      </c>
      <c r="AR338" s="14">
        <v>21</v>
      </c>
      <c r="AS338" s="14">
        <v>30</v>
      </c>
    </row>
    <row r="339" spans="43:45" x14ac:dyDescent="0.25">
      <c r="AQ339" s="14">
        <v>32</v>
      </c>
      <c r="AR339" s="14">
        <v>16</v>
      </c>
      <c r="AS339" s="14">
        <v>26</v>
      </c>
    </row>
    <row r="340" spans="43:45" x14ac:dyDescent="0.25">
      <c r="AQ340" s="14">
        <v>33</v>
      </c>
      <c r="AR340" s="14">
        <v>11</v>
      </c>
      <c r="AS340" s="14">
        <v>26</v>
      </c>
    </row>
    <row r="341" spans="43:45" x14ac:dyDescent="0.25">
      <c r="AQ341" s="14">
        <v>34</v>
      </c>
      <c r="AR341" s="14">
        <v>5</v>
      </c>
      <c r="AS341" s="14">
        <v>27</v>
      </c>
    </row>
    <row r="342" spans="43:45" x14ac:dyDescent="0.25">
      <c r="AQ342" s="14">
        <v>35</v>
      </c>
      <c r="AR342" s="14">
        <v>11</v>
      </c>
      <c r="AS342" s="14">
        <v>29</v>
      </c>
    </row>
    <row r="343" spans="43:45" x14ac:dyDescent="0.25">
      <c r="AQ343" s="14">
        <v>36</v>
      </c>
      <c r="AR343" s="14">
        <v>12</v>
      </c>
      <c r="AS343" s="14">
        <v>28</v>
      </c>
    </row>
    <row r="344" spans="43:45" x14ac:dyDescent="0.25">
      <c r="AQ344" s="14">
        <v>37</v>
      </c>
      <c r="AR344" s="14">
        <v>6</v>
      </c>
      <c r="AS344" s="14">
        <v>30</v>
      </c>
    </row>
    <row r="345" spans="43:45" x14ac:dyDescent="0.25">
      <c r="AQ345" s="14">
        <v>38</v>
      </c>
      <c r="AR345" s="14">
        <v>11</v>
      </c>
      <c r="AS345" s="14">
        <v>40</v>
      </c>
    </row>
    <row r="346" spans="43:45" x14ac:dyDescent="0.25">
      <c r="AQ346" s="14">
        <v>39</v>
      </c>
      <c r="AR346" s="14">
        <v>18</v>
      </c>
      <c r="AS346" s="14">
        <v>30</v>
      </c>
    </row>
    <row r="347" spans="43:45" x14ac:dyDescent="0.25">
      <c r="AQ347" s="14">
        <v>40</v>
      </c>
      <c r="AR347" s="14">
        <v>17</v>
      </c>
      <c r="AS347" s="14">
        <v>37</v>
      </c>
    </row>
    <row r="348" spans="43:45" x14ac:dyDescent="0.25">
      <c r="AQ348" s="14">
        <v>41</v>
      </c>
      <c r="AR348" s="14">
        <v>16</v>
      </c>
      <c r="AS348" s="14">
        <v>24</v>
      </c>
    </row>
    <row r="349" spans="43:45" x14ac:dyDescent="0.25">
      <c r="AQ349" s="14">
        <v>42</v>
      </c>
      <c r="AR349" s="14">
        <v>9</v>
      </c>
      <c r="AS349" s="14">
        <v>36</v>
      </c>
    </row>
    <row r="350" spans="43:45" x14ac:dyDescent="0.25">
      <c r="AQ350" s="14">
        <v>43</v>
      </c>
      <c r="AR350" s="14">
        <v>12</v>
      </c>
      <c r="AS350" s="14">
        <v>36</v>
      </c>
    </row>
    <row r="351" spans="43:45" x14ac:dyDescent="0.25">
      <c r="AQ351" s="14">
        <v>44</v>
      </c>
      <c r="AR351" s="14">
        <v>12</v>
      </c>
      <c r="AS351" s="14">
        <v>31</v>
      </c>
    </row>
    <row r="352" spans="43:45" x14ac:dyDescent="0.25">
      <c r="AQ352" s="14">
        <v>45</v>
      </c>
      <c r="AR352" s="14">
        <v>18</v>
      </c>
      <c r="AS352" s="14">
        <v>31</v>
      </c>
    </row>
    <row r="353" spans="43:45" x14ac:dyDescent="0.25">
      <c r="AQ353" s="14">
        <v>46</v>
      </c>
      <c r="AR353" s="14">
        <v>8</v>
      </c>
      <c r="AS353" s="14">
        <v>31</v>
      </c>
    </row>
    <row r="354" spans="43:45" x14ac:dyDescent="0.25">
      <c r="AQ354" s="14">
        <v>47</v>
      </c>
      <c r="AR354" s="14">
        <v>10</v>
      </c>
      <c r="AS354" s="14">
        <v>34</v>
      </c>
    </row>
    <row r="355" spans="43:45" x14ac:dyDescent="0.25">
      <c r="AQ355" s="14">
        <v>48</v>
      </c>
      <c r="AR355" s="14">
        <v>13</v>
      </c>
      <c r="AS355" s="14">
        <v>24</v>
      </c>
    </row>
    <row r="356" spans="43:45" x14ac:dyDescent="0.25">
      <c r="AQ356" s="14">
        <v>49</v>
      </c>
      <c r="AR356" s="14">
        <v>15</v>
      </c>
      <c r="AS356" s="14">
        <v>28</v>
      </c>
    </row>
    <row r="357" spans="43:45" x14ac:dyDescent="0.25">
      <c r="AQ357" s="14">
        <v>50</v>
      </c>
      <c r="AR357" s="14">
        <v>14</v>
      </c>
      <c r="AS357" s="14">
        <v>40</v>
      </c>
    </row>
    <row r="358" spans="43:45" x14ac:dyDescent="0.25">
      <c r="AQ358" s="14">
        <v>51</v>
      </c>
      <c r="AR358" s="14">
        <v>12</v>
      </c>
      <c r="AS358" s="14">
        <v>29</v>
      </c>
    </row>
    <row r="359" spans="43:45" x14ac:dyDescent="0.25">
      <c r="AQ359" s="14">
        <v>52</v>
      </c>
      <c r="AR359" s="14">
        <v>12</v>
      </c>
      <c r="AS359" s="14">
        <v>23</v>
      </c>
    </row>
    <row r="360" spans="43:45" x14ac:dyDescent="0.25">
      <c r="AQ360" s="14">
        <v>53</v>
      </c>
      <c r="AR360" s="14">
        <v>6</v>
      </c>
      <c r="AS360" s="14">
        <v>30</v>
      </c>
    </row>
    <row r="361" spans="43:45" x14ac:dyDescent="0.25">
      <c r="AQ361" s="14">
        <v>54</v>
      </c>
      <c r="AR361" s="14">
        <v>6</v>
      </c>
      <c r="AS361" s="14">
        <v>35</v>
      </c>
    </row>
    <row r="362" spans="43:45" x14ac:dyDescent="0.25">
      <c r="AQ362" s="14">
        <v>55</v>
      </c>
      <c r="AR362" s="14">
        <v>13</v>
      </c>
      <c r="AS362" s="14">
        <v>27</v>
      </c>
    </row>
    <row r="363" spans="43:45" x14ac:dyDescent="0.25">
      <c r="AQ363" s="14">
        <v>56</v>
      </c>
      <c r="AR363" s="14">
        <v>21</v>
      </c>
      <c r="AS363" s="14">
        <v>34</v>
      </c>
    </row>
    <row r="364" spans="43:45" x14ac:dyDescent="0.25">
      <c r="AQ364" s="14">
        <v>57</v>
      </c>
      <c r="AR364" s="14">
        <v>5</v>
      </c>
      <c r="AS364" s="14">
        <v>33</v>
      </c>
    </row>
    <row r="365" spans="43:45" x14ac:dyDescent="0.25">
      <c r="AQ365" s="14">
        <v>58</v>
      </c>
      <c r="AR365" s="14">
        <v>17</v>
      </c>
      <c r="AS365" s="14">
        <v>30</v>
      </c>
    </row>
    <row r="366" spans="43:45" x14ac:dyDescent="0.25">
      <c r="AQ366" s="14">
        <v>59</v>
      </c>
      <c r="AR366" s="14">
        <v>8</v>
      </c>
      <c r="AS366" s="14">
        <v>30</v>
      </c>
    </row>
    <row r="367" spans="43:45" x14ac:dyDescent="0.25">
      <c r="AQ367" s="14">
        <v>60</v>
      </c>
      <c r="AR367" s="14">
        <v>7</v>
      </c>
      <c r="AS367" s="14">
        <v>32</v>
      </c>
    </row>
    <row r="368" spans="43:45" x14ac:dyDescent="0.25">
      <c r="AQ368" s="14">
        <v>61</v>
      </c>
      <c r="AR368" s="14">
        <v>16</v>
      </c>
      <c r="AS368" s="14">
        <v>24</v>
      </c>
    </row>
    <row r="369" spans="43:45" x14ac:dyDescent="0.25">
      <c r="AQ369" s="14">
        <v>62</v>
      </c>
      <c r="AR369" s="14">
        <v>12</v>
      </c>
      <c r="AS369" s="14">
        <v>27</v>
      </c>
    </row>
    <row r="370" spans="43:45" x14ac:dyDescent="0.25">
      <c r="AQ370" s="14">
        <v>63</v>
      </c>
      <c r="AR370" s="14">
        <v>8</v>
      </c>
      <c r="AS370" s="14">
        <v>42</v>
      </c>
    </row>
    <row r="371" spans="43:45" x14ac:dyDescent="0.25">
      <c r="AQ371" s="14">
        <v>64</v>
      </c>
      <c r="AR371" s="14">
        <v>8</v>
      </c>
      <c r="AS371" s="14">
        <v>24</v>
      </c>
    </row>
    <row r="372" spans="43:45" x14ac:dyDescent="0.25">
      <c r="AQ372" s="14">
        <v>65</v>
      </c>
      <c r="AR372" s="14">
        <v>9</v>
      </c>
      <c r="AS372" s="14">
        <v>28</v>
      </c>
    </row>
    <row r="373" spans="43:45" x14ac:dyDescent="0.25">
      <c r="AQ373" s="14">
        <v>66</v>
      </c>
      <c r="AR373" s="14">
        <v>17</v>
      </c>
      <c r="AS373" s="14">
        <v>34</v>
      </c>
    </row>
    <row r="374" spans="43:45" x14ac:dyDescent="0.25">
      <c r="AQ374" s="14">
        <v>67</v>
      </c>
      <c r="AR374" s="14">
        <v>7</v>
      </c>
      <c r="AS374" s="14">
        <v>32</v>
      </c>
    </row>
    <row r="375" spans="43:45" x14ac:dyDescent="0.25">
      <c r="AQ375" s="14">
        <v>68</v>
      </c>
      <c r="AR375" s="14">
        <v>14</v>
      </c>
      <c r="AS375" s="14">
        <v>40</v>
      </c>
    </row>
    <row r="376" spans="43:45" x14ac:dyDescent="0.25">
      <c r="AQ376" s="14">
        <v>69</v>
      </c>
      <c r="AR376" s="14">
        <v>13</v>
      </c>
      <c r="AS376" s="14">
        <v>44</v>
      </c>
    </row>
    <row r="377" spans="43:45" x14ac:dyDescent="0.25">
      <c r="AQ377" s="14">
        <v>70</v>
      </c>
      <c r="AR377" s="14">
        <v>13</v>
      </c>
      <c r="AS377" s="14">
        <v>27</v>
      </c>
    </row>
    <row r="378" spans="43:45" x14ac:dyDescent="0.25">
      <c r="AQ378" s="14">
        <v>71</v>
      </c>
      <c r="AR378" s="14">
        <v>17</v>
      </c>
      <c r="AS378" s="14">
        <v>24</v>
      </c>
    </row>
    <row r="379" spans="43:45" x14ac:dyDescent="0.25">
      <c r="AQ379" s="14">
        <v>72</v>
      </c>
      <c r="AR379" s="14">
        <v>10</v>
      </c>
      <c r="AS379" s="14">
        <v>28</v>
      </c>
    </row>
    <row r="380" spans="43:45" x14ac:dyDescent="0.25">
      <c r="AQ380" s="14">
        <v>73</v>
      </c>
      <c r="AR380" s="14">
        <v>11</v>
      </c>
      <c r="AS380" s="14">
        <v>35</v>
      </c>
    </row>
    <row r="381" spans="43:45" x14ac:dyDescent="0.25">
      <c r="AQ381" s="14">
        <v>74</v>
      </c>
      <c r="AR381" s="14">
        <v>10</v>
      </c>
      <c r="AS381" s="14">
        <v>36</v>
      </c>
    </row>
    <row r="382" spans="43:45" x14ac:dyDescent="0.25">
      <c r="AQ382" s="14">
        <v>75</v>
      </c>
      <c r="AR382" s="14">
        <v>14</v>
      </c>
      <c r="AS382" s="14">
        <v>41</v>
      </c>
    </row>
    <row r="383" spans="43:45" x14ac:dyDescent="0.25">
      <c r="AQ383" s="14">
        <v>76</v>
      </c>
      <c r="AR383" s="14">
        <v>11</v>
      </c>
      <c r="AS383" s="14">
        <v>18</v>
      </c>
    </row>
    <row r="384" spans="43:45" x14ac:dyDescent="0.25">
      <c r="AQ384" s="14">
        <v>77</v>
      </c>
      <c r="AR384" s="14">
        <v>5</v>
      </c>
      <c r="AS384" s="14">
        <v>36</v>
      </c>
    </row>
    <row r="385" spans="43:45" x14ac:dyDescent="0.25">
      <c r="AQ385" s="14">
        <v>78</v>
      </c>
      <c r="AR385" s="14">
        <v>11</v>
      </c>
      <c r="AS385" s="14">
        <v>40</v>
      </c>
    </row>
    <row r="386" spans="43:45" x14ac:dyDescent="0.25">
      <c r="AQ386" s="14">
        <v>79</v>
      </c>
      <c r="AR386" s="14">
        <v>14</v>
      </c>
      <c r="AS386" s="14">
        <v>30</v>
      </c>
    </row>
    <row r="387" spans="43:45" x14ac:dyDescent="0.25">
      <c r="AQ387" s="14">
        <v>80</v>
      </c>
      <c r="AR387" s="14">
        <v>7</v>
      </c>
      <c r="AS387" s="14">
        <v>20</v>
      </c>
    </row>
    <row r="388" spans="43:45" x14ac:dyDescent="0.25">
      <c r="AQ388" s="14">
        <v>81</v>
      </c>
      <c r="AR388" s="14">
        <v>16</v>
      </c>
      <c r="AS388" s="14">
        <v>26</v>
      </c>
    </row>
    <row r="389" spans="43:45" x14ac:dyDescent="0.25">
      <c r="AQ389" s="14">
        <v>82</v>
      </c>
      <c r="AR389" s="14">
        <v>13</v>
      </c>
      <c r="AS389" s="14">
        <v>37</v>
      </c>
    </row>
    <row r="390" spans="43:45" x14ac:dyDescent="0.25">
      <c r="AQ390" s="14">
        <v>83</v>
      </c>
      <c r="AR390" s="14">
        <v>10</v>
      </c>
      <c r="AS390" s="14">
        <v>30</v>
      </c>
    </row>
    <row r="391" spans="43:45" x14ac:dyDescent="0.25">
      <c r="AQ391" s="14">
        <v>84</v>
      </c>
      <c r="AR391" s="14">
        <v>20</v>
      </c>
      <c r="AS391" s="14">
        <v>32</v>
      </c>
    </row>
    <row r="392" spans="43:45" x14ac:dyDescent="0.25">
      <c r="AQ392" s="14">
        <v>85</v>
      </c>
      <c r="AR392" s="14">
        <v>16</v>
      </c>
      <c r="AS392" s="14">
        <v>28</v>
      </c>
    </row>
    <row r="393" spans="43:45" x14ac:dyDescent="0.25">
      <c r="AQ393" s="14">
        <v>86</v>
      </c>
      <c r="AR393" s="14">
        <v>10</v>
      </c>
      <c r="AS393" s="14">
        <v>44</v>
      </c>
    </row>
    <row r="394" spans="43:45" x14ac:dyDescent="0.25">
      <c r="AQ394" s="14">
        <v>87</v>
      </c>
      <c r="AR394" s="14">
        <v>11</v>
      </c>
      <c r="AS394" s="14">
        <v>29</v>
      </c>
    </row>
    <row r="395" spans="43:45" x14ac:dyDescent="0.25">
      <c r="AQ395" s="14">
        <v>88</v>
      </c>
      <c r="AR395" s="14">
        <v>8</v>
      </c>
      <c r="AS395" s="14">
        <v>28</v>
      </c>
    </row>
    <row r="396" spans="43:45" x14ac:dyDescent="0.25">
      <c r="AQ396" s="14">
        <v>89</v>
      </c>
      <c r="AR396" s="14">
        <v>12</v>
      </c>
      <c r="AS396" s="14">
        <v>40</v>
      </c>
    </row>
    <row r="397" spans="43:45" x14ac:dyDescent="0.25">
      <c r="AQ397" s="14">
        <v>90</v>
      </c>
      <c r="AR397" s="14">
        <v>13</v>
      </c>
      <c r="AS397" s="14">
        <v>25</v>
      </c>
    </row>
    <row r="398" spans="43:45" x14ac:dyDescent="0.25">
      <c r="AQ398" s="14">
        <v>91</v>
      </c>
      <c r="AR398" s="14">
        <v>8</v>
      </c>
      <c r="AS398" s="14">
        <v>37</v>
      </c>
    </row>
    <row r="399" spans="43:45" x14ac:dyDescent="0.25">
      <c r="AQ399" s="14">
        <v>92</v>
      </c>
      <c r="AR399" s="14">
        <v>11</v>
      </c>
      <c r="AS399" s="14">
        <v>40</v>
      </c>
    </row>
    <row r="400" spans="43:45" x14ac:dyDescent="0.25">
      <c r="AQ400" s="14">
        <v>93</v>
      </c>
      <c r="AR400" s="14">
        <v>13</v>
      </c>
      <c r="AS400" s="14">
        <v>24</v>
      </c>
    </row>
    <row r="401" spans="43:45" x14ac:dyDescent="0.25">
      <c r="AQ401" s="14">
        <v>94</v>
      </c>
      <c r="AR401" s="14">
        <v>14</v>
      </c>
      <c r="AS401" s="14">
        <v>34</v>
      </c>
    </row>
    <row r="402" spans="43:45" x14ac:dyDescent="0.25">
      <c r="AQ402" s="14">
        <v>95</v>
      </c>
      <c r="AR402" s="14">
        <v>12</v>
      </c>
      <c r="AS402" s="14">
        <v>26</v>
      </c>
    </row>
    <row r="403" spans="43:45" x14ac:dyDescent="0.25">
      <c r="AQ403" s="14">
        <v>96</v>
      </c>
      <c r="AR403" s="14">
        <v>12</v>
      </c>
      <c r="AS403" s="14">
        <v>28</v>
      </c>
    </row>
    <row r="404" spans="43:45" x14ac:dyDescent="0.25">
      <c r="AQ404" s="14">
        <v>97</v>
      </c>
      <c r="AR404" s="14">
        <v>14</v>
      </c>
      <c r="AS404" s="14">
        <v>30</v>
      </c>
    </row>
    <row r="405" spans="43:45" x14ac:dyDescent="0.25">
      <c r="AQ405" s="14">
        <v>98</v>
      </c>
      <c r="AR405" s="14">
        <v>18</v>
      </c>
      <c r="AS405" s="14">
        <v>21</v>
      </c>
    </row>
    <row r="406" spans="43:45" x14ac:dyDescent="0.25">
      <c r="AQ406" s="14">
        <v>99</v>
      </c>
      <c r="AR406" s="14">
        <v>11</v>
      </c>
      <c r="AS406" s="14">
        <v>33</v>
      </c>
    </row>
    <row r="407" spans="43:45" x14ac:dyDescent="0.25">
      <c r="AQ407" s="14">
        <v>100</v>
      </c>
      <c r="AR407" s="14">
        <v>11</v>
      </c>
      <c r="AS407" s="14">
        <v>25</v>
      </c>
    </row>
    <row r="408" spans="43:45" x14ac:dyDescent="0.25">
      <c r="AQ408" s="14">
        <v>101</v>
      </c>
      <c r="AR408" s="14">
        <v>15</v>
      </c>
      <c r="AS408" s="14">
        <v>41</v>
      </c>
    </row>
    <row r="409" spans="43:45" x14ac:dyDescent="0.25">
      <c r="AQ409" s="14">
        <v>102</v>
      </c>
      <c r="AR409" s="14">
        <v>14</v>
      </c>
      <c r="AS409" s="14">
        <v>24</v>
      </c>
    </row>
    <row r="410" spans="43:45" x14ac:dyDescent="0.25">
      <c r="AQ410" s="14">
        <v>103</v>
      </c>
      <c r="AR410" s="14">
        <v>13</v>
      </c>
      <c r="AS410" s="14">
        <v>34</v>
      </c>
    </row>
    <row r="411" spans="43:45" x14ac:dyDescent="0.25">
      <c r="AQ411" s="14">
        <v>104</v>
      </c>
      <c r="AR411" s="14">
        <v>8</v>
      </c>
      <c r="AS411" s="14">
        <v>16</v>
      </c>
    </row>
    <row r="412" spans="43:45" x14ac:dyDescent="0.25">
      <c r="AQ412" s="14">
        <v>105</v>
      </c>
      <c r="AR412" s="14">
        <v>5</v>
      </c>
      <c r="AS412" s="14">
        <v>31</v>
      </c>
    </row>
    <row r="413" spans="43:45" x14ac:dyDescent="0.25">
      <c r="AQ413" s="14">
        <v>106</v>
      </c>
      <c r="AR413" s="14">
        <v>12</v>
      </c>
      <c r="AS413" s="14">
        <v>36</v>
      </c>
    </row>
    <row r="414" spans="43:45" x14ac:dyDescent="0.25">
      <c r="AQ414" s="14">
        <v>107</v>
      </c>
      <c r="AR414" s="14">
        <v>10</v>
      </c>
      <c r="AS414" s="14">
        <v>30</v>
      </c>
    </row>
    <row r="415" spans="43:45" x14ac:dyDescent="0.25">
      <c r="AQ415" s="14">
        <v>108</v>
      </c>
      <c r="AR415" s="14">
        <v>13</v>
      </c>
      <c r="AS415" s="14">
        <v>29</v>
      </c>
    </row>
    <row r="416" spans="43:45" x14ac:dyDescent="0.25">
      <c r="AQ416" s="14">
        <v>109</v>
      </c>
      <c r="AR416" s="14">
        <v>10</v>
      </c>
      <c r="AS416" s="14">
        <v>33</v>
      </c>
    </row>
    <row r="417" spans="43:45" x14ac:dyDescent="0.25">
      <c r="AQ417" s="14">
        <v>110</v>
      </c>
      <c r="AR417" s="14">
        <v>10</v>
      </c>
      <c r="AS417" s="14">
        <v>33</v>
      </c>
    </row>
    <row r="418" spans="43:45" x14ac:dyDescent="0.25">
      <c r="AQ418" s="14">
        <v>111</v>
      </c>
      <c r="AR418" s="14">
        <v>8</v>
      </c>
      <c r="AS418" s="14">
        <v>35</v>
      </c>
    </row>
    <row r="419" spans="43:45" x14ac:dyDescent="0.25">
      <c r="AQ419" s="14">
        <v>112</v>
      </c>
      <c r="AR419" s="14">
        <v>11</v>
      </c>
      <c r="AS419" s="14">
        <v>34</v>
      </c>
    </row>
    <row r="420" spans="43:45" x14ac:dyDescent="0.25">
      <c r="AQ420" s="14">
        <v>113</v>
      </c>
      <c r="AR420" s="14">
        <v>10</v>
      </c>
      <c r="AS420" s="14">
        <v>37</v>
      </c>
    </row>
    <row r="421" spans="43:45" x14ac:dyDescent="0.25">
      <c r="AQ421" s="14">
        <v>114</v>
      </c>
      <c r="AR421" s="14">
        <v>16</v>
      </c>
      <c r="AS421" s="14">
        <v>22</v>
      </c>
    </row>
    <row r="422" spans="43:45" x14ac:dyDescent="0.25">
      <c r="AQ422" s="14">
        <v>115</v>
      </c>
      <c r="AR422" s="14">
        <v>8</v>
      </c>
      <c r="AS422" s="14">
        <v>24</v>
      </c>
    </row>
    <row r="423" spans="43:45" x14ac:dyDescent="0.25">
      <c r="AQ423" s="14">
        <v>116</v>
      </c>
      <c r="AR423" s="14">
        <v>15</v>
      </c>
      <c r="AS423" s="14">
        <v>40</v>
      </c>
    </row>
    <row r="424" spans="43:45" x14ac:dyDescent="0.25">
      <c r="AQ424" s="14">
        <v>117</v>
      </c>
      <c r="AR424" s="14">
        <v>18</v>
      </c>
      <c r="AS424" s="14">
        <v>28</v>
      </c>
    </row>
    <row r="425" spans="43:45" x14ac:dyDescent="0.25">
      <c r="AQ425" s="14">
        <v>118</v>
      </c>
      <c r="AR425" s="14">
        <v>7</v>
      </c>
      <c r="AS425" s="14">
        <v>30</v>
      </c>
    </row>
    <row r="426" spans="43:45" x14ac:dyDescent="0.25">
      <c r="AQ426" s="14">
        <v>119</v>
      </c>
      <c r="AR426" s="14">
        <v>21</v>
      </c>
      <c r="AS426" s="14">
        <v>36</v>
      </c>
    </row>
    <row r="427" spans="43:45" x14ac:dyDescent="0.25">
      <c r="AQ427" s="14">
        <v>120</v>
      </c>
      <c r="AR427" s="14">
        <v>17</v>
      </c>
      <c r="AS427" s="14">
        <v>32</v>
      </c>
    </row>
    <row r="428" spans="43:45" x14ac:dyDescent="0.25">
      <c r="AQ428" s="14">
        <v>121</v>
      </c>
      <c r="AR428" s="14">
        <v>13</v>
      </c>
      <c r="AS428" s="14">
        <v>28</v>
      </c>
    </row>
    <row r="429" spans="43:45" x14ac:dyDescent="0.25">
      <c r="AQ429" s="14">
        <v>122</v>
      </c>
      <c r="AR429" s="14">
        <v>7</v>
      </c>
      <c r="AS429" s="14">
        <v>18</v>
      </c>
    </row>
    <row r="430" spans="43:45" x14ac:dyDescent="0.25">
      <c r="AQ430" s="14">
        <v>123</v>
      </c>
      <c r="AR430" s="14">
        <v>14</v>
      </c>
      <c r="AS430" s="14">
        <v>44</v>
      </c>
    </row>
    <row r="431" spans="43:45" x14ac:dyDescent="0.25">
      <c r="AQ431" s="14">
        <v>124</v>
      </c>
      <c r="AR431" s="14">
        <v>15</v>
      </c>
      <c r="AS431" s="14">
        <v>37</v>
      </c>
    </row>
    <row r="432" spans="43:45" x14ac:dyDescent="0.25">
      <c r="AQ432" s="14">
        <v>125</v>
      </c>
      <c r="AR432" s="14">
        <v>9</v>
      </c>
      <c r="AS432" s="14">
        <v>22</v>
      </c>
    </row>
    <row r="433" spans="43:45" x14ac:dyDescent="0.25">
      <c r="AQ433" s="14">
        <v>126</v>
      </c>
      <c r="AR433" s="14">
        <v>10</v>
      </c>
      <c r="AS433" s="14">
        <v>34</v>
      </c>
    </row>
    <row r="434" spans="43:45" x14ac:dyDescent="0.25">
      <c r="AQ434" s="14">
        <v>127</v>
      </c>
      <c r="AR434" s="14">
        <v>6</v>
      </c>
      <c r="AS434" s="14">
        <v>29</v>
      </c>
    </row>
    <row r="435" spans="43:45" x14ac:dyDescent="0.25">
      <c r="AQ435" s="14">
        <v>128</v>
      </c>
      <c r="AR435" s="14">
        <v>10</v>
      </c>
      <c r="AS435" s="14">
        <v>37</v>
      </c>
    </row>
    <row r="436" spans="43:45" x14ac:dyDescent="0.25">
      <c r="AQ436" s="14">
        <v>129</v>
      </c>
      <c r="AR436" s="14">
        <v>16</v>
      </c>
      <c r="AS436" s="14">
        <v>42</v>
      </c>
    </row>
    <row r="437" spans="43:45" x14ac:dyDescent="0.25">
      <c r="AQ437" s="14">
        <v>130</v>
      </c>
      <c r="AR437" s="14">
        <v>14</v>
      </c>
      <c r="AS437" s="14">
        <v>37</v>
      </c>
    </row>
    <row r="438" spans="43:45" x14ac:dyDescent="0.25">
      <c r="AQ438" s="14">
        <v>131</v>
      </c>
      <c r="AR438" s="14">
        <v>13</v>
      </c>
      <c r="AS438" s="14">
        <v>16</v>
      </c>
    </row>
    <row r="439" spans="43:45" x14ac:dyDescent="0.25">
      <c r="AQ439" s="14">
        <v>132</v>
      </c>
      <c r="AR439" s="14">
        <v>18</v>
      </c>
      <c r="AS439" s="14">
        <v>35</v>
      </c>
    </row>
    <row r="440" spans="43:45" x14ac:dyDescent="0.25">
      <c r="AQ440" s="14">
        <v>133</v>
      </c>
      <c r="AR440" s="14">
        <v>15</v>
      </c>
      <c r="AS440" s="14">
        <v>34</v>
      </c>
    </row>
    <row r="441" spans="43:45" x14ac:dyDescent="0.25">
      <c r="AQ441" s="14">
        <v>134</v>
      </c>
      <c r="AR441" s="14">
        <v>11</v>
      </c>
      <c r="AS441" s="14">
        <v>33</v>
      </c>
    </row>
    <row r="442" spans="43:45" x14ac:dyDescent="0.25">
      <c r="AQ442" s="14">
        <v>135</v>
      </c>
      <c r="AR442" s="14">
        <v>9</v>
      </c>
      <c r="AS442" s="14">
        <v>24</v>
      </c>
    </row>
    <row r="443" spans="43:45" x14ac:dyDescent="0.25">
      <c r="AQ443" s="14">
        <v>136</v>
      </c>
      <c r="AR443" s="14">
        <v>13</v>
      </c>
      <c r="AS443" s="14">
        <v>44</v>
      </c>
    </row>
    <row r="444" spans="43:45" x14ac:dyDescent="0.25">
      <c r="AQ444" s="14">
        <v>137</v>
      </c>
      <c r="AR444" s="14">
        <v>13</v>
      </c>
      <c r="AS444" s="14">
        <v>26</v>
      </c>
    </row>
    <row r="445" spans="43:45" x14ac:dyDescent="0.25">
      <c r="AQ445" s="14">
        <v>138</v>
      </c>
      <c r="AR445" s="14">
        <v>13</v>
      </c>
      <c r="AS445" s="14">
        <v>30</v>
      </c>
    </row>
    <row r="446" spans="43:45" x14ac:dyDescent="0.25">
      <c r="AQ446" s="14">
        <v>139</v>
      </c>
      <c r="AR446" s="14">
        <v>14</v>
      </c>
      <c r="AS446" s="14">
        <v>24</v>
      </c>
    </row>
    <row r="447" spans="43:45" x14ac:dyDescent="0.25">
      <c r="AQ447" s="14">
        <v>140</v>
      </c>
      <c r="AR447" s="14">
        <v>12</v>
      </c>
      <c r="AS447" s="14">
        <v>38</v>
      </c>
    </row>
    <row r="448" spans="43:45" x14ac:dyDescent="0.25">
      <c r="AQ448" s="14">
        <v>141</v>
      </c>
      <c r="AR448" s="14">
        <v>11</v>
      </c>
      <c r="AS448" s="14">
        <v>20</v>
      </c>
    </row>
    <row r="449" spans="43:45" x14ac:dyDescent="0.25">
      <c r="AQ449" s="14">
        <v>142</v>
      </c>
      <c r="AR449" s="14">
        <v>4</v>
      </c>
      <c r="AS449" s="14">
        <v>36</v>
      </c>
    </row>
    <row r="450" spans="43:45" x14ac:dyDescent="0.25">
      <c r="AQ450" s="14">
        <v>143</v>
      </c>
      <c r="AR450" s="14">
        <v>4</v>
      </c>
      <c r="AS450" s="14">
        <v>34</v>
      </c>
    </row>
    <row r="451" spans="43:45" x14ac:dyDescent="0.25">
      <c r="AQ451" s="14">
        <v>144</v>
      </c>
      <c r="AR451" s="14">
        <v>12</v>
      </c>
      <c r="AS451" s="14">
        <v>32</v>
      </c>
    </row>
    <row r="452" spans="43:45" x14ac:dyDescent="0.25">
      <c r="AQ452" s="14">
        <v>145</v>
      </c>
      <c r="AR452" s="14">
        <v>4</v>
      </c>
      <c r="AS452" s="14">
        <v>28</v>
      </c>
    </row>
    <row r="453" spans="43:45" x14ac:dyDescent="0.25">
      <c r="AQ453" s="14">
        <v>146</v>
      </c>
      <c r="AR453" s="14">
        <v>12</v>
      </c>
      <c r="AS453" s="14">
        <v>38</v>
      </c>
    </row>
    <row r="454" spans="43:45" x14ac:dyDescent="0.25">
      <c r="AQ454" s="14">
        <v>147</v>
      </c>
      <c r="AR454" s="14">
        <v>13</v>
      </c>
      <c r="AS454" s="14">
        <v>26</v>
      </c>
    </row>
    <row r="455" spans="43:45" x14ac:dyDescent="0.25">
      <c r="AQ455" s="14">
        <v>148</v>
      </c>
      <c r="AR455" s="14">
        <v>2</v>
      </c>
      <c r="AS455" s="14">
        <v>31</v>
      </c>
    </row>
    <row r="456" spans="43:45" x14ac:dyDescent="0.25">
      <c r="AQ456" s="14">
        <v>149</v>
      </c>
      <c r="AR456" s="14">
        <v>14</v>
      </c>
      <c r="AS456" s="14">
        <v>28</v>
      </c>
    </row>
    <row r="457" spans="43:45" x14ac:dyDescent="0.25">
      <c r="AQ457" s="14">
        <v>150</v>
      </c>
      <c r="AR457" s="14">
        <v>21</v>
      </c>
      <c r="AS457" s="14">
        <v>37</v>
      </c>
    </row>
    <row r="458" spans="43:45" x14ac:dyDescent="0.25">
      <c r="AQ458" s="14">
        <v>151</v>
      </c>
      <c r="AR458" s="14">
        <v>10</v>
      </c>
      <c r="AS458" s="14">
        <v>50</v>
      </c>
    </row>
    <row r="459" spans="43:45" x14ac:dyDescent="0.25">
      <c r="AQ459" s="14">
        <v>152</v>
      </c>
      <c r="AR459" s="14">
        <v>10</v>
      </c>
      <c r="AS459" s="14">
        <v>43</v>
      </c>
    </row>
    <row r="460" spans="43:45" x14ac:dyDescent="0.25">
      <c r="AQ460" s="14">
        <v>153</v>
      </c>
      <c r="AR460" s="14">
        <v>4</v>
      </c>
      <c r="AS460" s="14">
        <v>30</v>
      </c>
    </row>
    <row r="461" spans="43:45" x14ac:dyDescent="0.25">
      <c r="AQ461" s="14">
        <v>154</v>
      </c>
      <c r="AR461" s="14">
        <v>11</v>
      </c>
      <c r="AS461" s="14">
        <v>32</v>
      </c>
    </row>
    <row r="462" spans="43:45" x14ac:dyDescent="0.25">
      <c r="AQ462" s="14">
        <v>155</v>
      </c>
      <c r="AR462" s="14">
        <v>8</v>
      </c>
      <c r="AS462" s="14">
        <v>23</v>
      </c>
    </row>
    <row r="463" spans="43:45" x14ac:dyDescent="0.25">
      <c r="AQ463" s="14">
        <v>156</v>
      </c>
      <c r="AR463" s="14">
        <v>11</v>
      </c>
      <c r="AS463" s="14">
        <v>31</v>
      </c>
    </row>
    <row r="464" spans="43:45" x14ac:dyDescent="0.25">
      <c r="AQ464" s="14">
        <v>157</v>
      </c>
      <c r="AR464" s="14">
        <v>17</v>
      </c>
      <c r="AS464" s="14">
        <v>32</v>
      </c>
    </row>
    <row r="465" spans="43:45" x14ac:dyDescent="0.25">
      <c r="AQ465" s="14">
        <v>158</v>
      </c>
      <c r="AR465" s="14">
        <v>19</v>
      </c>
      <c r="AS465" s="14">
        <v>34</v>
      </c>
    </row>
    <row r="466" spans="43:45" x14ac:dyDescent="0.25">
      <c r="AQ466" s="14">
        <v>159</v>
      </c>
      <c r="AR466" s="14">
        <v>18</v>
      </c>
      <c r="AS466" s="14">
        <v>30</v>
      </c>
    </row>
    <row r="467" spans="43:45" x14ac:dyDescent="0.25">
      <c r="AQ467" s="14">
        <v>160</v>
      </c>
      <c r="AR467" s="14">
        <v>9</v>
      </c>
      <c r="AS467" s="14">
        <v>31</v>
      </c>
    </row>
    <row r="468" spans="43:45" x14ac:dyDescent="0.25">
      <c r="AQ468" s="14">
        <v>161</v>
      </c>
      <c r="AR468" s="14">
        <v>6</v>
      </c>
      <c r="AS468" s="14">
        <v>25</v>
      </c>
    </row>
    <row r="469" spans="43:45" x14ac:dyDescent="0.25">
      <c r="AQ469" s="14">
        <v>162</v>
      </c>
      <c r="AR469" s="14">
        <v>11</v>
      </c>
      <c r="AS469" s="14">
        <v>29</v>
      </c>
    </row>
    <row r="470" spans="43:45" x14ac:dyDescent="0.25">
      <c r="AQ470" s="14">
        <v>163</v>
      </c>
      <c r="AR470" s="14">
        <v>0</v>
      </c>
      <c r="AS470" s="14">
        <v>16</v>
      </c>
    </row>
    <row r="471" spans="43:45" x14ac:dyDescent="0.25">
      <c r="AQ471" s="14">
        <v>164</v>
      </c>
      <c r="AR471" s="14">
        <v>12</v>
      </c>
      <c r="AS471" s="14">
        <v>26</v>
      </c>
    </row>
    <row r="472" spans="43:45" x14ac:dyDescent="0.25">
      <c r="AQ472" s="14">
        <v>165</v>
      </c>
      <c r="AR472" s="14">
        <v>15</v>
      </c>
      <c r="AS472" s="14">
        <v>38</v>
      </c>
    </row>
    <row r="473" spans="43:45" x14ac:dyDescent="0.25">
      <c r="AQ473" s="14">
        <v>166</v>
      </c>
      <c r="AR473" s="14">
        <v>14</v>
      </c>
      <c r="AS473" s="14">
        <v>29</v>
      </c>
    </row>
    <row r="474" spans="43:45" x14ac:dyDescent="0.25">
      <c r="AQ474" s="14">
        <v>167</v>
      </c>
      <c r="AR474" s="14">
        <v>7</v>
      </c>
      <c r="AS474" s="14">
        <v>23</v>
      </c>
    </row>
    <row r="475" spans="43:45" x14ac:dyDescent="0.25">
      <c r="AQ475" s="14">
        <v>168</v>
      </c>
      <c r="AR475" s="14">
        <v>4</v>
      </c>
      <c r="AS475" s="14">
        <v>31</v>
      </c>
    </row>
    <row r="476" spans="43:45" x14ac:dyDescent="0.25">
      <c r="AQ476" s="14">
        <v>169</v>
      </c>
      <c r="AR476" s="14">
        <v>10</v>
      </c>
      <c r="AS476" s="14">
        <v>24</v>
      </c>
    </row>
    <row r="477" spans="43:45" x14ac:dyDescent="0.25">
      <c r="AQ477" s="14">
        <v>170</v>
      </c>
      <c r="AR477" s="14">
        <v>11</v>
      </c>
      <c r="AS477" s="14">
        <v>17</v>
      </c>
    </row>
    <row r="478" spans="43:45" x14ac:dyDescent="0.25">
      <c r="AQ478" s="14">
        <v>171</v>
      </c>
      <c r="AR478" s="14">
        <v>13</v>
      </c>
      <c r="AS478" s="14">
        <v>38</v>
      </c>
    </row>
    <row r="479" spans="43:45" x14ac:dyDescent="0.25">
      <c r="AQ479" s="14">
        <v>172</v>
      </c>
      <c r="AR479" s="14">
        <v>18</v>
      </c>
      <c r="AS479" s="14">
        <v>25</v>
      </c>
    </row>
    <row r="480" spans="43:45" x14ac:dyDescent="0.25">
      <c r="AQ480" s="14">
        <v>173</v>
      </c>
      <c r="AR480" s="14">
        <v>15</v>
      </c>
      <c r="AS480" s="14">
        <v>37</v>
      </c>
    </row>
    <row r="481" spans="43:45" x14ac:dyDescent="0.25">
      <c r="AQ481" s="14">
        <v>174</v>
      </c>
      <c r="AR481" s="14">
        <v>9</v>
      </c>
      <c r="AS481" s="14">
        <v>20</v>
      </c>
    </row>
    <row r="482" spans="43:45" x14ac:dyDescent="0.25">
      <c r="AQ482" s="14">
        <v>175</v>
      </c>
      <c r="AR482" s="14">
        <v>15</v>
      </c>
      <c r="AS482" s="14">
        <v>28</v>
      </c>
    </row>
    <row r="483" spans="43:45" x14ac:dyDescent="0.25">
      <c r="AQ483" s="14">
        <v>176</v>
      </c>
      <c r="AR483" s="14">
        <v>12</v>
      </c>
      <c r="AS483" s="14">
        <v>29</v>
      </c>
    </row>
    <row r="484" spans="43:45" x14ac:dyDescent="0.25">
      <c r="AQ484" s="14">
        <v>177</v>
      </c>
      <c r="AR484" s="14">
        <v>11</v>
      </c>
      <c r="AS484" s="14">
        <v>24</v>
      </c>
    </row>
    <row r="485" spans="43:45" x14ac:dyDescent="0.25">
      <c r="AQ485" s="14">
        <v>178</v>
      </c>
      <c r="AR485" s="14">
        <v>6</v>
      </c>
      <c r="AS485" s="14">
        <v>33</v>
      </c>
    </row>
    <row r="486" spans="43:45" x14ac:dyDescent="0.25">
      <c r="AQ486" s="14">
        <v>179</v>
      </c>
      <c r="AR486" s="14">
        <v>14</v>
      </c>
      <c r="AS486" s="14">
        <v>30</v>
      </c>
    </row>
    <row r="487" spans="43:45" x14ac:dyDescent="0.25">
      <c r="AQ487" s="14">
        <v>180</v>
      </c>
      <c r="AR487" s="14">
        <v>17</v>
      </c>
      <c r="AS487" s="14">
        <v>25</v>
      </c>
    </row>
    <row r="488" spans="43:45" x14ac:dyDescent="0.25">
      <c r="AQ488" s="14">
        <v>181</v>
      </c>
      <c r="AR488" s="14">
        <v>18</v>
      </c>
      <c r="AS488" s="14">
        <v>30</v>
      </c>
    </row>
    <row r="489" spans="43:45" x14ac:dyDescent="0.25">
      <c r="AQ489" s="14">
        <v>182</v>
      </c>
      <c r="AR489" s="14">
        <v>20</v>
      </c>
      <c r="AS489" s="14">
        <v>29</v>
      </c>
    </row>
    <row r="490" spans="43:45" x14ac:dyDescent="0.25">
      <c r="AQ490" s="14">
        <v>183</v>
      </c>
      <c r="AR490" s="14">
        <v>11</v>
      </c>
      <c r="AS490" s="14">
        <v>26</v>
      </c>
    </row>
    <row r="491" spans="43:45" x14ac:dyDescent="0.25">
      <c r="AQ491" s="14">
        <v>184</v>
      </c>
      <c r="AR491" s="14">
        <v>11</v>
      </c>
      <c r="AS491" s="14">
        <v>25</v>
      </c>
    </row>
    <row r="492" spans="43:45" x14ac:dyDescent="0.25">
      <c r="AQ492" s="14">
        <v>185</v>
      </c>
      <c r="AR492" s="14">
        <v>11</v>
      </c>
      <c r="AS492" s="14">
        <v>36</v>
      </c>
    </row>
    <row r="493" spans="43:45" x14ac:dyDescent="0.25">
      <c r="AQ493" s="14">
        <v>186</v>
      </c>
      <c r="AR493" s="14">
        <v>12</v>
      </c>
      <c r="AS493" s="14">
        <v>13</v>
      </c>
    </row>
    <row r="494" spans="43:45" x14ac:dyDescent="0.25">
      <c r="AQ494" s="14">
        <v>187</v>
      </c>
      <c r="AR494" s="14">
        <v>10</v>
      </c>
      <c r="AS494" s="14">
        <v>36</v>
      </c>
    </row>
    <row r="495" spans="43:45" x14ac:dyDescent="0.25">
      <c r="AQ495" s="14">
        <v>188</v>
      </c>
      <c r="AR495" s="14">
        <v>5</v>
      </c>
      <c r="AS495" s="14">
        <v>29</v>
      </c>
    </row>
    <row r="496" spans="43:45" x14ac:dyDescent="0.25">
      <c r="AQ496" s="14">
        <v>189</v>
      </c>
      <c r="AR496" s="14">
        <v>9</v>
      </c>
      <c r="AS496" s="14">
        <v>25</v>
      </c>
    </row>
    <row r="497" spans="43:45" x14ac:dyDescent="0.25">
      <c r="AQ497" s="14">
        <v>190</v>
      </c>
      <c r="AR497" s="14">
        <v>16</v>
      </c>
      <c r="AS497" s="14">
        <v>27</v>
      </c>
    </row>
    <row r="498" spans="43:45" x14ac:dyDescent="0.25">
      <c r="AQ498" s="14">
        <v>191</v>
      </c>
      <c r="AR498" s="14">
        <v>14</v>
      </c>
      <c r="AS498" s="14">
        <v>22</v>
      </c>
    </row>
    <row r="499" spans="43:45" x14ac:dyDescent="0.25">
      <c r="AQ499" s="14">
        <v>192</v>
      </c>
      <c r="AR499" s="14">
        <v>5</v>
      </c>
      <c r="AS499" s="14">
        <v>30</v>
      </c>
    </row>
    <row r="500" spans="43:45" x14ac:dyDescent="0.25">
      <c r="AQ500" s="14">
        <v>193</v>
      </c>
      <c r="AR500" s="14">
        <v>11</v>
      </c>
      <c r="AS500" s="14">
        <v>34</v>
      </c>
    </row>
    <row r="501" spans="43:45" x14ac:dyDescent="0.25">
      <c r="AQ501" s="14">
        <v>194</v>
      </c>
      <c r="AR501" s="14">
        <v>11</v>
      </c>
      <c r="AS501" s="14">
        <v>35</v>
      </c>
    </row>
    <row r="502" spans="43:45" x14ac:dyDescent="0.25">
      <c r="AQ502" s="14">
        <v>195</v>
      </c>
      <c r="AR502" s="14">
        <v>14</v>
      </c>
      <c r="AS502" s="14">
        <v>19</v>
      </c>
    </row>
    <row r="503" spans="43:45" x14ac:dyDescent="0.25">
      <c r="AQ503" s="14">
        <v>196</v>
      </c>
      <c r="AR503" s="14">
        <v>8</v>
      </c>
      <c r="AS503" s="14">
        <v>27</v>
      </c>
    </row>
    <row r="504" spans="43:45" x14ac:dyDescent="0.25">
      <c r="AQ504" s="14">
        <v>197</v>
      </c>
      <c r="AR504" s="14">
        <v>3</v>
      </c>
      <c r="AS504" s="14">
        <v>22</v>
      </c>
    </row>
    <row r="505" spans="43:45" x14ac:dyDescent="0.25">
      <c r="AQ505" s="14">
        <v>198</v>
      </c>
      <c r="AR505" s="14">
        <v>14</v>
      </c>
      <c r="AS505" s="14">
        <v>42</v>
      </c>
    </row>
    <row r="506" spans="43:45" x14ac:dyDescent="0.25">
      <c r="AQ506" s="14">
        <v>199</v>
      </c>
      <c r="AR506" s="14">
        <v>11</v>
      </c>
      <c r="AS506" s="14">
        <v>26</v>
      </c>
    </row>
    <row r="507" spans="43:45" x14ac:dyDescent="0.25">
      <c r="AQ507" s="14">
        <v>200</v>
      </c>
      <c r="AR507" s="14">
        <v>17</v>
      </c>
      <c r="AS507" s="14">
        <v>39</v>
      </c>
    </row>
    <row r="508" spans="43:45" x14ac:dyDescent="0.25">
      <c r="AQ508" s="14">
        <v>201</v>
      </c>
      <c r="AR508" s="14">
        <v>7</v>
      </c>
      <c r="AS508" s="14">
        <v>30</v>
      </c>
    </row>
    <row r="509" spans="43:45" x14ac:dyDescent="0.25">
      <c r="AQ509" s="14">
        <v>202</v>
      </c>
      <c r="AR509" s="14">
        <v>12</v>
      </c>
      <c r="AS509" s="14">
        <v>37</v>
      </c>
    </row>
    <row r="510" spans="43:45" x14ac:dyDescent="0.25">
      <c r="AQ510" s="14">
        <v>203</v>
      </c>
      <c r="AR510" s="14">
        <v>14</v>
      </c>
      <c r="AS510" s="14">
        <v>19</v>
      </c>
    </row>
    <row r="511" spans="43:45" x14ac:dyDescent="0.25">
      <c r="AQ511" s="14">
        <v>204</v>
      </c>
      <c r="AR511" s="14">
        <v>9</v>
      </c>
      <c r="AS511" s="14">
        <v>22</v>
      </c>
    </row>
    <row r="512" spans="43:45" x14ac:dyDescent="0.25">
      <c r="AQ512" s="14">
        <v>205</v>
      </c>
      <c r="AR512" s="14">
        <v>12</v>
      </c>
      <c r="AS512" s="14">
        <v>27</v>
      </c>
    </row>
    <row r="513" spans="43:45" x14ac:dyDescent="0.25">
      <c r="AQ513" s="14">
        <v>206</v>
      </c>
      <c r="AR513" s="14">
        <v>3</v>
      </c>
      <c r="AS513" s="14">
        <v>25</v>
      </c>
    </row>
    <row r="514" spans="43:45" x14ac:dyDescent="0.25">
      <c r="AQ514" s="14">
        <v>207</v>
      </c>
      <c r="AR514" s="14">
        <v>16</v>
      </c>
      <c r="AS514" s="14">
        <v>28</v>
      </c>
    </row>
    <row r="515" spans="43:45" x14ac:dyDescent="0.25">
      <c r="AQ515" s="14">
        <v>208</v>
      </c>
      <c r="AR515" s="14">
        <v>9</v>
      </c>
      <c r="AS515" s="14">
        <v>33</v>
      </c>
    </row>
    <row r="516" spans="43:45" x14ac:dyDescent="0.25">
      <c r="AQ516" s="14">
        <v>209</v>
      </c>
      <c r="AR516" s="14">
        <v>9</v>
      </c>
      <c r="AS516" s="14">
        <v>31</v>
      </c>
    </row>
    <row r="517" spans="43:45" x14ac:dyDescent="0.25">
      <c r="AQ517" s="14">
        <v>210</v>
      </c>
      <c r="AR517" s="14">
        <v>12</v>
      </c>
      <c r="AS517" s="14">
        <v>26</v>
      </c>
    </row>
    <row r="518" spans="43:45" x14ac:dyDescent="0.25">
      <c r="AQ518" s="14">
        <v>211</v>
      </c>
      <c r="AR518" s="14">
        <v>16</v>
      </c>
      <c r="AS518" s="14">
        <v>31</v>
      </c>
    </row>
    <row r="519" spans="43:45" x14ac:dyDescent="0.25">
      <c r="AQ519" s="14">
        <v>212</v>
      </c>
      <c r="AR519" s="14">
        <v>17</v>
      </c>
      <c r="AS519" s="14">
        <v>24</v>
      </c>
    </row>
    <row r="520" spans="43:45" x14ac:dyDescent="0.25">
      <c r="AQ520" s="14">
        <v>213</v>
      </c>
      <c r="AR520" s="14">
        <v>5</v>
      </c>
      <c r="AS520" s="14">
        <v>35</v>
      </c>
    </row>
    <row r="521" spans="43:45" x14ac:dyDescent="0.25">
      <c r="AQ521" s="14">
        <v>214</v>
      </c>
      <c r="AR521" s="14">
        <v>17</v>
      </c>
      <c r="AS521" s="14">
        <v>36</v>
      </c>
    </row>
    <row r="522" spans="43:45" x14ac:dyDescent="0.25">
      <c r="AQ522" s="14">
        <v>215</v>
      </c>
      <c r="AR522" s="14">
        <v>11</v>
      </c>
      <c r="AS522" s="14">
        <v>26</v>
      </c>
    </row>
    <row r="523" spans="43:45" x14ac:dyDescent="0.25">
      <c r="AQ523" s="14">
        <v>216</v>
      </c>
      <c r="AR523" s="14">
        <v>3</v>
      </c>
      <c r="AS523" s="14">
        <v>26</v>
      </c>
    </row>
    <row r="524" spans="43:45" x14ac:dyDescent="0.25">
      <c r="AQ524" s="14">
        <v>217</v>
      </c>
      <c r="AR524" s="14">
        <v>12</v>
      </c>
      <c r="AS524" s="14">
        <v>29</v>
      </c>
    </row>
    <row r="525" spans="43:45" x14ac:dyDescent="0.25">
      <c r="AQ525" s="14">
        <v>218</v>
      </c>
      <c r="AR525" s="14">
        <v>7</v>
      </c>
      <c r="AS525" s="14">
        <v>30</v>
      </c>
    </row>
    <row r="526" spans="43:45" x14ac:dyDescent="0.25">
      <c r="AQ526" s="14">
        <v>219</v>
      </c>
      <c r="AR526" s="14">
        <v>11</v>
      </c>
      <c r="AS526" s="14">
        <v>18</v>
      </c>
    </row>
    <row r="527" spans="43:45" x14ac:dyDescent="0.25">
      <c r="AQ527" s="14">
        <v>220</v>
      </c>
      <c r="AR527" s="14">
        <v>13</v>
      </c>
      <c r="AS527" s="14">
        <v>35</v>
      </c>
    </row>
    <row r="528" spans="43:45" x14ac:dyDescent="0.25">
      <c r="AQ528" s="14">
        <v>221</v>
      </c>
      <c r="AR528" s="14">
        <v>16</v>
      </c>
      <c r="AS528" s="14">
        <v>33</v>
      </c>
    </row>
    <row r="529" spans="43:45" x14ac:dyDescent="0.25">
      <c r="AQ529" s="14">
        <v>222</v>
      </c>
      <c r="AR529" s="14">
        <v>10</v>
      </c>
      <c r="AS529" s="14">
        <v>31</v>
      </c>
    </row>
    <row r="530" spans="43:45" x14ac:dyDescent="0.25">
      <c r="AQ530" s="14">
        <v>223</v>
      </c>
      <c r="AR530" s="14">
        <v>15</v>
      </c>
      <c r="AS530" s="14">
        <v>39</v>
      </c>
    </row>
    <row r="531" spans="43:45" x14ac:dyDescent="0.25">
      <c r="AQ531" s="14">
        <v>224</v>
      </c>
      <c r="AR531" s="14">
        <v>7</v>
      </c>
      <c r="AS531" s="14">
        <v>29</v>
      </c>
    </row>
    <row r="532" spans="43:45" x14ac:dyDescent="0.25">
      <c r="AQ532" s="14">
        <v>225</v>
      </c>
      <c r="AR532" s="14">
        <v>10</v>
      </c>
      <c r="AS532" s="14">
        <v>18</v>
      </c>
    </row>
    <row r="533" spans="43:45" x14ac:dyDescent="0.25">
      <c r="AQ533" s="14">
        <v>226</v>
      </c>
      <c r="AR533" s="14">
        <v>20</v>
      </c>
      <c r="AS533" s="14">
        <v>28</v>
      </c>
    </row>
    <row r="534" spans="43:45" x14ac:dyDescent="0.25">
      <c r="AQ534" s="14">
        <v>227</v>
      </c>
      <c r="AR534" s="14">
        <v>15</v>
      </c>
      <c r="AS534" s="14">
        <v>36</v>
      </c>
    </row>
    <row r="535" spans="43:45" x14ac:dyDescent="0.25">
      <c r="AQ535" s="14">
        <v>228</v>
      </c>
      <c r="AR535" s="14">
        <v>15</v>
      </c>
      <c r="AS535" s="14">
        <v>35</v>
      </c>
    </row>
    <row r="536" spans="43:45" x14ac:dyDescent="0.25">
      <c r="AQ536" s="14">
        <v>229</v>
      </c>
      <c r="AR536" s="14">
        <v>15</v>
      </c>
      <c r="AS536" s="14">
        <v>29</v>
      </c>
    </row>
    <row r="537" spans="43:45" x14ac:dyDescent="0.25">
      <c r="AQ537" s="14">
        <v>230</v>
      </c>
      <c r="AR537" s="14">
        <v>8</v>
      </c>
      <c r="AS537" s="14">
        <v>30</v>
      </c>
    </row>
    <row r="538" spans="43:45" x14ac:dyDescent="0.25">
      <c r="AQ538" s="14">
        <v>231</v>
      </c>
      <c r="AR538" s="14">
        <v>21</v>
      </c>
      <c r="AS538" s="14">
        <v>26</v>
      </c>
    </row>
    <row r="539" spans="43:45" x14ac:dyDescent="0.25">
      <c r="AQ539" s="14">
        <v>232</v>
      </c>
      <c r="AR539" s="14">
        <v>13</v>
      </c>
      <c r="AS539" s="14">
        <v>26</v>
      </c>
    </row>
    <row r="540" spans="43:45" x14ac:dyDescent="0.25">
      <c r="AQ540" s="14">
        <v>233</v>
      </c>
      <c r="AR540" s="14">
        <v>18</v>
      </c>
      <c r="AS540" s="14">
        <v>22</v>
      </c>
    </row>
    <row r="541" spans="43:45" x14ac:dyDescent="0.25">
      <c r="AQ541" s="14">
        <v>234</v>
      </c>
      <c r="AR541" s="14">
        <v>13</v>
      </c>
      <c r="AS541" s="14">
        <v>32</v>
      </c>
    </row>
    <row r="542" spans="43:45" x14ac:dyDescent="0.25">
      <c r="AQ542" s="14">
        <v>235</v>
      </c>
      <c r="AR542" s="14">
        <v>11</v>
      </c>
      <c r="AS542" s="14">
        <v>24</v>
      </c>
    </row>
    <row r="543" spans="43:45" x14ac:dyDescent="0.25">
      <c r="AQ543" s="14">
        <v>236</v>
      </c>
      <c r="AR543" s="14">
        <v>8</v>
      </c>
      <c r="AS543" s="14">
        <v>30</v>
      </c>
    </row>
    <row r="544" spans="43:45" x14ac:dyDescent="0.25">
      <c r="AQ544" s="14">
        <v>237</v>
      </c>
      <c r="AR544" s="14">
        <v>15</v>
      </c>
      <c r="AS544" s="14">
        <v>26</v>
      </c>
    </row>
    <row r="545" spans="43:45" x14ac:dyDescent="0.25">
      <c r="AQ545" s="14">
        <v>238</v>
      </c>
      <c r="AR545" s="14">
        <v>15</v>
      </c>
      <c r="AS545" s="14">
        <v>23</v>
      </c>
    </row>
    <row r="546" spans="43:45" x14ac:dyDescent="0.25">
      <c r="AQ546" s="14">
        <v>239</v>
      </c>
      <c r="AR546" s="14">
        <v>16</v>
      </c>
      <c r="AS546" s="14">
        <v>21</v>
      </c>
    </row>
    <row r="547" spans="43:45" x14ac:dyDescent="0.25">
      <c r="AQ547" s="14">
        <v>240</v>
      </c>
      <c r="AR547" s="14">
        <v>9</v>
      </c>
      <c r="AS547" s="14">
        <v>31</v>
      </c>
    </row>
    <row r="548" spans="43:45" x14ac:dyDescent="0.25">
      <c r="AQ548" s="14">
        <v>241</v>
      </c>
      <c r="AR548" s="14">
        <v>19</v>
      </c>
      <c r="AS548" s="14">
        <v>37</v>
      </c>
    </row>
    <row r="549" spans="43:45" x14ac:dyDescent="0.25">
      <c r="AQ549" s="14">
        <v>242</v>
      </c>
      <c r="AR549" s="14">
        <v>13</v>
      </c>
      <c r="AS549" s="14">
        <v>28</v>
      </c>
    </row>
    <row r="550" spans="43:45" x14ac:dyDescent="0.25">
      <c r="AQ550" s="14">
        <v>243</v>
      </c>
      <c r="AR550" s="14">
        <v>16</v>
      </c>
      <c r="AS550" s="14">
        <v>31</v>
      </c>
    </row>
    <row r="551" spans="43:45" x14ac:dyDescent="0.25">
      <c r="AQ551" s="14">
        <v>244</v>
      </c>
      <c r="AR551" s="14">
        <v>8</v>
      </c>
      <c r="AS551" s="14">
        <v>23</v>
      </c>
    </row>
    <row r="552" spans="43:45" x14ac:dyDescent="0.25">
      <c r="AQ552" s="14">
        <v>245</v>
      </c>
      <c r="AR552" s="14">
        <v>18</v>
      </c>
      <c r="AS552" s="14">
        <v>21</v>
      </c>
    </row>
    <row r="553" spans="43:45" x14ac:dyDescent="0.25">
      <c r="AQ553" s="14">
        <v>246</v>
      </c>
      <c r="AR553" s="14">
        <v>16</v>
      </c>
      <c r="AS553" s="14">
        <v>25</v>
      </c>
    </row>
    <row r="554" spans="43:45" x14ac:dyDescent="0.25">
      <c r="AQ554" s="14">
        <v>247</v>
      </c>
      <c r="AR554" s="14">
        <v>11</v>
      </c>
      <c r="AS554" s="14">
        <v>26</v>
      </c>
    </row>
    <row r="555" spans="43:45" x14ac:dyDescent="0.25">
      <c r="AQ555" s="14">
        <v>248</v>
      </c>
      <c r="AR555" s="14">
        <v>11</v>
      </c>
      <c r="AS555" s="14">
        <v>33</v>
      </c>
    </row>
    <row r="556" spans="43:45" x14ac:dyDescent="0.25">
      <c r="AQ556" s="14">
        <v>249</v>
      </c>
      <c r="AR556" s="14">
        <v>10</v>
      </c>
      <c r="AS556" s="14">
        <v>30</v>
      </c>
    </row>
    <row r="557" spans="43:45" x14ac:dyDescent="0.25">
      <c r="AQ557" s="14">
        <v>250</v>
      </c>
      <c r="AR557" s="14">
        <v>7</v>
      </c>
      <c r="AS557" s="14">
        <v>37</v>
      </c>
    </row>
    <row r="558" spans="43:45" x14ac:dyDescent="0.25">
      <c r="AQ558" s="14">
        <v>251</v>
      </c>
      <c r="AR558" s="14">
        <v>1</v>
      </c>
      <c r="AS558" s="14">
        <v>25</v>
      </c>
    </row>
    <row r="559" spans="43:45" x14ac:dyDescent="0.25">
      <c r="AQ559" s="14">
        <v>252</v>
      </c>
      <c r="AR559" s="14">
        <v>7</v>
      </c>
      <c r="AS559" s="14">
        <v>39</v>
      </c>
    </row>
    <row r="560" spans="43:45" x14ac:dyDescent="0.25">
      <c r="AQ560" s="14">
        <v>253</v>
      </c>
      <c r="AR560" s="14">
        <v>17</v>
      </c>
      <c r="AS560" s="14">
        <v>39</v>
      </c>
    </row>
    <row r="561" spans="43:45" x14ac:dyDescent="0.25">
      <c r="AQ561" s="14">
        <v>254</v>
      </c>
      <c r="AR561" s="14">
        <v>9</v>
      </c>
      <c r="AS561" s="14">
        <v>35</v>
      </c>
    </row>
    <row r="562" spans="43:45" x14ac:dyDescent="0.25">
      <c r="AQ562" s="14">
        <v>255</v>
      </c>
      <c r="AR562" s="14">
        <v>9</v>
      </c>
      <c r="AS562" s="14">
        <v>36</v>
      </c>
    </row>
    <row r="563" spans="43:45" x14ac:dyDescent="0.25">
      <c r="AQ563" s="14">
        <v>256</v>
      </c>
      <c r="AR563" s="14">
        <v>4</v>
      </c>
      <c r="AS563" s="14">
        <v>30</v>
      </c>
    </row>
    <row r="564" spans="43:45" x14ac:dyDescent="0.25">
      <c r="AQ564" s="14">
        <v>257</v>
      </c>
      <c r="AR564" s="14">
        <v>18</v>
      </c>
      <c r="AS564" s="14">
        <v>31</v>
      </c>
    </row>
    <row r="565" spans="43:45" x14ac:dyDescent="0.25">
      <c r="AQ565" s="14">
        <v>258</v>
      </c>
      <c r="AR565" s="14">
        <v>13</v>
      </c>
      <c r="AS565" s="14">
        <v>35</v>
      </c>
    </row>
    <row r="566" spans="43:45" x14ac:dyDescent="0.25">
      <c r="AQ566" s="14">
        <v>259</v>
      </c>
      <c r="AR566" s="14">
        <v>9</v>
      </c>
      <c r="AS566" s="14">
        <v>39</v>
      </c>
    </row>
    <row r="567" spans="43:45" x14ac:dyDescent="0.25">
      <c r="AQ567" s="14">
        <v>260</v>
      </c>
      <c r="AR567" s="14">
        <v>5</v>
      </c>
      <c r="AS567" s="14">
        <v>28</v>
      </c>
    </row>
    <row r="568" spans="43:45" x14ac:dyDescent="0.25">
      <c r="AQ568" s="14">
        <v>261</v>
      </c>
      <c r="AR568" s="14">
        <v>11</v>
      </c>
      <c r="AS568" s="14">
        <v>38</v>
      </c>
    </row>
    <row r="569" spans="43:45" x14ac:dyDescent="0.25">
      <c r="AQ569" s="14">
        <v>262</v>
      </c>
      <c r="AR569" s="14">
        <v>16</v>
      </c>
      <c r="AS569" s="14">
        <v>28</v>
      </c>
    </row>
    <row r="570" spans="43:45" x14ac:dyDescent="0.25">
      <c r="AQ570" s="14">
        <v>263</v>
      </c>
      <c r="AR570" s="14">
        <v>10</v>
      </c>
      <c r="AS570" s="14">
        <v>32</v>
      </c>
    </row>
    <row r="571" spans="43:45" x14ac:dyDescent="0.25">
      <c r="AQ571" s="14">
        <v>264</v>
      </c>
      <c r="AR571" s="14">
        <v>8</v>
      </c>
      <c r="AS571" s="14">
        <v>21</v>
      </c>
    </row>
    <row r="572" spans="43:45" x14ac:dyDescent="0.25">
      <c r="AQ572" s="14">
        <v>265</v>
      </c>
      <c r="AR572" s="14">
        <v>6</v>
      </c>
      <c r="AS572" s="14">
        <v>34</v>
      </c>
    </row>
    <row r="573" spans="43:45" x14ac:dyDescent="0.25">
      <c r="AQ573" s="14">
        <v>266</v>
      </c>
      <c r="AR573" s="14">
        <v>6</v>
      </c>
      <c r="AS573" s="14">
        <v>36</v>
      </c>
    </row>
    <row r="574" spans="43:45" x14ac:dyDescent="0.25">
      <c r="AQ574" s="14">
        <v>267</v>
      </c>
      <c r="AR574" s="14">
        <v>11</v>
      </c>
      <c r="AS574" s="14">
        <v>36</v>
      </c>
    </row>
    <row r="575" spans="43:45" x14ac:dyDescent="0.25">
      <c r="AQ575" s="14">
        <v>268</v>
      </c>
      <c r="AR575" s="14">
        <v>13</v>
      </c>
      <c r="AS575" s="14">
        <v>18</v>
      </c>
    </row>
    <row r="576" spans="43:45" x14ac:dyDescent="0.25">
      <c r="AQ576" s="14">
        <v>269</v>
      </c>
      <c r="AR576" s="14">
        <v>12</v>
      </c>
      <c r="AS576" s="14">
        <v>36</v>
      </c>
    </row>
    <row r="577" spans="43:45" x14ac:dyDescent="0.25">
      <c r="AQ577" s="14">
        <v>270</v>
      </c>
      <c r="AR577" s="14">
        <v>8</v>
      </c>
      <c r="AS577" s="14">
        <v>31</v>
      </c>
    </row>
    <row r="578" spans="43:45" x14ac:dyDescent="0.25">
      <c r="AQ578" s="14">
        <v>271</v>
      </c>
      <c r="AR578" s="14">
        <v>12</v>
      </c>
      <c r="AS578" s="14">
        <v>35</v>
      </c>
    </row>
    <row r="579" spans="43:45" x14ac:dyDescent="0.25">
      <c r="AQ579" s="14">
        <v>272</v>
      </c>
      <c r="AR579" s="14">
        <v>8</v>
      </c>
      <c r="AS579" s="14">
        <v>20</v>
      </c>
    </row>
    <row r="580" spans="43:45" x14ac:dyDescent="0.25">
      <c r="AQ580" s="14">
        <v>273</v>
      </c>
      <c r="AR580" s="14">
        <v>10</v>
      </c>
      <c r="AS580" s="14">
        <v>34</v>
      </c>
    </row>
    <row r="581" spans="43:45" x14ac:dyDescent="0.25">
      <c r="AQ581" s="14">
        <v>274</v>
      </c>
      <c r="AR581" s="14">
        <v>13</v>
      </c>
      <c r="AS581" s="14">
        <v>39</v>
      </c>
    </row>
    <row r="582" spans="43:45" x14ac:dyDescent="0.25">
      <c r="AQ582" s="14">
        <v>275</v>
      </c>
      <c r="AR582" s="14">
        <v>13</v>
      </c>
      <c r="AS582" s="14">
        <v>32</v>
      </c>
    </row>
    <row r="583" spans="43:45" x14ac:dyDescent="0.25">
      <c r="AQ583" s="14">
        <v>276</v>
      </c>
      <c r="AR583" s="14">
        <v>17</v>
      </c>
      <c r="AS583" s="14">
        <v>36</v>
      </c>
    </row>
    <row r="584" spans="43:45" x14ac:dyDescent="0.25">
      <c r="AQ584" s="14">
        <v>277</v>
      </c>
      <c r="AR584" s="14">
        <v>19</v>
      </c>
      <c r="AS584" s="14">
        <v>33</v>
      </c>
    </row>
    <row r="585" spans="43:45" x14ac:dyDescent="0.25">
      <c r="AQ585" s="14">
        <v>278</v>
      </c>
      <c r="AR585" s="14">
        <v>6</v>
      </c>
      <c r="AS585" s="14">
        <v>33</v>
      </c>
    </row>
    <row r="586" spans="43:45" x14ac:dyDescent="0.25">
      <c r="AQ586" s="14">
        <v>279</v>
      </c>
      <c r="AR586" s="14">
        <v>0</v>
      </c>
      <c r="AS586" s="14">
        <v>25</v>
      </c>
    </row>
    <row r="587" spans="43:45" x14ac:dyDescent="0.25">
      <c r="AQ587" s="14">
        <v>280</v>
      </c>
      <c r="AR587" s="14">
        <v>14</v>
      </c>
      <c r="AS587" s="14">
        <v>21</v>
      </c>
    </row>
    <row r="588" spans="43:45" x14ac:dyDescent="0.25">
      <c r="AQ588" s="14">
        <v>281</v>
      </c>
      <c r="AR588" s="14">
        <v>3</v>
      </c>
      <c r="AS588" s="14">
        <v>27</v>
      </c>
    </row>
    <row r="589" spans="43:45" x14ac:dyDescent="0.25">
      <c r="AQ589" s="14">
        <v>282</v>
      </c>
      <c r="AR589" s="14">
        <v>12</v>
      </c>
      <c r="AS589" s="14">
        <v>37</v>
      </c>
    </row>
    <row r="590" spans="43:45" x14ac:dyDescent="0.25">
      <c r="AQ590" s="14">
        <v>283</v>
      </c>
      <c r="AR590" s="14">
        <v>10</v>
      </c>
      <c r="AS590" s="14">
        <v>26</v>
      </c>
    </row>
    <row r="591" spans="43:45" x14ac:dyDescent="0.25">
      <c r="AQ591" s="14">
        <v>284</v>
      </c>
      <c r="AR591" s="14">
        <v>8</v>
      </c>
      <c r="AS591" s="14">
        <v>37</v>
      </c>
    </row>
    <row r="592" spans="43:45" x14ac:dyDescent="0.25">
      <c r="AQ592" s="14">
        <v>285</v>
      </c>
      <c r="AR592" s="14">
        <v>7</v>
      </c>
      <c r="AS592" s="14">
        <v>27</v>
      </c>
    </row>
    <row r="593" spans="43:45" x14ac:dyDescent="0.25">
      <c r="AQ593" s="14">
        <v>286</v>
      </c>
      <c r="AR593" s="14">
        <v>2</v>
      </c>
      <c r="AS593" s="14">
        <v>15</v>
      </c>
    </row>
    <row r="594" spans="43:45" x14ac:dyDescent="0.25">
      <c r="AQ594" s="14">
        <v>287</v>
      </c>
      <c r="AR594" s="14">
        <v>15</v>
      </c>
      <c r="AS594" s="14">
        <v>21</v>
      </c>
    </row>
    <row r="595" spans="43:45" x14ac:dyDescent="0.25">
      <c r="AQ595" s="14">
        <v>288</v>
      </c>
      <c r="AR595" s="14">
        <v>15</v>
      </c>
      <c r="AS595" s="14">
        <v>27</v>
      </c>
    </row>
    <row r="596" spans="43:45" x14ac:dyDescent="0.25">
      <c r="AQ596" s="14">
        <v>289</v>
      </c>
      <c r="AR596" s="14">
        <v>9</v>
      </c>
      <c r="AS596" s="14">
        <v>23</v>
      </c>
    </row>
    <row r="597" spans="43:45" x14ac:dyDescent="0.25">
      <c r="AQ597" s="14">
        <v>290</v>
      </c>
      <c r="AR597" s="14">
        <v>11</v>
      </c>
      <c r="AS597" s="14">
        <v>37</v>
      </c>
    </row>
    <row r="598" spans="43:45" x14ac:dyDescent="0.25">
      <c r="AQ598" s="14">
        <v>291</v>
      </c>
      <c r="AR598" s="14">
        <v>10</v>
      </c>
      <c r="AS598" s="14">
        <v>31</v>
      </c>
    </row>
    <row r="599" spans="43:45" x14ac:dyDescent="0.25">
      <c r="AQ599" s="14">
        <v>292</v>
      </c>
      <c r="AR599" s="14">
        <v>11</v>
      </c>
      <c r="AS599" s="14">
        <v>36</v>
      </c>
    </row>
    <row r="600" spans="43:45" x14ac:dyDescent="0.25">
      <c r="AQ600" s="14">
        <v>293</v>
      </c>
      <c r="AR600" s="14">
        <v>14</v>
      </c>
      <c r="AS600" s="14">
        <v>25</v>
      </c>
    </row>
    <row r="601" spans="43:45" x14ac:dyDescent="0.25">
      <c r="AQ601" s="14">
        <v>294</v>
      </c>
      <c r="AR601" s="14">
        <v>10</v>
      </c>
      <c r="AS601" s="14">
        <v>39</v>
      </c>
    </row>
    <row r="602" spans="43:45" x14ac:dyDescent="0.25">
      <c r="AQ602" s="14">
        <v>295</v>
      </c>
      <c r="AR602" s="14">
        <v>9</v>
      </c>
      <c r="AS602" s="14">
        <v>22</v>
      </c>
    </row>
    <row r="603" spans="43:45" x14ac:dyDescent="0.25">
      <c r="AQ603" s="14">
        <v>296</v>
      </c>
      <c r="AR603" s="14">
        <v>10</v>
      </c>
      <c r="AS603" s="14">
        <v>36</v>
      </c>
    </row>
    <row r="604" spans="43:45" x14ac:dyDescent="0.25">
      <c r="AQ604" s="14">
        <v>297</v>
      </c>
      <c r="AR604" s="14">
        <v>13</v>
      </c>
      <c r="AS604" s="14">
        <v>28</v>
      </c>
    </row>
    <row r="605" spans="43:45" x14ac:dyDescent="0.25">
      <c r="AQ605" s="14">
        <v>298</v>
      </c>
      <c r="AR605" s="14">
        <v>12</v>
      </c>
      <c r="AS605" s="14">
        <v>25</v>
      </c>
    </row>
    <row r="606" spans="43:45" x14ac:dyDescent="0.25">
      <c r="AQ606" s="14">
        <v>299</v>
      </c>
      <c r="AR606" s="14">
        <v>13</v>
      </c>
      <c r="AS606" s="14">
        <v>36</v>
      </c>
    </row>
    <row r="607" spans="43:45" x14ac:dyDescent="0.25">
      <c r="AQ607" s="14">
        <v>300</v>
      </c>
      <c r="AR607" s="14">
        <v>11</v>
      </c>
      <c r="AS607" s="14">
        <v>22</v>
      </c>
    </row>
    <row r="608" spans="43:45" x14ac:dyDescent="0.25">
      <c r="AQ608" s="14">
        <v>301</v>
      </c>
      <c r="AR608" s="14">
        <v>8</v>
      </c>
      <c r="AS608" s="14">
        <v>31</v>
      </c>
    </row>
    <row r="609" spans="43:45" x14ac:dyDescent="0.25">
      <c r="AQ609" s="14">
        <v>302</v>
      </c>
      <c r="AR609" s="14">
        <v>17</v>
      </c>
      <c r="AS609" s="14">
        <v>29</v>
      </c>
    </row>
    <row r="610" spans="43:45" x14ac:dyDescent="0.25">
      <c r="AQ610" s="14">
        <v>303</v>
      </c>
      <c r="AR610" s="14">
        <v>13</v>
      </c>
      <c r="AS610" s="14">
        <v>38</v>
      </c>
    </row>
    <row r="611" spans="43:45" x14ac:dyDescent="0.25">
      <c r="AQ611" s="14">
        <v>304</v>
      </c>
      <c r="AR611" s="14">
        <v>20</v>
      </c>
      <c r="AS611" s="14">
        <v>23</v>
      </c>
    </row>
    <row r="612" spans="43:45" x14ac:dyDescent="0.25">
      <c r="AQ612" s="14">
        <v>305</v>
      </c>
      <c r="AR612" s="14">
        <v>12</v>
      </c>
      <c r="AS612" s="14">
        <v>30</v>
      </c>
    </row>
    <row r="613" spans="43:45" x14ac:dyDescent="0.25">
      <c r="AQ613" s="14">
        <v>306</v>
      </c>
      <c r="AR613" s="14">
        <v>14</v>
      </c>
      <c r="AS613" s="14">
        <v>23</v>
      </c>
    </row>
    <row r="614" spans="43:45" x14ac:dyDescent="0.25">
      <c r="AQ614" s="14">
        <v>307</v>
      </c>
      <c r="AR614" s="14">
        <v>14</v>
      </c>
      <c r="AS614" s="14">
        <v>18</v>
      </c>
    </row>
    <row r="615" spans="43:45" x14ac:dyDescent="0.25">
      <c r="AQ615" s="14">
        <v>308</v>
      </c>
      <c r="AR615" s="14">
        <v>10</v>
      </c>
      <c r="AS615" s="14">
        <v>33</v>
      </c>
    </row>
    <row r="616" spans="43:45" x14ac:dyDescent="0.25">
      <c r="AQ616" s="14">
        <v>309</v>
      </c>
      <c r="AR616" s="14">
        <v>12</v>
      </c>
      <c r="AS616" s="14">
        <v>35</v>
      </c>
    </row>
    <row r="617" spans="43:45" x14ac:dyDescent="0.25">
      <c r="AQ617" s="14">
        <v>310</v>
      </c>
      <c r="AR617" s="14">
        <v>15</v>
      </c>
      <c r="AS617" s="14">
        <v>40</v>
      </c>
    </row>
    <row r="618" spans="43:45" x14ac:dyDescent="0.25">
      <c r="AQ618" s="14">
        <v>311</v>
      </c>
      <c r="AR618" s="14">
        <v>20</v>
      </c>
      <c r="AS618" s="14">
        <v>31</v>
      </c>
    </row>
    <row r="619" spans="43:45" x14ac:dyDescent="0.25">
      <c r="AQ619" s="14">
        <v>312</v>
      </c>
      <c r="AR619" s="14">
        <v>8</v>
      </c>
      <c r="AS619" s="14">
        <v>31</v>
      </c>
    </row>
    <row r="620" spans="43:45" x14ac:dyDescent="0.25">
      <c r="AQ620" s="14">
        <v>313</v>
      </c>
      <c r="AR620" s="14">
        <v>9</v>
      </c>
      <c r="AS620" s="14">
        <v>30</v>
      </c>
    </row>
    <row r="621" spans="43:45" x14ac:dyDescent="0.25">
      <c r="AQ621" s="14">
        <v>314</v>
      </c>
      <c r="AR621" s="14">
        <v>13</v>
      </c>
      <c r="AS621" s="14">
        <v>36</v>
      </c>
    </row>
    <row r="622" spans="43:45" x14ac:dyDescent="0.25">
      <c r="AQ622" s="14">
        <v>315</v>
      </c>
      <c r="AR622" s="14">
        <v>7</v>
      </c>
      <c r="AS622" s="14">
        <v>30</v>
      </c>
    </row>
    <row r="623" spans="43:45" x14ac:dyDescent="0.25">
      <c r="AQ623" s="14">
        <v>316</v>
      </c>
      <c r="AR623" s="14">
        <v>10</v>
      </c>
      <c r="AS623" s="14">
        <v>35</v>
      </c>
    </row>
    <row r="624" spans="43:45" x14ac:dyDescent="0.25">
      <c r="AQ624" s="14">
        <v>317</v>
      </c>
      <c r="AR624" s="14">
        <v>2</v>
      </c>
      <c r="AS624" s="14">
        <v>28</v>
      </c>
    </row>
    <row r="625" spans="43:45" x14ac:dyDescent="0.25">
      <c r="AQ625" s="14">
        <v>318</v>
      </c>
      <c r="AR625" s="14">
        <v>12</v>
      </c>
      <c r="AS625" s="14">
        <v>29</v>
      </c>
    </row>
    <row r="626" spans="43:45" x14ac:dyDescent="0.25">
      <c r="AQ626" s="14">
        <v>319</v>
      </c>
      <c r="AR626" s="14">
        <v>8</v>
      </c>
      <c r="AS626" s="14">
        <v>34</v>
      </c>
    </row>
    <row r="627" spans="43:45" x14ac:dyDescent="0.25">
      <c r="AQ627" s="14">
        <v>320</v>
      </c>
      <c r="AR627" s="14">
        <v>15</v>
      </c>
      <c r="AS627" s="14">
        <v>25</v>
      </c>
    </row>
    <row r="628" spans="43:45" x14ac:dyDescent="0.25">
      <c r="AQ628" s="14">
        <v>321</v>
      </c>
      <c r="AR628" s="14">
        <v>19</v>
      </c>
      <c r="AS628" s="14">
        <v>30</v>
      </c>
    </row>
    <row r="629" spans="43:45" x14ac:dyDescent="0.25">
      <c r="AQ629" s="14">
        <v>322</v>
      </c>
      <c r="AR629" s="14">
        <v>21</v>
      </c>
      <c r="AS629" s="14">
        <v>26</v>
      </c>
    </row>
    <row r="630" spans="43:45" x14ac:dyDescent="0.25">
      <c r="AQ630" s="14">
        <v>323</v>
      </c>
      <c r="AR630" s="14">
        <v>19</v>
      </c>
      <c r="AS630" s="14">
        <v>29</v>
      </c>
    </row>
    <row r="631" spans="43:45" x14ac:dyDescent="0.25">
      <c r="AQ631" s="14">
        <v>324</v>
      </c>
      <c r="AR631" s="14">
        <v>10</v>
      </c>
      <c r="AS631" s="14">
        <v>31</v>
      </c>
    </row>
    <row r="632" spans="43:45" x14ac:dyDescent="0.25">
      <c r="AQ632" s="14">
        <v>325</v>
      </c>
      <c r="AR632" s="14">
        <v>11</v>
      </c>
      <c r="AS632" s="14">
        <v>28</v>
      </c>
    </row>
    <row r="633" spans="43:45" x14ac:dyDescent="0.25">
      <c r="AQ633" s="14">
        <v>326</v>
      </c>
      <c r="AR633" s="14">
        <v>12</v>
      </c>
      <c r="AS633" s="14">
        <v>30</v>
      </c>
    </row>
    <row r="634" spans="43:45" x14ac:dyDescent="0.25">
      <c r="AQ634" s="14">
        <v>327</v>
      </c>
      <c r="AR634" s="14">
        <v>18</v>
      </c>
      <c r="AS634" s="14">
        <v>28</v>
      </c>
    </row>
    <row r="635" spans="43:45" x14ac:dyDescent="0.25">
      <c r="AQ635" s="14">
        <v>328</v>
      </c>
      <c r="AR635" s="14">
        <v>6</v>
      </c>
      <c r="AS635" s="14">
        <v>35</v>
      </c>
    </row>
    <row r="636" spans="43:45" x14ac:dyDescent="0.25">
      <c r="AQ636" s="14">
        <v>329</v>
      </c>
      <c r="AR636" s="14">
        <v>15</v>
      </c>
      <c r="AS636" s="14">
        <v>20</v>
      </c>
    </row>
    <row r="637" spans="43:45" x14ac:dyDescent="0.25">
      <c r="AQ637" s="14">
        <v>330</v>
      </c>
      <c r="AR637" s="14">
        <v>16</v>
      </c>
      <c r="AS637" s="14">
        <v>32</v>
      </c>
    </row>
    <row r="638" spans="43:45" x14ac:dyDescent="0.25">
      <c r="AQ638" s="14">
        <v>331</v>
      </c>
      <c r="AR638" s="14">
        <v>10</v>
      </c>
      <c r="AS638" s="14">
        <v>35</v>
      </c>
    </row>
    <row r="639" spans="43:45" x14ac:dyDescent="0.25">
      <c r="AQ639" s="14">
        <v>332</v>
      </c>
      <c r="AR639" s="14">
        <v>20</v>
      </c>
      <c r="AS639" s="14">
        <v>24</v>
      </c>
    </row>
    <row r="640" spans="43:45" x14ac:dyDescent="0.25">
      <c r="AQ640" s="14">
        <v>333</v>
      </c>
      <c r="AR640" s="14">
        <v>7</v>
      </c>
      <c r="AS640" s="14">
        <v>28</v>
      </c>
    </row>
    <row r="641" spans="43:45" x14ac:dyDescent="0.25">
      <c r="AQ641" s="14">
        <v>334</v>
      </c>
      <c r="AR641" s="14">
        <v>18</v>
      </c>
      <c r="AS641" s="14">
        <v>37</v>
      </c>
    </row>
    <row r="642" spans="43:45" x14ac:dyDescent="0.25">
      <c r="AQ642" s="14">
        <v>335</v>
      </c>
      <c r="AR642" s="14">
        <v>6</v>
      </c>
      <c r="AS642" s="14">
        <v>28</v>
      </c>
    </row>
    <row r="643" spans="43:45" x14ac:dyDescent="0.25">
      <c r="AQ643" s="14">
        <v>336</v>
      </c>
      <c r="AR643" s="14">
        <v>11</v>
      </c>
      <c r="AS643" s="14">
        <v>41</v>
      </c>
    </row>
    <row r="644" spans="43:45" x14ac:dyDescent="0.25">
      <c r="AQ644" s="14">
        <v>337</v>
      </c>
      <c r="AR644" s="14">
        <v>15</v>
      </c>
      <c r="AS644" s="14">
        <v>31</v>
      </c>
    </row>
    <row r="645" spans="43:45" x14ac:dyDescent="0.25">
      <c r="AQ645" s="14">
        <v>338</v>
      </c>
      <c r="AR645" s="14">
        <v>14</v>
      </c>
      <c r="AS645" s="14">
        <v>30</v>
      </c>
    </row>
    <row r="646" spans="43:45" x14ac:dyDescent="0.25">
      <c r="AQ646" s="14">
        <v>339</v>
      </c>
      <c r="AR646" s="14">
        <v>13</v>
      </c>
      <c r="AS646" s="14">
        <v>31</v>
      </c>
    </row>
    <row r="647" spans="43:45" x14ac:dyDescent="0.25">
      <c r="AQ647" s="14">
        <v>340</v>
      </c>
      <c r="AR647" s="14">
        <v>10</v>
      </c>
      <c r="AS647" s="14">
        <v>30</v>
      </c>
    </row>
    <row r="648" spans="43:45" x14ac:dyDescent="0.25">
      <c r="AQ648" s="14">
        <v>341</v>
      </c>
      <c r="AR648" s="14">
        <v>10</v>
      </c>
      <c r="AS648" s="14">
        <v>29</v>
      </c>
    </row>
    <row r="649" spans="43:45" x14ac:dyDescent="0.25">
      <c r="AQ649" s="14">
        <v>342</v>
      </c>
      <c r="AR649" s="14">
        <v>9</v>
      </c>
      <c r="AS649" s="14">
        <v>33</v>
      </c>
    </row>
    <row r="650" spans="43:45" x14ac:dyDescent="0.25">
      <c r="AQ650" s="14">
        <v>343</v>
      </c>
      <c r="AR650" s="14">
        <v>11</v>
      </c>
      <c r="AS650" s="14">
        <v>19</v>
      </c>
    </row>
    <row r="651" spans="43:45" x14ac:dyDescent="0.25">
      <c r="AQ651" s="14">
        <v>344</v>
      </c>
      <c r="AR651" s="14">
        <v>15</v>
      </c>
      <c r="AS651" s="14">
        <v>23</v>
      </c>
    </row>
    <row r="652" spans="43:45" x14ac:dyDescent="0.25">
      <c r="AQ652" s="14">
        <v>345</v>
      </c>
      <c r="AR652" s="14">
        <v>4</v>
      </c>
      <c r="AS652" s="14">
        <v>26</v>
      </c>
    </row>
    <row r="653" spans="43:45" x14ac:dyDescent="0.25">
      <c r="AQ653" s="14">
        <v>346</v>
      </c>
      <c r="AR653" s="14">
        <v>17</v>
      </c>
      <c r="AS653" s="14">
        <v>30</v>
      </c>
    </row>
    <row r="654" spans="43:45" x14ac:dyDescent="0.25">
      <c r="AQ654" s="14">
        <v>347</v>
      </c>
      <c r="AR654" s="14">
        <v>16</v>
      </c>
      <c r="AS654" s="14">
        <v>21</v>
      </c>
    </row>
    <row r="655" spans="43:45" x14ac:dyDescent="0.25">
      <c r="AQ655" s="14">
        <v>348</v>
      </c>
      <c r="AR655" s="14">
        <v>9</v>
      </c>
      <c r="AS655" s="14">
        <v>30</v>
      </c>
    </row>
    <row r="656" spans="43:45" x14ac:dyDescent="0.25">
      <c r="AQ656" s="14">
        <v>349</v>
      </c>
      <c r="AR656" s="14">
        <v>16</v>
      </c>
      <c r="AS656" s="14">
        <v>42</v>
      </c>
    </row>
    <row r="657" spans="43:45" x14ac:dyDescent="0.25">
      <c r="AQ657" s="14">
        <v>350</v>
      </c>
      <c r="AR657" s="14">
        <v>7</v>
      </c>
      <c r="AS657" s="14">
        <v>26</v>
      </c>
    </row>
    <row r="658" spans="43:45" x14ac:dyDescent="0.25">
      <c r="AQ658" s="14">
        <v>351</v>
      </c>
      <c r="AR658" s="14">
        <v>10</v>
      </c>
      <c r="AS658" s="14">
        <v>33</v>
      </c>
    </row>
    <row r="659" spans="43:45" x14ac:dyDescent="0.25">
      <c r="AQ659" s="14">
        <v>352</v>
      </c>
      <c r="AR659" s="14">
        <v>13</v>
      </c>
      <c r="AS659" s="14">
        <v>29</v>
      </c>
    </row>
    <row r="660" spans="43:45" x14ac:dyDescent="0.25">
      <c r="AQ660" s="14">
        <v>353</v>
      </c>
      <c r="AR660" s="14">
        <v>14</v>
      </c>
      <c r="AS660" s="14">
        <v>12</v>
      </c>
    </row>
    <row r="661" spans="43:45" x14ac:dyDescent="0.25">
      <c r="AQ661" s="14">
        <v>354</v>
      </c>
      <c r="AR661" s="14">
        <v>12</v>
      </c>
      <c r="AS661" s="14">
        <v>33</v>
      </c>
    </row>
    <row r="662" spans="43:45" x14ac:dyDescent="0.25">
      <c r="AQ662" s="14">
        <v>355</v>
      </c>
      <c r="AR662" s="14">
        <v>9</v>
      </c>
      <c r="AS662" s="14">
        <v>15</v>
      </c>
    </row>
    <row r="663" spans="43:45" x14ac:dyDescent="0.25">
      <c r="AQ663" s="14">
        <v>356</v>
      </c>
      <c r="AR663" s="14">
        <v>21</v>
      </c>
      <c r="AS663" s="14">
        <v>34</v>
      </c>
    </row>
    <row r="664" spans="43:45" x14ac:dyDescent="0.25">
      <c r="AQ664" s="14">
        <v>357</v>
      </c>
      <c r="AR664" s="14">
        <v>13</v>
      </c>
      <c r="AS664" s="14">
        <v>27</v>
      </c>
    </row>
    <row r="665" spans="43:45" x14ac:dyDescent="0.25">
      <c r="AQ665" s="14">
        <v>358</v>
      </c>
      <c r="AR665" s="14">
        <v>16</v>
      </c>
      <c r="AS665" s="14">
        <v>29</v>
      </c>
    </row>
    <row r="666" spans="43:45" x14ac:dyDescent="0.25">
      <c r="AQ666" s="14">
        <v>359</v>
      </c>
      <c r="AR666" s="14">
        <v>16</v>
      </c>
      <c r="AS666" s="14">
        <v>32</v>
      </c>
    </row>
    <row r="667" spans="43:45" x14ac:dyDescent="0.25">
      <c r="AQ667" s="14">
        <v>360</v>
      </c>
      <c r="AR667" s="14">
        <v>7</v>
      </c>
      <c r="AS667" s="14">
        <v>37</v>
      </c>
    </row>
    <row r="668" spans="43:45" x14ac:dyDescent="0.25">
      <c r="AQ668" s="14">
        <v>361</v>
      </c>
      <c r="AR668" s="14">
        <v>18</v>
      </c>
      <c r="AS668" s="14">
        <v>40</v>
      </c>
    </row>
    <row r="669" spans="43:45" x14ac:dyDescent="0.25">
      <c r="AQ669" s="14">
        <v>362</v>
      </c>
      <c r="AR669" s="14">
        <v>10</v>
      </c>
      <c r="AS669" s="14">
        <v>27</v>
      </c>
    </row>
    <row r="670" spans="43:45" x14ac:dyDescent="0.25">
      <c r="AQ670" s="14">
        <v>363</v>
      </c>
      <c r="AR670" s="14">
        <v>12</v>
      </c>
      <c r="AS670" s="14">
        <v>31</v>
      </c>
    </row>
    <row r="671" spans="43:45" x14ac:dyDescent="0.25">
      <c r="AQ671" s="14">
        <v>364</v>
      </c>
      <c r="AR671" s="14">
        <v>5</v>
      </c>
      <c r="AS671" s="14">
        <v>30</v>
      </c>
    </row>
    <row r="672" spans="43:45" x14ac:dyDescent="0.25">
      <c r="AQ672" s="14">
        <v>365</v>
      </c>
      <c r="AR672" s="14">
        <v>5</v>
      </c>
      <c r="AS672" s="14">
        <v>29</v>
      </c>
    </row>
    <row r="673" spans="43:45" x14ac:dyDescent="0.25">
      <c r="AQ673" s="14">
        <v>366</v>
      </c>
      <c r="AR673" s="14">
        <v>20</v>
      </c>
      <c r="AS673" s="14">
        <v>24</v>
      </c>
    </row>
    <row r="674" spans="43:45" x14ac:dyDescent="0.25">
      <c r="AQ674" s="14">
        <v>367</v>
      </c>
      <c r="AR674" s="14">
        <v>15</v>
      </c>
      <c r="AS674" s="14">
        <v>34</v>
      </c>
    </row>
    <row r="675" spans="43:45" x14ac:dyDescent="0.25">
      <c r="AQ675" s="14">
        <v>368</v>
      </c>
      <c r="AR675" s="14">
        <v>14</v>
      </c>
      <c r="AS675" s="14">
        <v>35</v>
      </c>
    </row>
    <row r="676" spans="43:45" x14ac:dyDescent="0.25">
      <c r="AQ676" s="14">
        <v>369</v>
      </c>
      <c r="AR676" s="14">
        <v>8</v>
      </c>
      <c r="AS676" s="14">
        <v>33</v>
      </c>
    </row>
    <row r="677" spans="43:45" x14ac:dyDescent="0.25">
      <c r="AQ677" s="14">
        <v>370</v>
      </c>
      <c r="AR677" s="14">
        <v>4</v>
      </c>
      <c r="AS677" s="14">
        <v>17</v>
      </c>
    </row>
    <row r="678" spans="43:45" x14ac:dyDescent="0.25">
      <c r="AQ678" s="14">
        <v>371</v>
      </c>
      <c r="AR678" s="14">
        <v>15</v>
      </c>
      <c r="AS678" s="14">
        <v>31</v>
      </c>
    </row>
    <row r="679" spans="43:45" x14ac:dyDescent="0.25">
      <c r="AQ679" s="14">
        <v>372</v>
      </c>
      <c r="AR679" s="14">
        <v>12</v>
      </c>
      <c r="AS679" s="14">
        <v>31</v>
      </c>
    </row>
    <row r="680" spans="43:45" x14ac:dyDescent="0.25">
      <c r="AQ680" s="14">
        <v>373</v>
      </c>
      <c r="AR680" s="14">
        <v>16</v>
      </c>
      <c r="AS680" s="14">
        <v>22</v>
      </c>
    </row>
    <row r="681" spans="43:45" x14ac:dyDescent="0.25">
      <c r="AQ681" s="14">
        <v>374</v>
      </c>
      <c r="AR681" s="14">
        <v>10</v>
      </c>
      <c r="AS681" s="14">
        <v>34</v>
      </c>
    </row>
    <row r="682" spans="43:45" x14ac:dyDescent="0.25">
      <c r="AQ682" s="14">
        <v>375</v>
      </c>
      <c r="AR682" s="14">
        <v>9</v>
      </c>
      <c r="AS682" s="14">
        <v>31</v>
      </c>
    </row>
    <row r="683" spans="43:45" x14ac:dyDescent="0.25">
      <c r="AQ683" s="14">
        <v>376</v>
      </c>
      <c r="AR683" s="14">
        <v>19</v>
      </c>
      <c r="AS683" s="14">
        <v>36</v>
      </c>
    </row>
    <row r="684" spans="43:45" x14ac:dyDescent="0.25">
      <c r="AQ684" s="14">
        <v>377</v>
      </c>
      <c r="AR684" s="14">
        <v>8</v>
      </c>
      <c r="AS684" s="14">
        <v>34</v>
      </c>
    </row>
    <row r="685" spans="43:45" x14ac:dyDescent="0.25">
      <c r="AQ685" s="14">
        <v>378</v>
      </c>
      <c r="AR685" s="14">
        <v>7</v>
      </c>
      <c r="AS685" s="14">
        <v>41</v>
      </c>
    </row>
    <row r="686" spans="43:45" x14ac:dyDescent="0.25">
      <c r="AQ686" s="14">
        <v>379</v>
      </c>
      <c r="AR686" s="14">
        <v>8</v>
      </c>
      <c r="AS686" s="14">
        <v>31</v>
      </c>
    </row>
    <row r="687" spans="43:45" x14ac:dyDescent="0.25">
      <c r="AQ687" s="14">
        <v>380</v>
      </c>
      <c r="AR687" s="14">
        <v>10</v>
      </c>
      <c r="AS687" s="14">
        <v>35</v>
      </c>
    </row>
    <row r="688" spans="43:45" x14ac:dyDescent="0.25">
      <c r="AQ688" s="14">
        <v>381</v>
      </c>
      <c r="AR688" s="14">
        <v>12</v>
      </c>
      <c r="AS688" s="14">
        <v>35</v>
      </c>
    </row>
    <row r="689" spans="43:45" x14ac:dyDescent="0.25">
      <c r="AQ689" s="14">
        <v>382</v>
      </c>
      <c r="AR689" s="14">
        <v>9</v>
      </c>
      <c r="AS689" s="14">
        <v>40</v>
      </c>
    </row>
    <row r="690" spans="43:45" x14ac:dyDescent="0.25">
      <c r="AQ690" s="14">
        <v>383</v>
      </c>
      <c r="AR690" s="14">
        <v>6</v>
      </c>
      <c r="AS690" s="14">
        <v>35</v>
      </c>
    </row>
    <row r="691" spans="43:45" x14ac:dyDescent="0.25">
      <c r="AQ691" s="14">
        <v>384</v>
      </c>
      <c r="AR691" s="14">
        <v>11</v>
      </c>
      <c r="AS691" s="14">
        <v>29</v>
      </c>
    </row>
    <row r="692" spans="43:45" x14ac:dyDescent="0.25">
      <c r="AQ692" s="14">
        <v>385</v>
      </c>
      <c r="AR692" s="14">
        <v>1</v>
      </c>
      <c r="AS692" s="14">
        <v>38</v>
      </c>
    </row>
    <row r="693" spans="43:45" x14ac:dyDescent="0.25">
      <c r="AQ693" s="14">
        <v>386</v>
      </c>
      <c r="AR693" s="14">
        <v>7</v>
      </c>
      <c r="AS693" s="14">
        <v>33</v>
      </c>
    </row>
    <row r="694" spans="43:45" x14ac:dyDescent="0.25">
      <c r="AQ694" s="14">
        <v>387</v>
      </c>
      <c r="AR694" s="14">
        <v>15</v>
      </c>
      <c r="AS694" s="14">
        <v>38</v>
      </c>
    </row>
    <row r="695" spans="43:45" x14ac:dyDescent="0.25">
      <c r="AQ695" s="14">
        <v>388</v>
      </c>
      <c r="AR695" s="14">
        <v>15</v>
      </c>
      <c r="AS695" s="14">
        <v>28</v>
      </c>
    </row>
    <row r="696" spans="43:45" x14ac:dyDescent="0.25">
      <c r="AQ696" s="14">
        <v>389</v>
      </c>
      <c r="AR696" s="14">
        <v>13</v>
      </c>
      <c r="AS696" s="14">
        <v>26</v>
      </c>
    </row>
    <row r="697" spans="43:45" x14ac:dyDescent="0.25">
      <c r="AQ697" s="14">
        <v>390</v>
      </c>
      <c r="AR697" s="14">
        <v>3</v>
      </c>
      <c r="AS697" s="14">
        <v>40</v>
      </c>
    </row>
    <row r="698" spans="43:45" x14ac:dyDescent="0.25">
      <c r="AQ698" s="14">
        <v>391</v>
      </c>
      <c r="AR698" s="14">
        <v>18</v>
      </c>
      <c r="AS698" s="14">
        <v>30</v>
      </c>
    </row>
    <row r="699" spans="43:45" x14ac:dyDescent="0.25">
      <c r="AQ699" s="14">
        <v>392</v>
      </c>
      <c r="AR699" s="14">
        <v>9</v>
      </c>
      <c r="AS699" s="14">
        <v>42</v>
      </c>
    </row>
    <row r="700" spans="43:45" x14ac:dyDescent="0.25">
      <c r="AQ700" s="14">
        <v>393</v>
      </c>
      <c r="AR700" s="14">
        <v>5</v>
      </c>
      <c r="AS700" s="14">
        <v>35</v>
      </c>
    </row>
    <row r="701" spans="43:45" x14ac:dyDescent="0.25">
      <c r="AQ701" s="14">
        <v>394</v>
      </c>
      <c r="AR701" s="14">
        <v>9</v>
      </c>
      <c r="AS701" s="14">
        <v>39</v>
      </c>
    </row>
    <row r="702" spans="43:45" x14ac:dyDescent="0.25">
      <c r="AQ702" s="14">
        <v>395</v>
      </c>
      <c r="AR702" s="14">
        <v>15</v>
      </c>
      <c r="AS702" s="14">
        <v>30</v>
      </c>
    </row>
    <row r="703" spans="43:45" x14ac:dyDescent="0.25">
      <c r="AQ703" s="14">
        <v>396</v>
      </c>
      <c r="AR703" s="14">
        <v>12</v>
      </c>
      <c r="AS703" s="14">
        <v>31</v>
      </c>
    </row>
    <row r="704" spans="43:45" x14ac:dyDescent="0.25">
      <c r="AQ704" s="14">
        <v>397</v>
      </c>
      <c r="AR704" s="14">
        <v>11</v>
      </c>
      <c r="AS704" s="14">
        <v>23</v>
      </c>
    </row>
    <row r="705" spans="43:45" x14ac:dyDescent="0.25">
      <c r="AQ705" s="14">
        <v>398</v>
      </c>
      <c r="AR705" s="14">
        <v>13</v>
      </c>
      <c r="AS705" s="14">
        <v>40</v>
      </c>
    </row>
    <row r="706" spans="43:45" x14ac:dyDescent="0.25">
      <c r="AQ706" s="14">
        <v>399</v>
      </c>
      <c r="AR706" s="14">
        <v>12</v>
      </c>
      <c r="AS706" s="14">
        <v>25</v>
      </c>
    </row>
    <row r="707" spans="43:45" x14ac:dyDescent="0.25">
      <c r="AQ707" s="14">
        <v>400</v>
      </c>
      <c r="AR707" s="14">
        <v>15</v>
      </c>
      <c r="AS707" s="14">
        <v>13</v>
      </c>
    </row>
    <row r="708" spans="43:45" x14ac:dyDescent="0.25">
      <c r="AQ708" s="14">
        <v>401</v>
      </c>
      <c r="AR708" s="14">
        <v>22</v>
      </c>
      <c r="AS708" s="14">
        <v>21</v>
      </c>
    </row>
    <row r="709" spans="43:45" x14ac:dyDescent="0.25">
      <c r="AQ709" s="14">
        <v>402</v>
      </c>
      <c r="AR709" s="14">
        <v>6</v>
      </c>
      <c r="AS709" s="14">
        <v>27</v>
      </c>
    </row>
    <row r="710" spans="43:45" x14ac:dyDescent="0.25">
      <c r="AQ710" s="14">
        <v>403</v>
      </c>
      <c r="AR710" s="14">
        <v>13</v>
      </c>
      <c r="AS710" s="14">
        <v>27</v>
      </c>
    </row>
    <row r="711" spans="43:45" x14ac:dyDescent="0.25">
      <c r="AQ711" s="14">
        <v>404</v>
      </c>
      <c r="AR711" s="14">
        <v>13</v>
      </c>
      <c r="AS711" s="14">
        <v>34</v>
      </c>
    </row>
    <row r="712" spans="43:45" x14ac:dyDescent="0.25">
      <c r="AQ712" s="14">
        <v>405</v>
      </c>
      <c r="AR712" s="14">
        <v>9</v>
      </c>
      <c r="AS712" s="14">
        <v>43</v>
      </c>
    </row>
    <row r="713" spans="43:45" x14ac:dyDescent="0.25">
      <c r="AQ713" s="14">
        <v>406</v>
      </c>
      <c r="AR713" s="14">
        <v>7</v>
      </c>
      <c r="AS713" s="14">
        <v>34</v>
      </c>
    </row>
    <row r="714" spans="43:45" x14ac:dyDescent="0.25">
      <c r="AQ714" s="14">
        <v>407</v>
      </c>
      <c r="AR714" s="14">
        <v>13</v>
      </c>
      <c r="AS714" s="14">
        <v>32</v>
      </c>
    </row>
    <row r="715" spans="43:45" x14ac:dyDescent="0.25">
      <c r="AQ715" s="14">
        <v>408</v>
      </c>
      <c r="AR715" s="14">
        <v>12</v>
      </c>
      <c r="AS715" s="14">
        <v>39</v>
      </c>
    </row>
    <row r="716" spans="43:45" x14ac:dyDescent="0.25">
      <c r="AQ716" s="14">
        <v>409</v>
      </c>
      <c r="AR716" s="14">
        <v>13</v>
      </c>
      <c r="AS716" s="14">
        <v>32</v>
      </c>
    </row>
    <row r="717" spans="43:45" x14ac:dyDescent="0.25">
      <c r="AQ717" s="14">
        <v>410</v>
      </c>
      <c r="AR717" s="14">
        <v>11</v>
      </c>
      <c r="AS717" s="14">
        <v>29</v>
      </c>
    </row>
    <row r="718" spans="43:45" x14ac:dyDescent="0.25">
      <c r="AQ718" s="14">
        <v>411</v>
      </c>
      <c r="AR718" s="14">
        <v>15</v>
      </c>
      <c r="AS718" s="14">
        <v>26</v>
      </c>
    </row>
    <row r="719" spans="43:45" x14ac:dyDescent="0.25">
      <c r="AQ719" s="14">
        <v>412</v>
      </c>
      <c r="AR719" s="14">
        <v>16</v>
      </c>
      <c r="AS719" s="14">
        <v>22</v>
      </c>
    </row>
    <row r="720" spans="43:45" x14ac:dyDescent="0.25">
      <c r="AQ720" s="14">
        <v>413</v>
      </c>
      <c r="AR720" s="14">
        <v>11</v>
      </c>
      <c r="AS720" s="14">
        <v>25</v>
      </c>
    </row>
    <row r="721" spans="43:45" x14ac:dyDescent="0.25">
      <c r="AQ721" s="14">
        <v>414</v>
      </c>
      <c r="AR721" s="14">
        <v>23</v>
      </c>
      <c r="AS721" s="14">
        <v>31</v>
      </c>
    </row>
    <row r="722" spans="43:45" x14ac:dyDescent="0.25">
      <c r="AQ722" s="14">
        <v>415</v>
      </c>
      <c r="AR722" s="14">
        <v>8</v>
      </c>
      <c r="AS722" s="14">
        <v>31</v>
      </c>
    </row>
    <row r="723" spans="43:45" x14ac:dyDescent="0.25">
      <c r="AQ723" s="14">
        <v>416</v>
      </c>
      <c r="AR723" s="14">
        <v>7</v>
      </c>
      <c r="AS723" s="14">
        <v>36</v>
      </c>
    </row>
    <row r="724" spans="43:45" x14ac:dyDescent="0.25">
      <c r="AQ724" s="14">
        <v>417</v>
      </c>
      <c r="AR724" s="14">
        <v>14</v>
      </c>
      <c r="AS724" s="14">
        <v>29</v>
      </c>
    </row>
    <row r="725" spans="43:45" x14ac:dyDescent="0.25">
      <c r="AQ725" s="14">
        <v>418</v>
      </c>
      <c r="AR725" s="14">
        <v>11</v>
      </c>
      <c r="AS725" s="14">
        <v>26</v>
      </c>
    </row>
    <row r="726" spans="43:45" x14ac:dyDescent="0.25">
      <c r="AQ726" s="14">
        <v>419</v>
      </c>
      <c r="AR726" s="14">
        <v>12</v>
      </c>
      <c r="AS726" s="14">
        <v>34</v>
      </c>
    </row>
    <row r="727" spans="43:45" x14ac:dyDescent="0.25">
      <c r="AQ727" s="14">
        <v>420</v>
      </c>
      <c r="AR727" s="14">
        <v>13</v>
      </c>
      <c r="AS727" s="14">
        <v>30</v>
      </c>
    </row>
    <row r="728" spans="43:45" x14ac:dyDescent="0.25">
      <c r="AQ728" s="14">
        <v>421</v>
      </c>
      <c r="AR728" s="14">
        <v>13</v>
      </c>
      <c r="AS728" s="14">
        <v>29</v>
      </c>
    </row>
    <row r="729" spans="43:45" x14ac:dyDescent="0.25">
      <c r="AQ729" s="14">
        <v>422</v>
      </c>
      <c r="AR729" s="14">
        <v>25</v>
      </c>
      <c r="AS729" s="14">
        <v>28</v>
      </c>
    </row>
    <row r="730" spans="43:45" x14ac:dyDescent="0.25">
      <c r="AQ730" s="14">
        <v>423</v>
      </c>
      <c r="AR730" s="14">
        <v>11</v>
      </c>
      <c r="AS730" s="14">
        <v>30</v>
      </c>
    </row>
    <row r="731" spans="43:45" x14ac:dyDescent="0.25">
      <c r="AQ731" s="14">
        <v>424</v>
      </c>
      <c r="AR731" s="14">
        <v>11</v>
      </c>
      <c r="AS731" s="14">
        <v>27</v>
      </c>
    </row>
    <row r="732" spans="43:45" x14ac:dyDescent="0.25">
      <c r="AQ732" s="14">
        <v>425</v>
      </c>
      <c r="AR732" s="14">
        <v>9</v>
      </c>
      <c r="AS732" s="14">
        <v>26</v>
      </c>
    </row>
    <row r="733" spans="43:45" x14ac:dyDescent="0.25">
      <c r="AQ733" s="14">
        <v>426</v>
      </c>
      <c r="AR733" s="14">
        <v>11</v>
      </c>
      <c r="AS733" s="14">
        <v>28</v>
      </c>
    </row>
    <row r="734" spans="43:45" x14ac:dyDescent="0.25">
      <c r="AQ734" s="14">
        <v>427</v>
      </c>
      <c r="AR734" s="14">
        <v>17</v>
      </c>
      <c r="AS734" s="14">
        <v>19</v>
      </c>
    </row>
    <row r="735" spans="43:45" x14ac:dyDescent="0.25">
      <c r="AQ735" s="14">
        <v>428</v>
      </c>
      <c r="AR735" s="14">
        <v>10</v>
      </c>
      <c r="AS735" s="14">
        <v>35</v>
      </c>
    </row>
    <row r="736" spans="43:45" x14ac:dyDescent="0.25">
      <c r="AQ736" s="14">
        <v>429</v>
      </c>
      <c r="AR736" s="14">
        <v>17</v>
      </c>
      <c r="AS736" s="14">
        <v>35</v>
      </c>
    </row>
    <row r="737" spans="43:45" x14ac:dyDescent="0.25">
      <c r="AQ737" s="14">
        <v>430</v>
      </c>
      <c r="AR737" s="14">
        <v>7</v>
      </c>
      <c r="AS737" s="14">
        <v>24</v>
      </c>
    </row>
    <row r="738" spans="43:45" x14ac:dyDescent="0.25">
      <c r="AQ738" s="14">
        <v>431</v>
      </c>
      <c r="AR738" s="14">
        <v>11</v>
      </c>
      <c r="AS738" s="14">
        <v>23</v>
      </c>
    </row>
    <row r="739" spans="43:45" x14ac:dyDescent="0.25">
      <c r="AQ739" s="14">
        <v>432</v>
      </c>
      <c r="AR739" s="14">
        <v>9</v>
      </c>
      <c r="AS739" s="14">
        <v>34</v>
      </c>
    </row>
    <row r="740" spans="43:45" x14ac:dyDescent="0.25">
      <c r="AQ740" s="14">
        <v>433</v>
      </c>
      <c r="AR740" s="14">
        <v>12</v>
      </c>
      <c r="AS740" s="14">
        <v>31</v>
      </c>
    </row>
    <row r="741" spans="43:45" x14ac:dyDescent="0.25">
      <c r="AQ741" s="14">
        <v>434</v>
      </c>
      <c r="AR741" s="14">
        <v>15</v>
      </c>
      <c r="AS741" s="14">
        <v>35</v>
      </c>
    </row>
    <row r="742" spans="43:45" x14ac:dyDescent="0.25">
      <c r="AQ742" s="14">
        <v>435</v>
      </c>
      <c r="AR742" s="14">
        <v>10</v>
      </c>
      <c r="AS742" s="14">
        <v>30</v>
      </c>
    </row>
    <row r="743" spans="43:45" x14ac:dyDescent="0.25">
      <c r="AQ743" s="14">
        <v>436</v>
      </c>
      <c r="AR743" s="14">
        <v>13</v>
      </c>
      <c r="AS743" s="14">
        <v>34</v>
      </c>
    </row>
    <row r="744" spans="43:45" x14ac:dyDescent="0.25">
      <c r="AQ744" s="14">
        <v>437</v>
      </c>
      <c r="AR744" s="14">
        <v>10</v>
      </c>
      <c r="AS744" s="14">
        <v>43</v>
      </c>
    </row>
    <row r="745" spans="43:45" x14ac:dyDescent="0.25">
      <c r="AQ745" s="14">
        <v>438</v>
      </c>
      <c r="AR745" s="14">
        <v>8</v>
      </c>
      <c r="AS745" s="14">
        <v>30</v>
      </c>
    </row>
    <row r="746" spans="43:45" x14ac:dyDescent="0.25">
      <c r="AQ746" s="14">
        <v>439</v>
      </c>
      <c r="AR746" s="14">
        <v>9</v>
      </c>
      <c r="AS746" s="14">
        <v>22</v>
      </c>
    </row>
    <row r="747" spans="43:45" x14ac:dyDescent="0.25">
      <c r="AQ747" s="14">
        <v>440</v>
      </c>
      <c r="AR747" s="14">
        <v>14</v>
      </c>
      <c r="AS747" s="14">
        <v>32</v>
      </c>
    </row>
    <row r="748" spans="43:45" x14ac:dyDescent="0.25">
      <c r="AQ748" s="14">
        <v>441</v>
      </c>
      <c r="AR748" s="14">
        <v>13</v>
      </c>
      <c r="AS748" s="14">
        <v>33</v>
      </c>
    </row>
    <row r="749" spans="43:45" x14ac:dyDescent="0.25">
      <c r="AQ749" s="14">
        <v>442</v>
      </c>
      <c r="AR749" s="14">
        <v>4</v>
      </c>
      <c r="AS749" s="14">
        <v>37</v>
      </c>
    </row>
    <row r="750" spans="43:45" x14ac:dyDescent="0.25">
      <c r="AQ750" s="14">
        <v>443</v>
      </c>
      <c r="AR750" s="14">
        <v>16</v>
      </c>
      <c r="AS750" s="14">
        <v>36</v>
      </c>
    </row>
    <row r="751" spans="43:45" x14ac:dyDescent="0.25">
      <c r="AQ751" s="14">
        <v>444</v>
      </c>
      <c r="AR751" s="14">
        <v>7</v>
      </c>
      <c r="AS751" s="14">
        <v>17</v>
      </c>
    </row>
    <row r="752" spans="43:45" x14ac:dyDescent="0.25">
      <c r="AQ752" s="14">
        <v>445</v>
      </c>
      <c r="AR752" s="14">
        <v>10</v>
      </c>
      <c r="AS752" s="14">
        <v>29</v>
      </c>
    </row>
    <row r="753" spans="43:45" x14ac:dyDescent="0.25">
      <c r="AQ753" s="14">
        <v>446</v>
      </c>
      <c r="AR753" s="14">
        <v>9</v>
      </c>
      <c r="AS753" s="14">
        <v>44</v>
      </c>
    </row>
    <row r="754" spans="43:45" x14ac:dyDescent="0.25">
      <c r="AQ754" s="14">
        <v>447</v>
      </c>
      <c r="AR754" s="14">
        <v>13</v>
      </c>
      <c r="AS754" s="14">
        <v>39</v>
      </c>
    </row>
    <row r="755" spans="43:45" x14ac:dyDescent="0.25">
      <c r="AQ755" s="14">
        <v>448</v>
      </c>
      <c r="AR755" s="14">
        <v>17</v>
      </c>
      <c r="AS755" s="14">
        <v>31</v>
      </c>
    </row>
    <row r="756" spans="43:45" x14ac:dyDescent="0.25">
      <c r="AQ756" s="14">
        <v>449</v>
      </c>
      <c r="AR756" s="14">
        <v>13</v>
      </c>
      <c r="AS756" s="14">
        <v>18</v>
      </c>
    </row>
    <row r="757" spans="43:45" x14ac:dyDescent="0.25">
      <c r="AQ757" s="14">
        <v>450</v>
      </c>
      <c r="AR757" s="14">
        <v>10</v>
      </c>
      <c r="AS757" s="14">
        <v>28</v>
      </c>
    </row>
    <row r="758" spans="43:45" x14ac:dyDescent="0.25">
      <c r="AQ758" s="14">
        <v>451</v>
      </c>
      <c r="AR758" s="14">
        <v>14</v>
      </c>
      <c r="AS758" s="14">
        <v>24</v>
      </c>
    </row>
    <row r="759" spans="43:45" x14ac:dyDescent="0.25">
      <c r="AQ759" s="14">
        <v>452</v>
      </c>
      <c r="AR759" s="14">
        <v>11</v>
      </c>
      <c r="AS759" s="14">
        <v>20</v>
      </c>
    </row>
    <row r="760" spans="43:45" x14ac:dyDescent="0.25">
      <c r="AQ760" s="14">
        <v>453</v>
      </c>
      <c r="AR760" s="14">
        <v>11</v>
      </c>
      <c r="AS760" s="14">
        <v>30</v>
      </c>
    </row>
    <row r="761" spans="43:45" x14ac:dyDescent="0.25">
      <c r="AQ761" s="14">
        <v>454</v>
      </c>
      <c r="AR761" s="14">
        <v>6</v>
      </c>
      <c r="AS761" s="14">
        <v>36</v>
      </c>
    </row>
    <row r="762" spans="43:45" x14ac:dyDescent="0.25">
      <c r="AQ762" s="14">
        <v>455</v>
      </c>
      <c r="AR762" s="14">
        <v>13</v>
      </c>
      <c r="AS762" s="14">
        <v>33</v>
      </c>
    </row>
    <row r="763" spans="43:45" x14ac:dyDescent="0.25">
      <c r="AQ763" s="14">
        <v>456</v>
      </c>
      <c r="AR763" s="14">
        <v>11</v>
      </c>
      <c r="AS763" s="14">
        <v>23</v>
      </c>
    </row>
    <row r="764" spans="43:45" x14ac:dyDescent="0.25">
      <c r="AQ764" s="14">
        <v>457</v>
      </c>
      <c r="AR764" s="14">
        <v>3</v>
      </c>
      <c r="AS764" s="14">
        <v>22</v>
      </c>
    </row>
    <row r="765" spans="43:45" x14ac:dyDescent="0.25">
      <c r="AQ765" s="14">
        <v>458</v>
      </c>
      <c r="AR765" s="14">
        <v>9</v>
      </c>
      <c r="AS765" s="14">
        <v>34</v>
      </c>
    </row>
    <row r="766" spans="43:45" x14ac:dyDescent="0.25">
      <c r="AQ766" s="14">
        <v>459</v>
      </c>
      <c r="AR766" s="14">
        <v>9</v>
      </c>
      <c r="AS766" s="14">
        <v>22</v>
      </c>
    </row>
    <row r="767" spans="43:45" x14ac:dyDescent="0.25">
      <c r="AQ767" s="14">
        <v>460</v>
      </c>
      <c r="AR767" s="14">
        <v>14</v>
      </c>
      <c r="AS767" s="14">
        <v>28</v>
      </c>
    </row>
    <row r="768" spans="43:45" x14ac:dyDescent="0.25">
      <c r="AQ768" s="14">
        <v>461</v>
      </c>
      <c r="AR768" s="14">
        <v>12</v>
      </c>
      <c r="AS768" s="14">
        <v>20</v>
      </c>
    </row>
    <row r="769" spans="43:45" x14ac:dyDescent="0.25">
      <c r="AQ769" s="14">
        <v>462</v>
      </c>
      <c r="AR769" s="14">
        <v>10</v>
      </c>
      <c r="AS769" s="14">
        <v>23</v>
      </c>
    </row>
    <row r="770" spans="43:45" x14ac:dyDescent="0.25">
      <c r="AQ770" s="14">
        <v>463</v>
      </c>
      <c r="AR770" s="14">
        <v>13</v>
      </c>
      <c r="AS770" s="14">
        <v>23</v>
      </c>
    </row>
    <row r="771" spans="43:45" x14ac:dyDescent="0.25">
      <c r="AQ771" s="14">
        <v>464</v>
      </c>
      <c r="AR771" s="14">
        <v>11</v>
      </c>
      <c r="AS771" s="14">
        <v>32</v>
      </c>
    </row>
    <row r="772" spans="43:45" x14ac:dyDescent="0.25">
      <c r="AQ772" s="14">
        <v>465</v>
      </c>
      <c r="AR772" s="14">
        <v>13</v>
      </c>
      <c r="AS772" s="14">
        <v>31</v>
      </c>
    </row>
    <row r="773" spans="43:45" x14ac:dyDescent="0.25">
      <c r="AQ773" s="14">
        <v>466</v>
      </c>
      <c r="AR773" s="14">
        <v>11</v>
      </c>
      <c r="AS773" s="14">
        <v>33</v>
      </c>
    </row>
    <row r="774" spans="43:45" x14ac:dyDescent="0.25">
      <c r="AQ774" s="14">
        <v>467</v>
      </c>
      <c r="AR774" s="14">
        <v>1</v>
      </c>
      <c r="AS774" s="14">
        <v>39</v>
      </c>
    </row>
    <row r="775" spans="43:45" x14ac:dyDescent="0.25">
      <c r="AQ775" s="14">
        <v>468</v>
      </c>
      <c r="AR775" s="14">
        <v>15</v>
      </c>
      <c r="AS775" s="14">
        <v>36</v>
      </c>
    </row>
    <row r="776" spans="43:45" x14ac:dyDescent="0.25">
      <c r="AQ776" s="14">
        <v>469</v>
      </c>
      <c r="AR776" s="14">
        <v>2</v>
      </c>
      <c r="AS776" s="14">
        <v>29</v>
      </c>
    </row>
    <row r="777" spans="43:45" x14ac:dyDescent="0.25">
      <c r="AQ777" s="14">
        <v>470</v>
      </c>
      <c r="AR777" s="14">
        <v>10</v>
      </c>
      <c r="AS777" s="14">
        <v>26</v>
      </c>
    </row>
    <row r="778" spans="43:45" x14ac:dyDescent="0.25">
      <c r="AQ778" s="14">
        <v>471</v>
      </c>
      <c r="AR778" s="14">
        <v>7</v>
      </c>
      <c r="AS778" s="14">
        <v>44</v>
      </c>
    </row>
    <row r="779" spans="43:45" x14ac:dyDescent="0.25">
      <c r="AQ779" s="14">
        <v>472</v>
      </c>
      <c r="AR779" s="14">
        <v>9</v>
      </c>
      <c r="AS779" s="14">
        <v>35</v>
      </c>
    </row>
    <row r="780" spans="43:45" x14ac:dyDescent="0.25">
      <c r="AQ780" s="14">
        <v>473</v>
      </c>
      <c r="AR780" s="14">
        <v>12</v>
      </c>
      <c r="AS780" s="14">
        <v>32</v>
      </c>
    </row>
    <row r="781" spans="43:45" x14ac:dyDescent="0.25">
      <c r="AQ781" s="14">
        <v>474</v>
      </c>
      <c r="AR781" s="14">
        <v>14</v>
      </c>
      <c r="AS781" s="14">
        <v>28</v>
      </c>
    </row>
    <row r="782" spans="43:45" x14ac:dyDescent="0.25">
      <c r="AQ782" s="14">
        <v>475</v>
      </c>
      <c r="AR782" s="14">
        <v>13</v>
      </c>
      <c r="AS782" s="14">
        <v>23</v>
      </c>
    </row>
    <row r="783" spans="43:45" x14ac:dyDescent="0.25">
      <c r="AQ783" s="14">
        <v>476</v>
      </c>
      <c r="AR783" s="14">
        <v>14</v>
      </c>
      <c r="AS783" s="14">
        <v>23</v>
      </c>
    </row>
    <row r="784" spans="43:45" x14ac:dyDescent="0.25">
      <c r="AQ784" s="14">
        <v>477</v>
      </c>
      <c r="AR784" s="14">
        <v>18</v>
      </c>
      <c r="AS784" s="14">
        <v>27</v>
      </c>
    </row>
    <row r="785" spans="43:45" x14ac:dyDescent="0.25">
      <c r="AQ785" s="14">
        <v>478</v>
      </c>
      <c r="AR785" s="14">
        <v>16</v>
      </c>
      <c r="AS785" s="14">
        <v>28</v>
      </c>
    </row>
    <row r="786" spans="43:45" x14ac:dyDescent="0.25">
      <c r="AQ786" s="14">
        <v>479</v>
      </c>
      <c r="AR786" s="14">
        <v>18</v>
      </c>
      <c r="AS786" s="14">
        <v>34</v>
      </c>
    </row>
    <row r="787" spans="43:45" x14ac:dyDescent="0.25">
      <c r="AQ787" s="14">
        <v>480</v>
      </c>
      <c r="AR787" s="14">
        <v>3</v>
      </c>
      <c r="AS787" s="14">
        <v>23</v>
      </c>
    </row>
    <row r="788" spans="43:45" x14ac:dyDescent="0.25">
      <c r="AQ788" s="14">
        <v>481</v>
      </c>
      <c r="AR788" s="14">
        <v>15</v>
      </c>
      <c r="AS788" s="14">
        <v>27</v>
      </c>
    </row>
    <row r="789" spans="43:45" x14ac:dyDescent="0.25">
      <c r="AQ789" s="14">
        <v>482</v>
      </c>
      <c r="AR789" s="14">
        <v>10</v>
      </c>
      <c r="AS789" s="14">
        <v>26</v>
      </c>
    </row>
    <row r="790" spans="43:45" x14ac:dyDescent="0.25">
      <c r="AQ790" s="14">
        <v>483</v>
      </c>
      <c r="AR790" s="14">
        <v>7</v>
      </c>
      <c r="AS790" s="14">
        <v>19</v>
      </c>
    </row>
    <row r="791" spans="43:45" x14ac:dyDescent="0.25">
      <c r="AQ791" s="14">
        <v>484</v>
      </c>
      <c r="AR791" s="14">
        <v>8</v>
      </c>
      <c r="AS791" s="14">
        <v>33</v>
      </c>
    </row>
    <row r="792" spans="43:45" x14ac:dyDescent="0.25">
      <c r="AQ792" s="14">
        <v>485</v>
      </c>
      <c r="AR792" s="14">
        <v>8</v>
      </c>
      <c r="AS792" s="14">
        <v>34</v>
      </c>
    </row>
    <row r="793" spans="43:45" x14ac:dyDescent="0.25">
      <c r="AQ793" s="14">
        <v>486</v>
      </c>
      <c r="AR793" s="14">
        <v>15</v>
      </c>
      <c r="AS793" s="14">
        <v>40</v>
      </c>
    </row>
    <row r="794" spans="43:45" x14ac:dyDescent="0.25">
      <c r="AQ794" s="14">
        <v>487</v>
      </c>
      <c r="AR794" s="14">
        <v>16</v>
      </c>
      <c r="AS794" s="14">
        <v>18</v>
      </c>
    </row>
    <row r="795" spans="43:45" x14ac:dyDescent="0.25">
      <c r="AQ795" s="14">
        <v>488</v>
      </c>
      <c r="AR795" s="14">
        <v>19</v>
      </c>
      <c r="AS795" s="14">
        <v>23</v>
      </c>
    </row>
    <row r="796" spans="43:45" x14ac:dyDescent="0.25">
      <c r="AQ796" s="14">
        <v>489</v>
      </c>
      <c r="AR796" s="14">
        <v>9</v>
      </c>
      <c r="AS796" s="14">
        <v>37</v>
      </c>
    </row>
    <row r="797" spans="43:45" x14ac:dyDescent="0.25">
      <c r="AQ797" s="14">
        <v>490</v>
      </c>
      <c r="AR797" s="14">
        <v>19</v>
      </c>
      <c r="AS797" s="14">
        <v>38</v>
      </c>
    </row>
    <row r="798" spans="43:45" x14ac:dyDescent="0.25">
      <c r="AQ798" s="14">
        <v>491</v>
      </c>
      <c r="AR798" s="14">
        <v>14</v>
      </c>
      <c r="AS798" s="14">
        <v>20</v>
      </c>
    </row>
    <row r="799" spans="43:45" x14ac:dyDescent="0.25">
      <c r="AQ799" s="14">
        <v>492</v>
      </c>
      <c r="AR799" s="14">
        <v>12</v>
      </c>
      <c r="AS799" s="14">
        <v>22</v>
      </c>
    </row>
    <row r="800" spans="43:45" x14ac:dyDescent="0.25">
      <c r="AQ800" s="14">
        <v>493</v>
      </c>
      <c r="AR800" s="14">
        <v>14</v>
      </c>
      <c r="AS800" s="14">
        <v>31</v>
      </c>
    </row>
    <row r="801" spans="43:45" x14ac:dyDescent="0.25">
      <c r="AQ801" s="14">
        <v>494</v>
      </c>
      <c r="AR801" s="14">
        <v>5</v>
      </c>
      <c r="AS801" s="14">
        <v>24</v>
      </c>
    </row>
    <row r="802" spans="43:45" x14ac:dyDescent="0.25">
      <c r="AQ802" s="14">
        <v>495</v>
      </c>
      <c r="AR802" s="14">
        <v>7</v>
      </c>
      <c r="AS802" s="14">
        <v>27</v>
      </c>
    </row>
    <row r="803" spans="43:45" x14ac:dyDescent="0.25">
      <c r="AQ803" s="14">
        <v>496</v>
      </c>
      <c r="AR803" s="14">
        <v>5</v>
      </c>
      <c r="AS803" s="14">
        <v>11</v>
      </c>
    </row>
    <row r="804" spans="43:45" x14ac:dyDescent="0.25">
      <c r="AQ804" s="14">
        <v>497</v>
      </c>
      <c r="AR804" s="14">
        <v>9</v>
      </c>
      <c r="AS804" s="14">
        <v>32</v>
      </c>
    </row>
    <row r="805" spans="43:45" x14ac:dyDescent="0.25">
      <c r="AQ805" s="14">
        <v>498</v>
      </c>
      <c r="AR805" s="14">
        <v>14</v>
      </c>
      <c r="AS805" s="14">
        <v>30</v>
      </c>
    </row>
    <row r="806" spans="43:45" x14ac:dyDescent="0.25">
      <c r="AQ806" s="14">
        <v>499</v>
      </c>
      <c r="AR806" s="14">
        <v>10</v>
      </c>
      <c r="AS806" s="14">
        <v>38</v>
      </c>
    </row>
    <row r="807" spans="43:45" x14ac:dyDescent="0.25">
      <c r="AQ807" s="14">
        <v>500</v>
      </c>
      <c r="AR807" s="14">
        <v>16</v>
      </c>
      <c r="AS807" s="14">
        <v>30</v>
      </c>
    </row>
    <row r="809" spans="43:45" x14ac:dyDescent="0.25">
      <c r="AQ809" s="18" t="s">
        <v>45</v>
      </c>
      <c r="AR809" s="19">
        <f ca="1">ROUND(AVERAGE(AR308:AR807),2)</f>
        <v>11.58</v>
      </c>
      <c r="AS809" s="19">
        <f ca="1">ROUND(AVERAGE(AS308:AS807),2)</f>
        <v>30.16</v>
      </c>
    </row>
    <row r="810" spans="43:45" x14ac:dyDescent="0.25">
      <c r="AQ810" s="16" t="s">
        <v>46</v>
      </c>
      <c r="AR810" s="17">
        <f ca="1">MEDIAN(AR308:AR807)</f>
        <v>12</v>
      </c>
      <c r="AS810" s="17">
        <f ca="1">MEDIAN(AS308:AS807)</f>
        <v>30</v>
      </c>
    </row>
    <row r="811" spans="43:45" x14ac:dyDescent="0.25">
      <c r="AQ811" s="16" t="s">
        <v>47</v>
      </c>
      <c r="AR811" s="17">
        <f ca="1">MODE(AR308:AR807)</f>
        <v>11</v>
      </c>
      <c r="AS811" s="17">
        <f ca="1">MODE(AS308:AS807)</f>
        <v>30</v>
      </c>
    </row>
    <row r="812" spans="43:45" x14ac:dyDescent="0.25">
      <c r="AQ812" s="16" t="s">
        <v>50</v>
      </c>
      <c r="AR812" s="17">
        <f ca="1">MAX(AR308:AR807)</f>
        <v>25</v>
      </c>
      <c r="AS812" s="17">
        <f ca="1">MAX(AS308:AS807)</f>
        <v>50</v>
      </c>
    </row>
    <row r="813" spans="43:45" x14ac:dyDescent="0.25">
      <c r="AQ813" s="16" t="s">
        <v>49</v>
      </c>
      <c r="AR813" s="17">
        <f ca="1">MIN(AR308:AR807)</f>
        <v>0</v>
      </c>
      <c r="AS813" s="17">
        <f ca="1">MIN(AS308:AS807)</f>
        <v>11</v>
      </c>
    </row>
    <row r="814" spans="43:45" x14ac:dyDescent="0.25">
      <c r="AQ814" s="18" t="s">
        <v>48</v>
      </c>
      <c r="AR814" s="19">
        <f ca="1">ROUND(_xlfn.STDEV.P(AR308:AR807),2)</f>
        <v>4.2699999999999996</v>
      </c>
      <c r="AS814" s="19">
        <f ca="1">ROUND(_xlfn.STDEV.P(AS308:AS807),2)</f>
        <v>6.29</v>
      </c>
    </row>
    <row r="815" spans="43:45" x14ac:dyDescent="0.25">
      <c r="AR815" s="15"/>
    </row>
  </sheetData>
  <mergeCells count="23">
    <mergeCell ref="AL1:AM1"/>
    <mergeCell ref="F1:H1"/>
    <mergeCell ref="C1:E1"/>
    <mergeCell ref="J1:L1"/>
    <mergeCell ref="M1:O1"/>
    <mergeCell ref="P1:S1"/>
    <mergeCell ref="AJ1:AK1"/>
    <mergeCell ref="T1:AA1"/>
    <mergeCell ref="AG1:AH1"/>
    <mergeCell ref="AE1:AE2"/>
    <mergeCell ref="AF1:AF2"/>
    <mergeCell ref="AB1:AB2"/>
    <mergeCell ref="A1:A2"/>
    <mergeCell ref="A3:A4"/>
    <mergeCell ref="A5:A57"/>
    <mergeCell ref="AJ307:AK307"/>
    <mergeCell ref="AJ304:AK304"/>
    <mergeCell ref="AJ303:AK303"/>
    <mergeCell ref="A58:A69"/>
    <mergeCell ref="A70:A119"/>
    <mergeCell ref="A120:A138"/>
    <mergeCell ref="A139:A210"/>
    <mergeCell ref="A211:A285"/>
  </mergeCells>
  <conditionalFormatting sqref="B3:B4">
    <cfRule type="duplicateValues" dxfId="49" priority="234"/>
    <cfRule type="duplicateValues" dxfId="48" priority="235"/>
    <cfRule type="duplicateValues" dxfId="47" priority="236"/>
    <cfRule type="duplicateValues" dxfId="46" priority="237"/>
    <cfRule type="duplicateValues" dxfId="45" priority="238"/>
  </conditionalFormatting>
  <conditionalFormatting sqref="B5">
    <cfRule type="duplicateValues" dxfId="44" priority="46"/>
    <cfRule type="duplicateValues" dxfId="43" priority="47"/>
    <cfRule type="duplicateValues" dxfId="42" priority="48"/>
    <cfRule type="duplicateValues" dxfId="41" priority="49"/>
    <cfRule type="duplicateValues" dxfId="40" priority="50"/>
  </conditionalFormatting>
  <conditionalFormatting sqref="B6:B20">
    <cfRule type="duplicateValues" dxfId="39" priority="41"/>
    <cfRule type="duplicateValues" dxfId="38" priority="42"/>
    <cfRule type="duplicateValues" dxfId="37" priority="43"/>
    <cfRule type="duplicateValues" dxfId="36" priority="44"/>
    <cfRule type="duplicateValues" dxfId="35" priority="45"/>
  </conditionalFormatting>
  <conditionalFormatting sqref="B58:B69">
    <cfRule type="duplicateValues" dxfId="34" priority="26"/>
    <cfRule type="duplicateValues" dxfId="33" priority="27"/>
    <cfRule type="duplicateValues" dxfId="32" priority="28"/>
    <cfRule type="duplicateValues" dxfId="31" priority="29"/>
    <cfRule type="duplicateValues" dxfId="30" priority="30"/>
  </conditionalFormatting>
  <conditionalFormatting sqref="B70:B119">
    <cfRule type="duplicateValues" dxfId="29" priority="21"/>
    <cfRule type="duplicateValues" dxfId="28" priority="22"/>
    <cfRule type="duplicateValues" dxfId="27" priority="23"/>
    <cfRule type="duplicateValues" dxfId="26" priority="24"/>
    <cfRule type="duplicateValues" dxfId="25" priority="25"/>
  </conditionalFormatting>
  <conditionalFormatting sqref="B120:B138">
    <cfRule type="duplicateValues" dxfId="24" priority="16"/>
    <cfRule type="duplicateValues" dxfId="23" priority="17"/>
    <cfRule type="duplicateValues" dxfId="22" priority="18"/>
    <cfRule type="duplicateValues" dxfId="21" priority="19"/>
    <cfRule type="duplicateValues" dxfId="20" priority="20"/>
  </conditionalFormatting>
  <conditionalFormatting sqref="B139:B164">
    <cfRule type="duplicateValues" dxfId="19" priority="11"/>
    <cfRule type="duplicateValues" dxfId="18" priority="12"/>
    <cfRule type="duplicateValues" dxfId="17" priority="13"/>
    <cfRule type="duplicateValues" dxfId="16" priority="14"/>
    <cfRule type="duplicateValues" dxfId="15" priority="15"/>
  </conditionalFormatting>
  <conditionalFormatting sqref="B165:B210 B286:B295">
    <cfRule type="duplicateValues" dxfId="14" priority="6"/>
    <cfRule type="duplicateValues" dxfId="13" priority="7"/>
    <cfRule type="duplicateValues" dxfId="12" priority="8"/>
    <cfRule type="duplicateValues" dxfId="11" priority="9"/>
    <cfRule type="duplicateValues" dxfId="10" priority="10"/>
  </conditionalFormatting>
  <conditionalFormatting sqref="B21:B57 B296:B300">
    <cfRule type="duplicateValues" dxfId="9" priority="239"/>
    <cfRule type="duplicateValues" dxfId="8" priority="240"/>
    <cfRule type="duplicateValues" dxfId="7" priority="241"/>
    <cfRule type="duplicateValues" dxfId="6" priority="242"/>
    <cfRule type="duplicateValues" dxfId="5" priority="243"/>
  </conditionalFormatting>
  <conditionalFormatting sqref="B211:B285">
    <cfRule type="duplicateValues" dxfId="4" priority="1"/>
    <cfRule type="duplicateValues" dxfId="3" priority="2"/>
    <cfRule type="duplicateValues" dxfId="2" priority="3"/>
    <cfRule type="duplicateValues" dxfId="1" priority="4"/>
    <cfRule type="duplicateValues" dxfId="0" priority="5"/>
  </conditionalFormatting>
  <pageMargins left="0.25" right="0.25" top="0.75" bottom="0.75" header="0.3" footer="0.3"/>
  <pageSetup paperSize="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A03s</vt:lpstr>
      <vt:lpstr>A03s!Print_Area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cp:lastPrinted>2021-11-23T06:17:48Z</cp:lastPrinted>
  <dcterms:created xsi:type="dcterms:W3CDTF">2021-08-09T03:58:26Z</dcterms:created>
  <dcterms:modified xsi:type="dcterms:W3CDTF">2022-01-21T03:45:27Z</dcterms:modified>
</cp:coreProperties>
</file>