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I IDOLA\SPM\"/>
    </mc:Choice>
  </mc:AlternateContent>
  <bookViews>
    <workbookView xWindow="0" yWindow="0" windowWidth="20490" windowHeight="7155" activeTab="1"/>
  </bookViews>
  <sheets>
    <sheet name="Oktober" sheetId="1" r:id="rId1"/>
    <sheet name="Sheet1" sheetId="2" r:id="rId2"/>
  </sheets>
  <definedNames>
    <definedName name="_xlnm.Print_Area" localSheetId="0">Oktober!$A$1:$H$24</definedName>
    <definedName name="_xlnm.Print_Titles" localSheetId="0">Oktober!$10:$12</definedName>
  </definedNames>
  <calcPr calcId="152511" iterate="1" iterateCount="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2" l="1"/>
  <c r="H24" i="2" s="1"/>
  <c r="G23" i="2"/>
  <c r="H23" i="2" s="1"/>
  <c r="G22" i="2"/>
  <c r="H22" i="2" s="1"/>
  <c r="G21" i="2"/>
  <c r="H21" i="2" s="1"/>
  <c r="G20" i="2"/>
  <c r="H20" i="2" s="1"/>
  <c r="G19" i="2"/>
  <c r="H19" i="2" s="1"/>
  <c r="G18" i="2"/>
  <c r="H18" i="2" s="1"/>
  <c r="G17" i="2"/>
  <c r="H17" i="2" s="1"/>
  <c r="G16" i="2"/>
  <c r="H16" i="2" s="1"/>
  <c r="G15" i="2"/>
  <c r="H15" i="2" s="1"/>
  <c r="G14" i="2"/>
  <c r="H14" i="2" s="1"/>
  <c r="G13" i="2"/>
  <c r="H13" i="2" s="1"/>
  <c r="Q47" i="1" l="1"/>
  <c r="Q46" i="1" l="1"/>
  <c r="J44" i="1" l="1"/>
  <c r="H14" i="1" l="1"/>
  <c r="H15" i="1"/>
  <c r="H16" i="1"/>
  <c r="H17" i="1"/>
  <c r="H18" i="1"/>
  <c r="H19" i="1"/>
  <c r="H20" i="1"/>
  <c r="H21" i="1"/>
  <c r="H22" i="1"/>
  <c r="H24" i="1"/>
  <c r="H13" i="1"/>
  <c r="G24" i="1" l="1"/>
  <c r="G23" i="1"/>
  <c r="H23" i="1" s="1"/>
  <c r="G22" i="1"/>
  <c r="G21" i="1"/>
  <c r="G20" i="1"/>
  <c r="G19" i="1"/>
  <c r="G18" i="1"/>
  <c r="G17" i="1"/>
  <c r="G16" i="1"/>
  <c r="G15" i="1"/>
  <c r="G14" i="1"/>
  <c r="G13" i="1"/>
</calcChain>
</file>

<file path=xl/sharedStrings.xml><?xml version="1.0" encoding="utf-8"?>
<sst xmlns="http://schemas.openxmlformats.org/spreadsheetml/2006/main" count="178" uniqueCount="77">
  <si>
    <t xml:space="preserve">LAPORAN BULANAN </t>
  </si>
  <si>
    <t>NO</t>
  </si>
  <si>
    <t>1</t>
  </si>
  <si>
    <t>Pelayanan kesehatan ibu hamil</t>
  </si>
  <si>
    <t>2</t>
  </si>
  <si>
    <t>Pelayanan kesehatan ibu bersalin</t>
  </si>
  <si>
    <t>3</t>
  </si>
  <si>
    <t>Pelayanan kesehatan bayi baru lahir</t>
  </si>
  <si>
    <t>4</t>
  </si>
  <si>
    <t>Pelayanan Kesehatan Balita</t>
  </si>
  <si>
    <t>5</t>
  </si>
  <si>
    <t>Pelayanan kesehatan pada usia pendidikan dasar</t>
  </si>
  <si>
    <t>6</t>
  </si>
  <si>
    <t>Pelayanan kesehatan pada usia produktif</t>
  </si>
  <si>
    <t>7</t>
  </si>
  <si>
    <t xml:space="preserve">Pelayanan kesehatan pada usia lanjut </t>
  </si>
  <si>
    <t>8</t>
  </si>
  <si>
    <t>Pelayanan kesehatan penderita hipertensi</t>
  </si>
  <si>
    <t>9</t>
  </si>
  <si>
    <t>Pelayanan kesehatan penderita diabetes melitus</t>
  </si>
  <si>
    <t>10</t>
  </si>
  <si>
    <t>Pelayanan kesehatan orang dengan gangguan jiwa berat</t>
  </si>
  <si>
    <t>11</t>
  </si>
  <si>
    <t>Pelayanan kesehatan orang terduga TB</t>
  </si>
  <si>
    <t>12</t>
  </si>
  <si>
    <t>pelayanan  kesehatan  orang  dengan  risiko  terinfeksi virus  yang  melemahkan  daya  tahan  tubuh manusia (Human Immunodeficiency Virus)</t>
  </si>
  <si>
    <t>INDIKATOR PELAYANAN KESEHATAN</t>
  </si>
  <si>
    <t>SASARAN</t>
  </si>
  <si>
    <t>PENCAPAIAN PELAKSANAAN SPM DI PUSKESMAS</t>
  </si>
  <si>
    <t xml:space="preserve"> TAHUN 2020</t>
  </si>
  <si>
    <t>TARGET (%)</t>
  </si>
  <si>
    <t>PENCAPAIAN</t>
  </si>
  <si>
    <t xml:space="preserve">Bulan ini </t>
  </si>
  <si>
    <t>Bulan sebelumnya</t>
  </si>
  <si>
    <t>s/d bulan ini</t>
  </si>
  <si>
    <t>% capaian</t>
  </si>
  <si>
    <t>Kepala Puskesmas Padasuka</t>
  </si>
  <si>
    <t>drg. Suerlina M Sitompul</t>
  </si>
  <si>
    <t>NIP. 19680509 199301 2 001</t>
  </si>
  <si>
    <t>ANALISA</t>
  </si>
  <si>
    <t>RTL</t>
  </si>
  <si>
    <t>Kegiatan rutin diteruskan, koordinasi dan kerjasama dengan BPM ditingkatkan</t>
  </si>
  <si>
    <t>Dilakukan pembahasan untuk melakukan pendataan/skrining kesehatan usia lanjut secara mandiri menggunakan google form ( Sosialisasi dan Pelaksanaan)</t>
  </si>
  <si>
    <t>Sosialisasi Pendataan/skrining dengan google form</t>
  </si>
  <si>
    <t>Cimahi,  5 Oktober 2020</t>
  </si>
  <si>
    <t>PUSKESMAS</t>
  </si>
  <si>
    <t>JUMLAH PENDUDUK</t>
  </si>
  <si>
    <t xml:space="preserve">BULAN </t>
  </si>
  <si>
    <t>: PADASUKA</t>
  </si>
  <si>
    <t>: 62.298</t>
  </si>
  <si>
    <t>TAHUN 2020</t>
  </si>
  <si>
    <t>ANALISA PENCAPAIAN PELAKSANAAN SPM</t>
  </si>
  <si>
    <t xml:space="preserve">PUSKESMAS PADASUKA </t>
  </si>
  <si>
    <t>: OKTOBER</t>
  </si>
  <si>
    <t>selama 2 bulan ini, pencatatan pelayanan kesehatan orang dengan resiko terinfeksi virus  yang  melemahkan  daya  tahan  tubuh manusia (Human Immunodeficiency Virus) berbasis NIK, sedangkan sosialisasi walaupun sudah dilakukan masih memerlukan proses adaptasi, terutama pada perolehan data sekunder (BPM) yang masih tidak menggunakan NIK sehingga tidak semua dapat terinput dan terhitung dalam SIHA</t>
  </si>
  <si>
    <t>Sosialisasi dan mengingatkan kembali ke BPM untuk pelaporan bulan depan,  data yang belum diinput karena NIK tidak ada akan diklarfikasi kembali untuk NIKnya</t>
  </si>
  <si>
    <t>Bulan november diadakan pendataan dan penjaringan ibu hamil menggunakan g-form yang diharapkan dapat menjaring data ibu hamil yang melakukan pemerikasaan diluar wilayah puskesmas</t>
  </si>
  <si>
    <t>Target Sasaran sampai dengan bulan Oktober adalah 1100 orang sementara capaian baru mencapai 949 (-151). Dimasa pandemi beberapa ibu hamil ada yang dilaporkan tidak tinggal diwilayah puskesmas padasuka atau melakukan pemeriksaan tidak diwilayah binaan puskesmas padasuka sehingga tidak terdata dan tercatat.</t>
  </si>
  <si>
    <t>untuk pelayanan kesehatan ibu bersalin s/d bulan Oktober  adalah 1050 sementara capaian adalah 1098, target program sudah tercapai.</t>
  </si>
  <si>
    <t>Target sasaran pelayanan kesehatan bayi baru lahir s/d bulan Oktober adalah 1020 sementara pencapaiannya adalah 957 (78,2%). Target bulanan adalah 102 bayi baru lahir mendapat pelayanan, dan bulan oktober 102 bayi yang mendapatkan pelayanan, jadi secara target bulan oktober sudah mencapai target, hanya saja karena dibulan sebelumnya capaian kurang sehingga total hingga bulan oktober masih belum dibawah target.</t>
  </si>
  <si>
    <t>Kegiatan bulan oktober diteruskan karena mampu meningkatkan capaian, mengaktifkan kembali jejaring dan jaringan puskesmas</t>
  </si>
  <si>
    <t xml:space="preserve"> </t>
  </si>
  <si>
    <t>Capaian rendah terjadi karena jumlah sasaran estimasi dan sasaran riil sangat jauh (Sasaran Estimasi 5945, Sasaran Riil 3860). Walaupun bulan ini posyandu yang melakukan pelayanan sudah 86,7% (46 posy) tetapi jumlah balita yang datang masih sekitar 70-80% sehingga belum mampu mengungkit cakupan pelayanan kesehatan balita.</t>
  </si>
  <si>
    <t>Perbaiki jumlah sasaran untuk SPM tahun depan, tetap lakukan pelayanan balita dengan protokol kesehatan</t>
  </si>
  <si>
    <t>Pencapaian masih nihil, karena kegiatan penjaringan baru berjalan dengan menggunakan google form dan akan didapat hasilnya dibulan november</t>
  </si>
  <si>
    <t>Penjaringan dengan google form</t>
  </si>
  <si>
    <t>setelah dilakukan pendataan/skrining kesehatan usia produktif secara mandiri menggunakan google form capaian meningkat 3x lipat dibandingkan bulan september. Kegiatan akan terus dilakukan hingga bulan desember</t>
  </si>
  <si>
    <t xml:space="preserve">Kegiatan pendataan/skrining kesehatan usia produktif secara mandiri menggunakan google form akan terus dilakukan hingga bulan desember </t>
  </si>
  <si>
    <t>walaupun sudah dilakukan kordinasi dan integrasi dengan UKP ternyata belum mampu meningkatkan jumlah capaian. Setelah dievaluasi, beberapa pasien yang dirujuk ke lab dari poli tidak datang karena merasa susah untuk berdahak, dan saat ini pasien cenderung segan datang dengan keluhan batuk karena khawatir masuk dalam suspek covid</t>
  </si>
  <si>
    <t>lakukan kerjasama kembali dengan lintas sektor untuk penjaringan orang terduga TB</t>
  </si>
  <si>
    <t>Target Pelayanan Kesehatan Jiwa bulan oktober adalah 8 orang sementara pencapaian adalah 8. walaupun bulan ini tercapai, namun secara total cakupan masih dibawah target karena capaian bulan sebelumnya (terutama saat awal pandemi dimana kegiatan menjadi seolah terhenti)</t>
  </si>
  <si>
    <t>Target bulanan ditingkatkan untuk mencapai cakupan lebih baik dibulan november. Kerjasama dengan lintas sektor untuk menjaring masy dengan gangguan jiwa berat.</t>
  </si>
  <si>
    <t>setelah dilakukan pendataan/skrining kesehatan usia produktif secara mandiri menggunakan google form capaian meningkat .  Kegiatan akan terus dilakukan hingga bulan desember</t>
  </si>
  <si>
    <t>setelah dilakukan pendataan/skrining kesehatan usia produktif secara mandiri menggunakan google form capaian meningkat 3x lipat dibandingkan bulan september, namun karena sasaran yang besar prosentase cakupan masih dibawah target</t>
  </si>
  <si>
    <t>Cimahi,  5 November 2020</t>
  </si>
  <si>
    <t>RENCANA TINDAK LANJUT (RTL)</t>
  </si>
  <si>
    <t>Target sasaran pelayanan kesehatan bayi baru lahir s/d bulan Oktober adalah 1020 sementara pencapaiannya adalah 957 (78,2%). Target bulanan adalah 102 bayi baru lahir mendapat pelayanan, dan bulan oktober 102 bayi yang mendapatkan pelayanan, jadi secara target bulan oktober sudah mencapai target, hanya saja karena dibulan sebelumnya capaian kurang sehingga total hingga bulan oktober masih belum tercapai / dibawah target.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</si>
</sst>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_(* \(#,##0.00\);_(* &quot;-&quot;??_);_(@_)"/>
    <numFmt numFmtId="165" formatCode="_(* #,##0_);_(* \(#,##0\);_(* &quot;-&quot;??_);_(@_)"/>
    <numFmt numFmtId="166" formatCode="_(* #,##0.0_);_(* \(#,##0.0\);_(* &quot;-&quot;??_);_(@_)"/>
    <numFmt numFmtId="167" formatCode="0.0"/>
    <numFmt numFmtId="168" formatCode="0.0%"/>
  </numFmts>
  <fonts count="11" x14ac:knownFonts="1">
    <font>
      <sz val="11"/>
      <color theme="1"/>
      <name val="Calibri"/>
      <family val="2"/>
      <charset val="1"/>
      <scheme val="minor"/>
    </font>
    <font>
      <sz val="11"/>
      <color theme="1"/>
      <name val="Calibri"/>
      <family val="2"/>
      <scheme val="minor"/>
    </font>
    <font>
      <sz val="11"/>
      <color theme="1"/>
      <name val="Calibri"/>
      <family val="2"/>
      <charset val="1"/>
      <scheme val="minor"/>
    </font>
    <font>
      <b/>
      <sz val="9"/>
      <color theme="1"/>
      <name val="Arial"/>
      <family val="2"/>
    </font>
    <font>
      <sz val="9"/>
      <color theme="1"/>
      <name val="Arial"/>
      <family val="2"/>
    </font>
    <font>
      <b/>
      <sz val="9"/>
      <name val="Arial"/>
      <family val="2"/>
    </font>
    <font>
      <sz val="9"/>
      <name val="Arial"/>
      <family val="2"/>
    </font>
    <font>
      <b/>
      <sz val="14"/>
      <color theme="1"/>
      <name val="Arial"/>
      <family val="2"/>
    </font>
    <font>
      <b/>
      <sz val="14"/>
      <name val="Arial"/>
      <family val="2"/>
    </font>
    <font>
      <sz val="9"/>
      <color theme="0"/>
      <name val="Arial"/>
      <family val="2"/>
    </font>
    <font>
      <sz val="10"/>
      <name val="Tahoma"/>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4">
    <xf numFmtId="0" fontId="0" fillId="0" borderId="0"/>
    <xf numFmtId="0" fontId="1" fillId="0" borderId="0"/>
    <xf numFmtId="164" fontId="2" fillId="0" borderId="0" applyFont="0" applyFill="0" applyBorder="0" applyAlignment="0" applyProtection="0"/>
    <xf numFmtId="9" fontId="2" fillId="0" borderId="0" applyFont="0" applyFill="0" applyBorder="0" applyAlignment="0" applyProtection="0"/>
  </cellStyleXfs>
  <cellXfs count="57">
    <xf numFmtId="0" fontId="0" fillId="0" borderId="0" xfId="0"/>
    <xf numFmtId="165" fontId="6" fillId="0" borderId="1" xfId="2" applyNumberFormat="1" applyFont="1" applyFill="1" applyBorder="1" applyAlignment="1">
      <alignment horizontal="center" vertical="top"/>
    </xf>
    <xf numFmtId="0" fontId="7" fillId="0" borderId="0" xfId="1" applyFont="1" applyFill="1" applyAlignment="1"/>
    <xf numFmtId="0" fontId="6" fillId="0" borderId="0" xfId="0" applyFont="1" applyFill="1"/>
    <xf numFmtId="0" fontId="9" fillId="0" borderId="0" xfId="0" applyFont="1" applyFill="1"/>
    <xf numFmtId="0" fontId="4" fillId="0" borderId="0" xfId="0" applyFont="1" applyFill="1"/>
    <xf numFmtId="0" fontId="8" fillId="0" borderId="0" xfId="1" applyFont="1" applyFill="1" applyAlignment="1">
      <alignment vertical="center"/>
    </xf>
    <xf numFmtId="0" fontId="8" fillId="0" borderId="0" xfId="1" applyFont="1" applyFill="1" applyAlignment="1">
      <alignment horizontal="center" vertical="center"/>
    </xf>
    <xf numFmtId="0" fontId="5" fillId="0" borderId="0" xfId="1" applyFont="1" applyFill="1" applyAlignment="1">
      <alignment horizontal="left" vertical="top"/>
    </xf>
    <xf numFmtId="0" fontId="5" fillId="0" borderId="0" xfId="1" applyFont="1" applyFill="1" applyAlignment="1">
      <alignment horizontal="center" vertical="center"/>
    </xf>
    <xf numFmtId="1" fontId="5" fillId="0" borderId="0" xfId="0" applyNumberFormat="1" applyFont="1" applyFill="1" applyAlignment="1">
      <alignment horizontal="left"/>
    </xf>
    <xf numFmtId="0" fontId="3" fillId="0" borderId="0" xfId="0" applyFont="1" applyFill="1" applyAlignment="1">
      <alignment horizontal="left" vertical="top"/>
    </xf>
    <xf numFmtId="0" fontId="3" fillId="0" borderId="0" xfId="0" applyFont="1" applyFill="1" applyAlignment="1">
      <alignment horizontal="center"/>
    </xf>
    <xf numFmtId="0" fontId="3" fillId="0" borderId="0" xfId="0" applyFont="1" applyFill="1" applyAlignment="1">
      <alignment horizontal="left"/>
    </xf>
    <xf numFmtId="0" fontId="4" fillId="0" borderId="1" xfId="0" applyFont="1" applyFill="1" applyBorder="1" applyAlignment="1">
      <alignment horizontal="center" vertical="top"/>
    </xf>
    <xf numFmtId="0" fontId="4" fillId="0" borderId="1" xfId="0" applyFont="1" applyFill="1" applyBorder="1" applyAlignment="1">
      <alignment horizontal="left" vertical="top"/>
    </xf>
    <xf numFmtId="0" fontId="10" fillId="0" borderId="1" xfId="0" applyFont="1" applyFill="1" applyBorder="1" applyAlignment="1">
      <alignment horizontal="center" vertical="top"/>
    </xf>
    <xf numFmtId="0" fontId="6" fillId="0" borderId="1" xfId="0" applyFont="1" applyFill="1" applyBorder="1" applyAlignment="1">
      <alignment horizontal="center" vertical="top"/>
    </xf>
    <xf numFmtId="168" fontId="6" fillId="0" borderId="1" xfId="3" applyNumberFormat="1" applyFont="1" applyFill="1" applyBorder="1" applyAlignment="1">
      <alignment horizontal="center" vertical="top"/>
    </xf>
    <xf numFmtId="10" fontId="4" fillId="0" borderId="0" xfId="3" applyNumberFormat="1" applyFont="1" applyFill="1"/>
    <xf numFmtId="2" fontId="4" fillId="0" borderId="0" xfId="0" applyNumberFormat="1" applyFont="1" applyFill="1"/>
    <xf numFmtId="166" fontId="6" fillId="0" borderId="0" xfId="0" applyNumberFormat="1" applyFont="1" applyFill="1"/>
    <xf numFmtId="167" fontId="6" fillId="0" borderId="0" xfId="0" applyNumberFormat="1" applyFont="1" applyFill="1"/>
    <xf numFmtId="165" fontId="4" fillId="0" borderId="0" xfId="0" applyNumberFormat="1" applyFont="1" applyFill="1"/>
    <xf numFmtId="0" fontId="4" fillId="0" borderId="1" xfId="0" applyFont="1" applyFill="1" applyBorder="1" applyAlignment="1">
      <alignment horizontal="left" vertical="top" wrapText="1"/>
    </xf>
    <xf numFmtId="0" fontId="4" fillId="0" borderId="0" xfId="0" applyFont="1" applyFill="1" applyAlignment="1">
      <alignment horizontal="center"/>
    </xf>
    <xf numFmtId="0" fontId="4" fillId="0" borderId="0" xfId="0" applyFont="1" applyFill="1" applyAlignment="1"/>
    <xf numFmtId="0" fontId="3" fillId="0" borderId="0" xfId="0" applyFont="1" applyFill="1" applyAlignment="1"/>
    <xf numFmtId="0" fontId="4" fillId="0" borderId="0" xfId="0" applyFont="1" applyFill="1" applyAlignment="1">
      <alignment horizontal="center"/>
    </xf>
    <xf numFmtId="0" fontId="3" fillId="0" borderId="0" xfId="0" applyFont="1" applyFill="1" applyAlignment="1">
      <alignment horizontal="center"/>
    </xf>
    <xf numFmtId="0" fontId="8" fillId="0" borderId="0" xfId="1" applyFont="1" applyFill="1" applyAlignment="1">
      <alignment horizontal="center" vertical="center"/>
    </xf>
    <xf numFmtId="0" fontId="3" fillId="0" borderId="0" xfId="0" applyFont="1" applyFill="1" applyAlignment="1">
      <alignment horizontal="left"/>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2" fontId="6" fillId="0" borderId="1" xfId="0" applyNumberFormat="1" applyFont="1" applyFill="1" applyBorder="1" applyAlignment="1">
      <alignment vertical="top" wrapText="1"/>
    </xf>
    <xf numFmtId="0" fontId="3" fillId="0" borderId="4" xfId="0" applyFont="1" applyFill="1" applyBorder="1" applyAlignment="1">
      <alignment horizontal="center"/>
    </xf>
    <xf numFmtId="0" fontId="3" fillId="0" borderId="5" xfId="0" applyFont="1" applyFill="1" applyBorder="1" applyAlignment="1">
      <alignment horizontal="center"/>
    </xf>
    <xf numFmtId="0" fontId="4" fillId="0" borderId="0" xfId="0" applyFont="1" applyFill="1" applyAlignment="1">
      <alignment horizontal="center"/>
    </xf>
    <xf numFmtId="0" fontId="3" fillId="0" borderId="0" xfId="0" applyFont="1" applyFill="1" applyAlignment="1">
      <alignment horizontal="center"/>
    </xf>
    <xf numFmtId="0" fontId="3" fillId="0" borderId="2"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2" xfId="0" applyFont="1" applyFill="1" applyBorder="1" applyAlignment="1">
      <alignment horizontal="center" vertical="center"/>
    </xf>
    <xf numFmtId="0" fontId="3" fillId="0" borderId="3"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xf>
    <xf numFmtId="2" fontId="6" fillId="0" borderId="1" xfId="0" applyNumberFormat="1" applyFont="1" applyFill="1" applyBorder="1" applyAlignment="1">
      <alignment horizontal="left" vertical="top" wrapText="1"/>
    </xf>
    <xf numFmtId="0" fontId="7" fillId="0" borderId="0" xfId="1" applyFont="1" applyFill="1" applyAlignment="1">
      <alignment horizontal="center"/>
    </xf>
    <xf numFmtId="0" fontId="8" fillId="0" borderId="0" xfId="1" applyFont="1" applyFill="1" applyAlignment="1">
      <alignment horizontal="center" vertical="center"/>
    </xf>
    <xf numFmtId="0" fontId="5" fillId="0" borderId="0" xfId="1" applyFont="1" applyFill="1" applyAlignment="1">
      <alignment horizontal="left" vertical="center"/>
    </xf>
    <xf numFmtId="0" fontId="3" fillId="0" borderId="0" xfId="0" applyFont="1" applyFill="1" applyAlignment="1">
      <alignment horizontal="left"/>
    </xf>
    <xf numFmtId="0" fontId="3" fillId="0" borderId="1" xfId="0" applyFont="1" applyFill="1" applyBorder="1" applyAlignment="1">
      <alignment horizontal="center"/>
    </xf>
    <xf numFmtId="0" fontId="4" fillId="0" borderId="1" xfId="0" applyFont="1" applyFill="1" applyBorder="1"/>
    <xf numFmtId="0" fontId="6" fillId="0" borderId="1" xfId="0" applyFont="1" applyFill="1" applyBorder="1"/>
    <xf numFmtId="0" fontId="9" fillId="0" borderId="1" xfId="0" applyFont="1" applyFill="1" applyBorder="1"/>
    <xf numFmtId="165" fontId="4" fillId="0" borderId="1" xfId="0" applyNumberFormat="1" applyFont="1" applyFill="1" applyBorder="1"/>
  </cellXfs>
  <cellStyles count="4">
    <cellStyle name="Comma" xfId="2" builtinId="3"/>
    <cellStyle name="Normal" xfId="0" builtinId="0"/>
    <cellStyle name="Normal 2" xfId="1"/>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3"/>
  <sheetViews>
    <sheetView topLeftCell="A40" zoomScaleNormal="100" zoomScaleSheetLayoutView="80" workbookViewId="0">
      <selection activeCell="A40" sqref="A1:XFD1048576"/>
    </sheetView>
  </sheetViews>
  <sheetFormatPr defaultColWidth="8.7109375" defaultRowHeight="12" x14ac:dyDescent="0.2"/>
  <cols>
    <col min="1" max="1" width="4.42578125" style="25" customWidth="1"/>
    <col min="2" max="2" width="34.5703125" style="5" customWidth="1"/>
    <col min="3" max="3" width="11.140625" style="5" customWidth="1"/>
    <col min="4" max="4" width="10.42578125" style="5" customWidth="1"/>
    <col min="5" max="5" width="13.28515625" style="5" customWidth="1"/>
    <col min="6" max="6" width="16.140625" style="5" customWidth="1"/>
    <col min="7" max="7" width="12.7109375" style="5" customWidth="1"/>
    <col min="8" max="8" width="10.85546875" style="5" customWidth="1"/>
    <col min="9" max="9" width="14" style="5" customWidth="1"/>
    <col min="10" max="10" width="17.140625" style="5" hidden="1" customWidth="1"/>
    <col min="11" max="11" width="10" style="3" hidden="1" customWidth="1"/>
    <col min="12" max="13" width="0" style="3" hidden="1" customWidth="1"/>
    <col min="14" max="14" width="0" style="4" hidden="1" customWidth="1"/>
    <col min="15" max="18" width="0" style="5" hidden="1" customWidth="1"/>
    <col min="19" max="16384" width="8.7109375" style="5"/>
  </cols>
  <sheetData>
    <row r="1" spans="1:15" ht="18" x14ac:dyDescent="0.25">
      <c r="A1" s="48" t="s">
        <v>0</v>
      </c>
      <c r="B1" s="48"/>
      <c r="C1" s="48"/>
      <c r="D1" s="48"/>
      <c r="E1" s="48"/>
      <c r="F1" s="48"/>
      <c r="G1" s="48"/>
      <c r="H1" s="48"/>
      <c r="I1" s="2"/>
      <c r="J1" s="2"/>
    </row>
    <row r="2" spans="1:15" ht="18" x14ac:dyDescent="0.2">
      <c r="A2" s="49" t="s">
        <v>28</v>
      </c>
      <c r="B2" s="49"/>
      <c r="C2" s="49"/>
      <c r="D2" s="49"/>
      <c r="E2" s="49"/>
      <c r="F2" s="49"/>
      <c r="G2" s="49"/>
      <c r="H2" s="49"/>
      <c r="I2" s="6"/>
      <c r="J2" s="6"/>
    </row>
    <row r="3" spans="1:15" ht="18" x14ac:dyDescent="0.2">
      <c r="A3" s="49" t="s">
        <v>29</v>
      </c>
      <c r="B3" s="49"/>
      <c r="C3" s="49"/>
      <c r="D3" s="49"/>
      <c r="E3" s="49"/>
      <c r="F3" s="49"/>
      <c r="G3" s="49"/>
      <c r="H3" s="49"/>
      <c r="I3" s="6"/>
      <c r="J3" s="6"/>
    </row>
    <row r="4" spans="1:15" ht="18" x14ac:dyDescent="0.2">
      <c r="A4" s="7"/>
      <c r="B4" s="7"/>
      <c r="C4" s="7"/>
      <c r="D4" s="7"/>
      <c r="E4" s="7"/>
      <c r="F4" s="7"/>
      <c r="G4" s="7"/>
      <c r="H4" s="7"/>
      <c r="I4" s="6"/>
      <c r="J4" s="6"/>
    </row>
    <row r="5" spans="1:15" x14ac:dyDescent="0.2">
      <c r="A5" s="50" t="s">
        <v>45</v>
      </c>
      <c r="B5" s="50"/>
      <c r="C5" s="8" t="s">
        <v>48</v>
      </c>
      <c r="D5" s="9"/>
      <c r="E5" s="9"/>
      <c r="F5" s="9"/>
      <c r="G5" s="9"/>
    </row>
    <row r="6" spans="1:15" x14ac:dyDescent="0.2">
      <c r="A6" s="51" t="s">
        <v>46</v>
      </c>
      <c r="B6" s="51"/>
      <c r="C6" s="10" t="s">
        <v>49</v>
      </c>
    </row>
    <row r="7" spans="1:15" x14ac:dyDescent="0.2">
      <c r="A7" s="51" t="s">
        <v>47</v>
      </c>
      <c r="B7" s="51"/>
      <c r="C7" s="11" t="s">
        <v>53</v>
      </c>
    </row>
    <row r="8" spans="1:15" x14ac:dyDescent="0.2">
      <c r="A8" s="12"/>
      <c r="B8" s="13"/>
    </row>
    <row r="10" spans="1:15" ht="21" customHeight="1" x14ac:dyDescent="0.2">
      <c r="A10" s="42" t="s">
        <v>1</v>
      </c>
      <c r="B10" s="39" t="s">
        <v>26</v>
      </c>
      <c r="C10" s="39" t="s">
        <v>30</v>
      </c>
      <c r="D10" s="42" t="s">
        <v>27</v>
      </c>
      <c r="E10" s="35" t="s">
        <v>31</v>
      </c>
      <c r="F10" s="36"/>
      <c r="G10" s="36"/>
      <c r="H10" s="39" t="s">
        <v>35</v>
      </c>
    </row>
    <row r="11" spans="1:15" x14ac:dyDescent="0.2">
      <c r="A11" s="46"/>
      <c r="B11" s="40"/>
      <c r="C11" s="40"/>
      <c r="D11" s="46"/>
      <c r="E11" s="39" t="s">
        <v>33</v>
      </c>
      <c r="F11" s="42" t="s">
        <v>32</v>
      </c>
      <c r="G11" s="44" t="s">
        <v>34</v>
      </c>
      <c r="H11" s="40"/>
    </row>
    <row r="12" spans="1:15" x14ac:dyDescent="0.2">
      <c r="A12" s="43"/>
      <c r="B12" s="41"/>
      <c r="C12" s="41"/>
      <c r="D12" s="43"/>
      <c r="E12" s="41"/>
      <c r="F12" s="43"/>
      <c r="G12" s="45"/>
      <c r="H12" s="41"/>
    </row>
    <row r="13" spans="1:15" ht="54.75" customHeight="1" x14ac:dyDescent="0.2">
      <c r="A13" s="14" t="s">
        <v>2</v>
      </c>
      <c r="B13" s="15" t="s">
        <v>3</v>
      </c>
      <c r="C13" s="14">
        <v>100</v>
      </c>
      <c r="D13" s="1">
        <v>1321</v>
      </c>
      <c r="E13" s="16">
        <v>863</v>
      </c>
      <c r="F13" s="16">
        <v>86</v>
      </c>
      <c r="G13" s="17">
        <f>E13+F13</f>
        <v>949</v>
      </c>
      <c r="H13" s="18">
        <f>G13/D13</f>
        <v>0.71839515518546559</v>
      </c>
      <c r="I13" s="19"/>
      <c r="J13" s="20"/>
      <c r="K13" s="21"/>
      <c r="L13" s="22"/>
      <c r="O13" s="23"/>
    </row>
    <row r="14" spans="1:15" ht="41.25" customHeight="1" x14ac:dyDescent="0.2">
      <c r="A14" s="14" t="s">
        <v>4</v>
      </c>
      <c r="B14" s="15" t="s">
        <v>5</v>
      </c>
      <c r="C14" s="14">
        <v>100</v>
      </c>
      <c r="D14" s="1">
        <v>1260</v>
      </c>
      <c r="E14" s="16">
        <v>988</v>
      </c>
      <c r="F14" s="16">
        <v>110</v>
      </c>
      <c r="G14" s="17">
        <f t="shared" ref="G14:G24" si="0">E14+F14</f>
        <v>1098</v>
      </c>
      <c r="H14" s="18">
        <f t="shared" ref="H14:H24" si="1">G14/D14</f>
        <v>0.87142857142857144</v>
      </c>
      <c r="I14" s="19"/>
      <c r="J14" s="20"/>
      <c r="K14" s="21"/>
      <c r="L14" s="22"/>
      <c r="O14" s="23"/>
    </row>
    <row r="15" spans="1:15" ht="49.5" customHeight="1" x14ac:dyDescent="0.2">
      <c r="A15" s="14" t="s">
        <v>6</v>
      </c>
      <c r="B15" s="15" t="s">
        <v>7</v>
      </c>
      <c r="C15" s="14">
        <v>100</v>
      </c>
      <c r="D15" s="1">
        <v>1224</v>
      </c>
      <c r="E15" s="16">
        <v>855</v>
      </c>
      <c r="F15" s="16">
        <v>102</v>
      </c>
      <c r="G15" s="17">
        <f t="shared" si="0"/>
        <v>957</v>
      </c>
      <c r="H15" s="18">
        <f t="shared" si="1"/>
        <v>0.78186274509803921</v>
      </c>
      <c r="I15" s="19"/>
      <c r="J15" s="20"/>
      <c r="K15" s="21"/>
      <c r="L15" s="22"/>
      <c r="O15" s="23"/>
    </row>
    <row r="16" spans="1:15" ht="37.5" customHeight="1" x14ac:dyDescent="0.2">
      <c r="A16" s="14" t="s">
        <v>8</v>
      </c>
      <c r="B16" s="15" t="s">
        <v>9</v>
      </c>
      <c r="C16" s="14">
        <v>100</v>
      </c>
      <c r="D16" s="1">
        <v>5945</v>
      </c>
      <c r="E16" s="16">
        <v>1614</v>
      </c>
      <c r="F16" s="16">
        <v>181</v>
      </c>
      <c r="G16" s="17">
        <f t="shared" si="0"/>
        <v>1795</v>
      </c>
      <c r="H16" s="18">
        <f t="shared" si="1"/>
        <v>0.30193439865433136</v>
      </c>
      <c r="I16" s="19"/>
      <c r="J16" s="20"/>
      <c r="K16" s="21"/>
      <c r="L16" s="22"/>
      <c r="O16" s="23"/>
    </row>
    <row r="17" spans="1:15" ht="30" customHeight="1" x14ac:dyDescent="0.2">
      <c r="A17" s="14" t="s">
        <v>10</v>
      </c>
      <c r="B17" s="24" t="s">
        <v>11</v>
      </c>
      <c r="C17" s="14">
        <v>100</v>
      </c>
      <c r="D17" s="1">
        <v>9979</v>
      </c>
      <c r="E17" s="16">
        <v>0</v>
      </c>
      <c r="F17" s="16">
        <v>0</v>
      </c>
      <c r="G17" s="17">
        <f t="shared" si="0"/>
        <v>0</v>
      </c>
      <c r="H17" s="18">
        <f t="shared" si="1"/>
        <v>0</v>
      </c>
      <c r="I17" s="19"/>
      <c r="J17" s="20"/>
      <c r="K17" s="21"/>
      <c r="L17" s="22"/>
      <c r="O17" s="23"/>
    </row>
    <row r="18" spans="1:15" ht="54.75" customHeight="1" x14ac:dyDescent="0.2">
      <c r="A18" s="14" t="s">
        <v>12</v>
      </c>
      <c r="B18" s="15" t="s">
        <v>13</v>
      </c>
      <c r="C18" s="14">
        <v>100</v>
      </c>
      <c r="D18" s="1">
        <v>41007</v>
      </c>
      <c r="E18" s="16">
        <v>9497</v>
      </c>
      <c r="F18" s="16">
        <v>2344</v>
      </c>
      <c r="G18" s="17">
        <f t="shared" si="0"/>
        <v>11841</v>
      </c>
      <c r="H18" s="18">
        <f t="shared" si="1"/>
        <v>0.28875557831589727</v>
      </c>
      <c r="I18" s="19"/>
      <c r="J18" s="20"/>
      <c r="K18" s="21"/>
      <c r="L18" s="22"/>
      <c r="O18" s="23"/>
    </row>
    <row r="19" spans="1:15" ht="52.5" customHeight="1" x14ac:dyDescent="0.2">
      <c r="A19" s="14" t="s">
        <v>14</v>
      </c>
      <c r="B19" s="15" t="s">
        <v>15</v>
      </c>
      <c r="C19" s="14">
        <v>100</v>
      </c>
      <c r="D19" s="1">
        <v>5922</v>
      </c>
      <c r="E19" s="16">
        <v>3115</v>
      </c>
      <c r="F19" s="16">
        <v>446</v>
      </c>
      <c r="G19" s="17">
        <f t="shared" si="0"/>
        <v>3561</v>
      </c>
      <c r="H19" s="18">
        <f t="shared" si="1"/>
        <v>0.60131712259371839</v>
      </c>
      <c r="I19" s="19"/>
      <c r="J19" s="20"/>
      <c r="K19" s="21"/>
      <c r="L19" s="22"/>
      <c r="O19" s="23"/>
    </row>
    <row r="20" spans="1:15" ht="43.5" customHeight="1" x14ac:dyDescent="0.2">
      <c r="A20" s="14" t="s">
        <v>16</v>
      </c>
      <c r="B20" s="15" t="s">
        <v>17</v>
      </c>
      <c r="C20" s="14">
        <v>100</v>
      </c>
      <c r="D20" s="1">
        <v>11900</v>
      </c>
      <c r="E20" s="16">
        <v>962</v>
      </c>
      <c r="F20" s="16">
        <v>275</v>
      </c>
      <c r="G20" s="17">
        <f t="shared" si="0"/>
        <v>1237</v>
      </c>
      <c r="H20" s="18">
        <f t="shared" si="1"/>
        <v>0.10394957983193277</v>
      </c>
      <c r="I20" s="19"/>
      <c r="J20" s="20"/>
      <c r="K20" s="21"/>
      <c r="L20" s="22"/>
      <c r="O20" s="23"/>
    </row>
    <row r="21" spans="1:15" ht="42" customHeight="1" x14ac:dyDescent="0.2">
      <c r="A21" s="14" t="s">
        <v>18</v>
      </c>
      <c r="B21" s="24" t="s">
        <v>19</v>
      </c>
      <c r="C21" s="14">
        <v>100</v>
      </c>
      <c r="D21" s="1">
        <v>1086</v>
      </c>
      <c r="E21" s="16">
        <v>358</v>
      </c>
      <c r="F21" s="16">
        <v>112</v>
      </c>
      <c r="G21" s="17">
        <f t="shared" si="0"/>
        <v>470</v>
      </c>
      <c r="H21" s="18">
        <f t="shared" si="1"/>
        <v>0.43278084714548803</v>
      </c>
      <c r="I21" s="19"/>
      <c r="J21" s="20"/>
      <c r="K21" s="21"/>
      <c r="L21" s="22"/>
      <c r="O21" s="23"/>
    </row>
    <row r="22" spans="1:15" ht="45" customHeight="1" x14ac:dyDescent="0.2">
      <c r="A22" s="14" t="s">
        <v>20</v>
      </c>
      <c r="B22" s="24" t="s">
        <v>21</v>
      </c>
      <c r="C22" s="14">
        <v>100</v>
      </c>
      <c r="D22" s="1">
        <v>95</v>
      </c>
      <c r="E22" s="16">
        <v>68</v>
      </c>
      <c r="F22" s="16">
        <v>8</v>
      </c>
      <c r="G22" s="17">
        <f t="shared" si="0"/>
        <v>76</v>
      </c>
      <c r="H22" s="18">
        <f t="shared" si="1"/>
        <v>0.8</v>
      </c>
      <c r="I22" s="19"/>
      <c r="J22" s="20"/>
      <c r="K22" s="21"/>
      <c r="L22" s="22"/>
      <c r="O22" s="23"/>
    </row>
    <row r="23" spans="1:15" ht="30" customHeight="1" x14ac:dyDescent="0.2">
      <c r="A23" s="14" t="s">
        <v>22</v>
      </c>
      <c r="B23" s="15" t="s">
        <v>23</v>
      </c>
      <c r="C23" s="14">
        <v>100</v>
      </c>
      <c r="D23" s="1">
        <v>264</v>
      </c>
      <c r="E23" s="16">
        <v>133</v>
      </c>
      <c r="F23" s="16">
        <v>10</v>
      </c>
      <c r="G23" s="17">
        <f t="shared" si="0"/>
        <v>143</v>
      </c>
      <c r="H23" s="18">
        <f t="shared" si="1"/>
        <v>0.54166666666666663</v>
      </c>
      <c r="I23" s="19"/>
      <c r="J23" s="20"/>
      <c r="K23" s="21"/>
      <c r="L23" s="22"/>
      <c r="O23" s="23"/>
    </row>
    <row r="24" spans="1:15" ht="48" x14ac:dyDescent="0.2">
      <c r="A24" s="14" t="s">
        <v>24</v>
      </c>
      <c r="B24" s="24" t="s">
        <v>25</v>
      </c>
      <c r="C24" s="14">
        <v>100</v>
      </c>
      <c r="D24" s="1">
        <v>1638</v>
      </c>
      <c r="E24" s="16">
        <v>598</v>
      </c>
      <c r="F24" s="16">
        <v>54</v>
      </c>
      <c r="G24" s="17">
        <f t="shared" si="0"/>
        <v>652</v>
      </c>
      <c r="H24" s="18">
        <f t="shared" si="1"/>
        <v>0.39804639804639802</v>
      </c>
      <c r="I24" s="19"/>
      <c r="J24" s="20"/>
      <c r="K24" s="21"/>
      <c r="L24" s="22"/>
      <c r="O24" s="23"/>
    </row>
    <row r="26" spans="1:15" x14ac:dyDescent="0.2">
      <c r="F26" s="37" t="s">
        <v>44</v>
      </c>
      <c r="G26" s="37"/>
      <c r="H26" s="37"/>
    </row>
    <row r="27" spans="1:15" x14ac:dyDescent="0.2">
      <c r="F27" s="37" t="s">
        <v>36</v>
      </c>
      <c r="G27" s="37"/>
      <c r="H27" s="37"/>
    </row>
    <row r="28" spans="1:15" x14ac:dyDescent="0.2">
      <c r="F28" s="25"/>
    </row>
    <row r="29" spans="1:15" x14ac:dyDescent="0.2">
      <c r="F29" s="25"/>
    </row>
    <row r="30" spans="1:15" x14ac:dyDescent="0.2">
      <c r="F30" s="25"/>
    </row>
    <row r="31" spans="1:15" x14ac:dyDescent="0.2">
      <c r="F31" s="38" t="s">
        <v>37</v>
      </c>
      <c r="G31" s="38"/>
      <c r="H31" s="38"/>
    </row>
    <row r="32" spans="1:15" x14ac:dyDescent="0.2">
      <c r="F32" s="37" t="s">
        <v>38</v>
      </c>
      <c r="G32" s="37"/>
      <c r="H32" s="37"/>
    </row>
    <row r="33" spans="1:18" x14ac:dyDescent="0.2">
      <c r="F33" s="25"/>
      <c r="G33" s="25"/>
      <c r="H33" s="25"/>
    </row>
    <row r="37" spans="1:18" ht="18" x14ac:dyDescent="0.2">
      <c r="A37" s="49" t="s">
        <v>51</v>
      </c>
      <c r="B37" s="49"/>
      <c r="C37" s="49"/>
      <c r="D37" s="49"/>
      <c r="E37" s="49"/>
      <c r="F37" s="49"/>
      <c r="G37" s="49"/>
      <c r="H37" s="49"/>
      <c r="I37" s="49"/>
      <c r="J37" s="6"/>
    </row>
    <row r="38" spans="1:18" ht="18" x14ac:dyDescent="0.2">
      <c r="A38" s="49" t="s">
        <v>52</v>
      </c>
      <c r="B38" s="49"/>
      <c r="C38" s="49"/>
      <c r="D38" s="49"/>
      <c r="E38" s="49"/>
      <c r="F38" s="49"/>
      <c r="G38" s="49"/>
      <c r="H38" s="49"/>
      <c r="I38" s="49"/>
      <c r="J38" s="6"/>
    </row>
    <row r="39" spans="1:18" ht="18" x14ac:dyDescent="0.2">
      <c r="A39" s="49" t="s">
        <v>50</v>
      </c>
      <c r="B39" s="49"/>
      <c r="C39" s="49"/>
      <c r="D39" s="49"/>
      <c r="E39" s="49"/>
      <c r="F39" s="49"/>
      <c r="G39" s="49"/>
      <c r="H39" s="49"/>
      <c r="I39" s="49"/>
      <c r="J39" s="6"/>
    </row>
    <row r="41" spans="1:18" x14ac:dyDescent="0.2">
      <c r="A41" s="32" t="s">
        <v>1</v>
      </c>
      <c r="B41" s="33" t="s">
        <v>26</v>
      </c>
      <c r="C41" s="33" t="s">
        <v>39</v>
      </c>
      <c r="D41" s="33"/>
      <c r="E41" s="33"/>
      <c r="F41" s="33"/>
      <c r="G41" s="33" t="s">
        <v>40</v>
      </c>
      <c r="H41" s="33"/>
      <c r="I41" s="33"/>
    </row>
    <row r="42" spans="1:18" x14ac:dyDescent="0.2">
      <c r="A42" s="32"/>
      <c r="B42" s="33"/>
      <c r="C42" s="33"/>
      <c r="D42" s="33"/>
      <c r="E42" s="33"/>
      <c r="F42" s="33"/>
      <c r="G42" s="33"/>
      <c r="H42" s="33"/>
      <c r="I42" s="33"/>
    </row>
    <row r="43" spans="1:18" x14ac:dyDescent="0.2">
      <c r="A43" s="32"/>
      <c r="B43" s="33"/>
      <c r="C43" s="33"/>
      <c r="D43" s="33"/>
      <c r="E43" s="33"/>
      <c r="F43" s="33"/>
      <c r="G43" s="33"/>
      <c r="H43" s="33"/>
      <c r="I43" s="33"/>
    </row>
    <row r="44" spans="1:18" ht="81" customHeight="1" x14ac:dyDescent="0.2">
      <c r="A44" s="14" t="s">
        <v>2</v>
      </c>
      <c r="B44" s="15" t="s">
        <v>3</v>
      </c>
      <c r="C44" s="34" t="s">
        <v>57</v>
      </c>
      <c r="D44" s="34"/>
      <c r="E44" s="34"/>
      <c r="F44" s="34"/>
      <c r="G44" s="47" t="s">
        <v>56</v>
      </c>
      <c r="H44" s="47"/>
      <c r="I44" s="47"/>
      <c r="J44" s="5">
        <f>1100-949</f>
        <v>151</v>
      </c>
      <c r="R44" s="5" t="s">
        <v>61</v>
      </c>
    </row>
    <row r="45" spans="1:18" ht="42" customHeight="1" x14ac:dyDescent="0.2">
      <c r="A45" s="14" t="s">
        <v>4</v>
      </c>
      <c r="B45" s="15" t="s">
        <v>5</v>
      </c>
      <c r="C45" s="34" t="s">
        <v>58</v>
      </c>
      <c r="D45" s="34"/>
      <c r="E45" s="34"/>
      <c r="F45" s="34"/>
      <c r="G45" s="47" t="s">
        <v>41</v>
      </c>
      <c r="H45" s="47"/>
      <c r="I45" s="47"/>
    </row>
    <row r="46" spans="1:18" ht="97.5" customHeight="1" x14ac:dyDescent="0.2">
      <c r="A46" s="14" t="s">
        <v>6</v>
      </c>
      <c r="B46" s="15" t="s">
        <v>7</v>
      </c>
      <c r="C46" s="34" t="s">
        <v>59</v>
      </c>
      <c r="D46" s="34"/>
      <c r="E46" s="34"/>
      <c r="F46" s="34"/>
      <c r="G46" s="47" t="s">
        <v>60</v>
      </c>
      <c r="H46" s="47"/>
      <c r="I46" s="47"/>
      <c r="O46" s="5">
        <v>29</v>
      </c>
      <c r="P46" s="5">
        <v>17</v>
      </c>
      <c r="Q46" s="5">
        <f>SUM(O46:P46)</f>
        <v>46</v>
      </c>
    </row>
    <row r="47" spans="1:18" ht="73.5" customHeight="1" x14ac:dyDescent="0.2">
      <c r="A47" s="14" t="s">
        <v>8</v>
      </c>
      <c r="B47" s="15" t="s">
        <v>9</v>
      </c>
      <c r="C47" s="34" t="s">
        <v>62</v>
      </c>
      <c r="D47" s="34"/>
      <c r="E47" s="34"/>
      <c r="F47" s="34"/>
      <c r="G47" s="47" t="s">
        <v>63</v>
      </c>
      <c r="H47" s="47"/>
      <c r="I47" s="47"/>
      <c r="Q47" s="5">
        <f>Q46/53</f>
        <v>0.86792452830188682</v>
      </c>
    </row>
    <row r="48" spans="1:18" ht="45" customHeight="1" x14ac:dyDescent="0.2">
      <c r="A48" s="14" t="s">
        <v>10</v>
      </c>
      <c r="B48" s="24" t="s">
        <v>11</v>
      </c>
      <c r="C48" s="34" t="s">
        <v>64</v>
      </c>
      <c r="D48" s="34"/>
      <c r="E48" s="34"/>
      <c r="F48" s="34"/>
      <c r="G48" s="47" t="s">
        <v>65</v>
      </c>
      <c r="H48" s="47"/>
      <c r="I48" s="47"/>
    </row>
    <row r="49" spans="1:10" ht="59.25" customHeight="1" x14ac:dyDescent="0.2">
      <c r="A49" s="14" t="s">
        <v>12</v>
      </c>
      <c r="B49" s="15" t="s">
        <v>13</v>
      </c>
      <c r="C49" s="34" t="s">
        <v>66</v>
      </c>
      <c r="D49" s="34"/>
      <c r="E49" s="34"/>
      <c r="F49" s="34"/>
      <c r="G49" s="47" t="s">
        <v>67</v>
      </c>
      <c r="H49" s="47"/>
      <c r="I49" s="47"/>
    </row>
    <row r="50" spans="1:10" ht="57" customHeight="1" x14ac:dyDescent="0.2">
      <c r="A50" s="14" t="s">
        <v>14</v>
      </c>
      <c r="B50" s="15" t="s">
        <v>15</v>
      </c>
      <c r="C50" s="34" t="s">
        <v>66</v>
      </c>
      <c r="D50" s="34"/>
      <c r="E50" s="34"/>
      <c r="F50" s="34"/>
      <c r="G50" s="47" t="s">
        <v>42</v>
      </c>
      <c r="H50" s="47"/>
      <c r="I50" s="47"/>
    </row>
    <row r="51" spans="1:10" ht="54.75" customHeight="1" x14ac:dyDescent="0.2">
      <c r="A51" s="14" t="s">
        <v>16</v>
      </c>
      <c r="B51" s="15" t="s">
        <v>17</v>
      </c>
      <c r="C51" s="34" t="s">
        <v>73</v>
      </c>
      <c r="D51" s="34"/>
      <c r="E51" s="34"/>
      <c r="F51" s="34"/>
      <c r="G51" s="47" t="s">
        <v>43</v>
      </c>
      <c r="H51" s="47"/>
      <c r="I51" s="47"/>
    </row>
    <row r="52" spans="1:10" ht="66" customHeight="1" x14ac:dyDescent="0.2">
      <c r="A52" s="14" t="s">
        <v>18</v>
      </c>
      <c r="B52" s="24" t="s">
        <v>19</v>
      </c>
      <c r="C52" s="34" t="s">
        <v>72</v>
      </c>
      <c r="D52" s="34"/>
      <c r="E52" s="34"/>
      <c r="F52" s="34"/>
      <c r="G52" s="47" t="s">
        <v>43</v>
      </c>
      <c r="H52" s="47"/>
      <c r="I52" s="47"/>
    </row>
    <row r="53" spans="1:10" ht="65.25" customHeight="1" x14ac:dyDescent="0.2">
      <c r="A53" s="14" t="s">
        <v>20</v>
      </c>
      <c r="B53" s="24" t="s">
        <v>21</v>
      </c>
      <c r="C53" s="34" t="s">
        <v>70</v>
      </c>
      <c r="D53" s="34"/>
      <c r="E53" s="34"/>
      <c r="F53" s="34"/>
      <c r="G53" s="47" t="s">
        <v>71</v>
      </c>
      <c r="H53" s="47"/>
      <c r="I53" s="47"/>
    </row>
    <row r="54" spans="1:10" ht="83.25" customHeight="1" x14ac:dyDescent="0.2">
      <c r="A54" s="14" t="s">
        <v>22</v>
      </c>
      <c r="B54" s="15" t="s">
        <v>23</v>
      </c>
      <c r="C54" s="34" t="s">
        <v>68</v>
      </c>
      <c r="D54" s="34"/>
      <c r="E54" s="34"/>
      <c r="F54" s="34"/>
      <c r="G54" s="47" t="s">
        <v>69</v>
      </c>
      <c r="H54" s="47"/>
      <c r="I54" s="47"/>
    </row>
    <row r="55" spans="1:10" ht="93.75" customHeight="1" x14ac:dyDescent="0.2">
      <c r="A55" s="14" t="s">
        <v>24</v>
      </c>
      <c r="B55" s="24" t="s">
        <v>25</v>
      </c>
      <c r="C55" s="34" t="s">
        <v>54</v>
      </c>
      <c r="D55" s="34"/>
      <c r="E55" s="34"/>
      <c r="F55" s="34"/>
      <c r="G55" s="47" t="s">
        <v>55</v>
      </c>
      <c r="H55" s="47"/>
      <c r="I55" s="47"/>
    </row>
    <row r="57" spans="1:10" ht="15" customHeight="1" x14ac:dyDescent="0.2">
      <c r="G57" s="37" t="s">
        <v>74</v>
      </c>
      <c r="H57" s="37"/>
      <c r="I57" s="37"/>
      <c r="J57" s="26"/>
    </row>
    <row r="58" spans="1:10" ht="15" customHeight="1" x14ac:dyDescent="0.2">
      <c r="G58" s="37" t="s">
        <v>36</v>
      </c>
      <c r="H58" s="37"/>
      <c r="I58" s="37"/>
      <c r="J58" s="26"/>
    </row>
    <row r="59" spans="1:10" x14ac:dyDescent="0.2">
      <c r="H59" s="25"/>
    </row>
    <row r="60" spans="1:10" x14ac:dyDescent="0.2">
      <c r="H60" s="25"/>
    </row>
    <row r="61" spans="1:10" x14ac:dyDescent="0.2">
      <c r="H61" s="25"/>
    </row>
    <row r="62" spans="1:10" ht="15" customHeight="1" x14ac:dyDescent="0.2">
      <c r="G62" s="38" t="s">
        <v>37</v>
      </c>
      <c r="H62" s="38"/>
      <c r="I62" s="38"/>
      <c r="J62" s="27"/>
    </row>
    <row r="63" spans="1:10" ht="15" customHeight="1" x14ac:dyDescent="0.2">
      <c r="G63" s="37" t="s">
        <v>38</v>
      </c>
      <c r="H63" s="37"/>
      <c r="I63" s="37"/>
      <c r="J63" s="26"/>
    </row>
  </sheetData>
  <mergeCells count="54">
    <mergeCell ref="G57:I57"/>
    <mergeCell ref="G58:I58"/>
    <mergeCell ref="G62:I62"/>
    <mergeCell ref="G63:I63"/>
    <mergeCell ref="G53:I53"/>
    <mergeCell ref="G54:I54"/>
    <mergeCell ref="G55:I55"/>
    <mergeCell ref="A1:H1"/>
    <mergeCell ref="A2:H2"/>
    <mergeCell ref="A3:H3"/>
    <mergeCell ref="A37:I37"/>
    <mergeCell ref="A39:I39"/>
    <mergeCell ref="A38:I38"/>
    <mergeCell ref="A5:B5"/>
    <mergeCell ref="A6:B6"/>
    <mergeCell ref="A7:B7"/>
    <mergeCell ref="D10:D12"/>
    <mergeCell ref="G48:I48"/>
    <mergeCell ref="G49:I49"/>
    <mergeCell ref="G50:I50"/>
    <mergeCell ref="G51:I51"/>
    <mergeCell ref="G52:I52"/>
    <mergeCell ref="G41:I43"/>
    <mergeCell ref="G44:I44"/>
    <mergeCell ref="G45:I45"/>
    <mergeCell ref="G46:I46"/>
    <mergeCell ref="G47:I47"/>
    <mergeCell ref="C45:F45"/>
    <mergeCell ref="C46:F46"/>
    <mergeCell ref="C49:F49"/>
    <mergeCell ref="C52:F52"/>
    <mergeCell ref="C55:F55"/>
    <mergeCell ref="C48:F48"/>
    <mergeCell ref="C51:F51"/>
    <mergeCell ref="C53:F53"/>
    <mergeCell ref="C54:F54"/>
    <mergeCell ref="C50:F50"/>
    <mergeCell ref="C47:F47"/>
    <mergeCell ref="A41:A43"/>
    <mergeCell ref="B41:B43"/>
    <mergeCell ref="C41:F43"/>
    <mergeCell ref="C44:F44"/>
    <mergeCell ref="E10:G10"/>
    <mergeCell ref="F26:H26"/>
    <mergeCell ref="F27:H27"/>
    <mergeCell ref="F31:H31"/>
    <mergeCell ref="F32:H32"/>
    <mergeCell ref="H10:H12"/>
    <mergeCell ref="E11:E12"/>
    <mergeCell ref="F11:F12"/>
    <mergeCell ref="G11:G12"/>
    <mergeCell ref="A10:A12"/>
    <mergeCell ref="B10:B12"/>
    <mergeCell ref="C10:C12"/>
  </mergeCells>
  <pageMargins left="0.51181102362204722" right="0.51181102362204722" top="0.94488188976377963" bottom="0.94488188976377963" header="0.31496062992125984" footer="0.31496062992125984"/>
  <pageSetup scale="70" orientation="portrait" r:id="rId1"/>
  <rowBreaks count="1" manualBreakCount="1">
    <brk id="3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tabSelected="1" workbookViewId="0">
      <selection activeCell="F43" sqref="F43"/>
    </sheetView>
  </sheetViews>
  <sheetFormatPr defaultColWidth="8.7109375" defaultRowHeight="12" x14ac:dyDescent="0.2"/>
  <cols>
    <col min="1" max="1" width="4.42578125" style="28" customWidth="1"/>
    <col min="2" max="2" width="31.7109375" style="5" customWidth="1"/>
    <col min="3" max="3" width="10.42578125" style="5" customWidth="1"/>
    <col min="4" max="4" width="9.42578125" style="5" customWidth="1"/>
    <col min="5" max="5" width="11" style="5" customWidth="1"/>
    <col min="6" max="6" width="10.28515625" style="5" customWidth="1"/>
    <col min="7" max="7" width="10.7109375" style="5" customWidth="1"/>
    <col min="8" max="8" width="10.85546875" style="5" customWidth="1"/>
    <col min="9" max="9" width="43.42578125" style="5" customWidth="1"/>
    <col min="10" max="10" width="17.140625" style="5" hidden="1" customWidth="1"/>
    <col min="11" max="11" width="10" style="3" hidden="1" customWidth="1"/>
    <col min="12" max="13" width="0" style="3" hidden="1" customWidth="1"/>
    <col min="14" max="14" width="0" style="4" hidden="1" customWidth="1"/>
    <col min="15" max="16" width="0" style="5" hidden="1" customWidth="1"/>
    <col min="17" max="17" width="26.7109375" style="5" customWidth="1"/>
    <col min="18" max="16384" width="8.7109375" style="5"/>
  </cols>
  <sheetData>
    <row r="1" spans="1:19" ht="18" x14ac:dyDescent="0.25">
      <c r="A1" s="48" t="s">
        <v>0</v>
      </c>
      <c r="B1" s="48"/>
      <c r="C1" s="48"/>
      <c r="D1" s="48"/>
      <c r="E1" s="48"/>
      <c r="F1" s="48"/>
      <c r="G1" s="48"/>
      <c r="H1" s="48"/>
      <c r="I1" s="48"/>
      <c r="J1" s="48"/>
      <c r="K1" s="48"/>
      <c r="L1" s="48"/>
      <c r="M1" s="48"/>
      <c r="N1" s="48"/>
      <c r="O1" s="48"/>
      <c r="P1" s="48"/>
      <c r="Q1" s="48"/>
      <c r="R1" s="48"/>
      <c r="S1" s="48"/>
    </row>
    <row r="2" spans="1:19" ht="18" x14ac:dyDescent="0.2">
      <c r="A2" s="49" t="s">
        <v>28</v>
      </c>
      <c r="B2" s="49"/>
      <c r="C2" s="49"/>
      <c r="D2" s="49"/>
      <c r="E2" s="49"/>
      <c r="F2" s="49"/>
      <c r="G2" s="49"/>
      <c r="H2" s="49"/>
      <c r="I2" s="49"/>
      <c r="J2" s="49"/>
      <c r="K2" s="49"/>
      <c r="L2" s="49"/>
      <c r="M2" s="49"/>
      <c r="N2" s="49"/>
      <c r="O2" s="49"/>
      <c r="P2" s="49"/>
      <c r="Q2" s="49"/>
      <c r="R2" s="49"/>
      <c r="S2" s="49"/>
    </row>
    <row r="3" spans="1:19" ht="18" x14ac:dyDescent="0.2">
      <c r="A3" s="49" t="s">
        <v>29</v>
      </c>
      <c r="B3" s="49"/>
      <c r="C3" s="49"/>
      <c r="D3" s="49"/>
      <c r="E3" s="49"/>
      <c r="F3" s="49"/>
      <c r="G3" s="49"/>
      <c r="H3" s="49"/>
      <c r="I3" s="49"/>
      <c r="J3" s="49"/>
      <c r="K3" s="49"/>
      <c r="L3" s="49"/>
      <c r="M3" s="49"/>
      <c r="N3" s="49"/>
      <c r="O3" s="49"/>
      <c r="P3" s="49"/>
      <c r="Q3" s="49"/>
      <c r="R3" s="49"/>
      <c r="S3" s="49"/>
    </row>
    <row r="4" spans="1:19" ht="18" x14ac:dyDescent="0.2">
      <c r="A4" s="30"/>
      <c r="B4" s="30"/>
      <c r="C4" s="30"/>
      <c r="D4" s="30"/>
      <c r="E4" s="30"/>
      <c r="F4" s="30"/>
      <c r="G4" s="30"/>
      <c r="H4" s="30"/>
      <c r="I4" s="6"/>
      <c r="J4" s="6"/>
    </row>
    <row r="5" spans="1:19" x14ac:dyDescent="0.2">
      <c r="A5" s="50" t="s">
        <v>45</v>
      </c>
      <c r="B5" s="50"/>
      <c r="C5" s="8" t="s">
        <v>48</v>
      </c>
      <c r="D5" s="9"/>
      <c r="E5" s="9"/>
      <c r="F5" s="9"/>
      <c r="G5" s="9"/>
    </row>
    <row r="6" spans="1:19" x14ac:dyDescent="0.2">
      <c r="A6" s="51" t="s">
        <v>46</v>
      </c>
      <c r="B6" s="51"/>
      <c r="C6" s="10" t="s">
        <v>49</v>
      </c>
    </row>
    <row r="7" spans="1:19" x14ac:dyDescent="0.2">
      <c r="A7" s="51" t="s">
        <v>47</v>
      </c>
      <c r="B7" s="51"/>
      <c r="C7" s="11" t="s">
        <v>53</v>
      </c>
    </row>
    <row r="8" spans="1:19" x14ac:dyDescent="0.2">
      <c r="A8" s="29"/>
      <c r="B8" s="31"/>
    </row>
    <row r="10" spans="1:19" ht="17.25" customHeight="1" x14ac:dyDescent="0.2">
      <c r="A10" s="32" t="s">
        <v>1</v>
      </c>
      <c r="B10" s="33" t="s">
        <v>26</v>
      </c>
      <c r="C10" s="33" t="s">
        <v>30</v>
      </c>
      <c r="D10" s="32" t="s">
        <v>27</v>
      </c>
      <c r="E10" s="52" t="s">
        <v>31</v>
      </c>
      <c r="F10" s="52"/>
      <c r="G10" s="52"/>
      <c r="H10" s="33" t="s">
        <v>35</v>
      </c>
      <c r="I10" s="32" t="s">
        <v>39</v>
      </c>
      <c r="J10" s="53"/>
      <c r="K10" s="54"/>
      <c r="L10" s="54"/>
      <c r="M10" s="54"/>
      <c r="N10" s="55"/>
      <c r="O10" s="53"/>
      <c r="P10" s="53"/>
      <c r="Q10" s="32" t="s">
        <v>75</v>
      </c>
      <c r="R10" s="32"/>
      <c r="S10" s="32"/>
    </row>
    <row r="11" spans="1:19" x14ac:dyDescent="0.2">
      <c r="A11" s="32"/>
      <c r="B11" s="33"/>
      <c r="C11" s="33"/>
      <c r="D11" s="32"/>
      <c r="E11" s="33" t="s">
        <v>33</v>
      </c>
      <c r="F11" s="32" t="s">
        <v>32</v>
      </c>
      <c r="G11" s="33" t="s">
        <v>34</v>
      </c>
      <c r="H11" s="33"/>
      <c r="I11" s="32"/>
      <c r="J11" s="53"/>
      <c r="K11" s="54"/>
      <c r="L11" s="54"/>
      <c r="M11" s="54"/>
      <c r="N11" s="55"/>
      <c r="O11" s="53"/>
      <c r="P11" s="53"/>
      <c r="Q11" s="32"/>
      <c r="R11" s="32"/>
      <c r="S11" s="32"/>
    </row>
    <row r="12" spans="1:19" x14ac:dyDescent="0.2">
      <c r="A12" s="32"/>
      <c r="B12" s="33"/>
      <c r="C12" s="33"/>
      <c r="D12" s="32"/>
      <c r="E12" s="33"/>
      <c r="F12" s="32"/>
      <c r="G12" s="33"/>
      <c r="H12" s="33"/>
      <c r="I12" s="32"/>
      <c r="J12" s="53"/>
      <c r="K12" s="54"/>
      <c r="L12" s="54"/>
      <c r="M12" s="54"/>
      <c r="N12" s="55"/>
      <c r="O12" s="53"/>
      <c r="P12" s="53"/>
      <c r="Q12" s="32"/>
      <c r="R12" s="32"/>
      <c r="S12" s="32"/>
    </row>
    <row r="13" spans="1:19" ht="60" customHeight="1" x14ac:dyDescent="0.2">
      <c r="A13" s="14" t="s">
        <v>2</v>
      </c>
      <c r="B13" s="15" t="s">
        <v>3</v>
      </c>
      <c r="C13" s="14">
        <v>100</v>
      </c>
      <c r="D13" s="1">
        <v>1321</v>
      </c>
      <c r="E13" s="16">
        <v>863</v>
      </c>
      <c r="F13" s="16">
        <v>86</v>
      </c>
      <c r="G13" s="17">
        <f>E13+F13</f>
        <v>949</v>
      </c>
      <c r="H13" s="18">
        <f>G13/D13</f>
        <v>0.71839515518546559</v>
      </c>
      <c r="I13" s="34" t="s">
        <v>57</v>
      </c>
      <c r="J13" s="34"/>
      <c r="K13" s="34"/>
      <c r="L13" s="34"/>
      <c r="M13" s="54"/>
      <c r="N13" s="55"/>
      <c r="O13" s="56"/>
      <c r="P13" s="53"/>
      <c r="Q13" s="47" t="s">
        <v>56</v>
      </c>
      <c r="R13" s="47"/>
      <c r="S13" s="47"/>
    </row>
    <row r="14" spans="1:19" ht="42" customHeight="1" x14ac:dyDescent="0.2">
      <c r="A14" s="14" t="s">
        <v>4</v>
      </c>
      <c r="B14" s="15" t="s">
        <v>5</v>
      </c>
      <c r="C14" s="14">
        <v>100</v>
      </c>
      <c r="D14" s="1">
        <v>1260</v>
      </c>
      <c r="E14" s="16">
        <v>988</v>
      </c>
      <c r="F14" s="16">
        <v>110</v>
      </c>
      <c r="G14" s="17">
        <f t="shared" ref="G14:G24" si="0">E14+F14</f>
        <v>1098</v>
      </c>
      <c r="H14" s="18">
        <f t="shared" ref="H14:H24" si="1">G14/D14</f>
        <v>0.87142857142857144</v>
      </c>
      <c r="I14" s="34" t="s">
        <v>58</v>
      </c>
      <c r="J14" s="34"/>
      <c r="K14" s="34"/>
      <c r="L14" s="34"/>
      <c r="M14" s="54"/>
      <c r="N14" s="55"/>
      <c r="O14" s="56"/>
      <c r="P14" s="53"/>
      <c r="Q14" s="47" t="s">
        <v>41</v>
      </c>
      <c r="R14" s="47"/>
      <c r="S14" s="47"/>
    </row>
    <row r="15" spans="1:19" ht="110.25" customHeight="1" x14ac:dyDescent="0.2">
      <c r="A15" s="14" t="s">
        <v>6</v>
      </c>
      <c r="B15" s="15" t="s">
        <v>7</v>
      </c>
      <c r="C15" s="14">
        <v>100</v>
      </c>
      <c r="D15" s="1">
        <v>1224</v>
      </c>
      <c r="E15" s="16">
        <v>855</v>
      </c>
      <c r="F15" s="16">
        <v>102</v>
      </c>
      <c r="G15" s="17">
        <f t="shared" si="0"/>
        <v>957</v>
      </c>
      <c r="H15" s="18">
        <f t="shared" si="1"/>
        <v>0.78186274509803921</v>
      </c>
      <c r="I15" s="34" t="s">
        <v>76</v>
      </c>
      <c r="J15" s="34"/>
      <c r="K15" s="34"/>
      <c r="L15" s="34"/>
      <c r="M15" s="54"/>
      <c r="N15" s="55"/>
      <c r="O15" s="56"/>
      <c r="P15" s="53"/>
      <c r="Q15" s="47" t="s">
        <v>60</v>
      </c>
      <c r="R15" s="47"/>
      <c r="S15" s="47"/>
    </row>
    <row r="16" spans="1:19" ht="88.5" customHeight="1" x14ac:dyDescent="0.2">
      <c r="A16" s="14" t="s">
        <v>8</v>
      </c>
      <c r="B16" s="15" t="s">
        <v>9</v>
      </c>
      <c r="C16" s="14">
        <v>100</v>
      </c>
      <c r="D16" s="1">
        <v>5945</v>
      </c>
      <c r="E16" s="16">
        <v>1614</v>
      </c>
      <c r="F16" s="16">
        <v>181</v>
      </c>
      <c r="G16" s="17">
        <f t="shared" si="0"/>
        <v>1795</v>
      </c>
      <c r="H16" s="18">
        <f t="shared" si="1"/>
        <v>0.30193439865433136</v>
      </c>
      <c r="I16" s="34" t="s">
        <v>62</v>
      </c>
      <c r="J16" s="34"/>
      <c r="K16" s="34"/>
      <c r="L16" s="34"/>
      <c r="M16" s="54"/>
      <c r="N16" s="55"/>
      <c r="O16" s="56"/>
      <c r="P16" s="53"/>
      <c r="Q16" s="47" t="s">
        <v>63</v>
      </c>
      <c r="R16" s="47"/>
      <c r="S16" s="47"/>
    </row>
    <row r="17" spans="1:19" ht="48" customHeight="1" x14ac:dyDescent="0.2">
      <c r="A17" s="14" t="s">
        <v>10</v>
      </c>
      <c r="B17" s="24" t="s">
        <v>11</v>
      </c>
      <c r="C17" s="14">
        <v>100</v>
      </c>
      <c r="D17" s="1">
        <v>9979</v>
      </c>
      <c r="E17" s="16">
        <v>0</v>
      </c>
      <c r="F17" s="16">
        <v>0</v>
      </c>
      <c r="G17" s="17">
        <f t="shared" si="0"/>
        <v>0</v>
      </c>
      <c r="H17" s="18">
        <f t="shared" si="1"/>
        <v>0</v>
      </c>
      <c r="I17" s="34" t="s">
        <v>64</v>
      </c>
      <c r="J17" s="34"/>
      <c r="K17" s="34"/>
      <c r="L17" s="34"/>
      <c r="M17" s="54"/>
      <c r="N17" s="55"/>
      <c r="O17" s="56"/>
      <c r="P17" s="53"/>
      <c r="Q17" s="47" t="s">
        <v>65</v>
      </c>
      <c r="R17" s="47"/>
      <c r="S17" s="47"/>
    </row>
    <row r="18" spans="1:19" ht="60" customHeight="1" x14ac:dyDescent="0.2">
      <c r="A18" s="14" t="s">
        <v>12</v>
      </c>
      <c r="B18" s="15" t="s">
        <v>13</v>
      </c>
      <c r="C18" s="14">
        <v>100</v>
      </c>
      <c r="D18" s="1">
        <v>41007</v>
      </c>
      <c r="E18" s="16">
        <v>9497</v>
      </c>
      <c r="F18" s="16">
        <v>2344</v>
      </c>
      <c r="G18" s="17">
        <f t="shared" si="0"/>
        <v>11841</v>
      </c>
      <c r="H18" s="18">
        <f t="shared" si="1"/>
        <v>0.28875557831589727</v>
      </c>
      <c r="I18" s="34" t="s">
        <v>66</v>
      </c>
      <c r="J18" s="34"/>
      <c r="K18" s="34"/>
      <c r="L18" s="34"/>
      <c r="M18" s="54"/>
      <c r="N18" s="55"/>
      <c r="O18" s="56"/>
      <c r="P18" s="53"/>
      <c r="Q18" s="47" t="s">
        <v>67</v>
      </c>
      <c r="R18" s="47"/>
      <c r="S18" s="47"/>
    </row>
    <row r="19" spans="1:19" ht="60" customHeight="1" x14ac:dyDescent="0.2">
      <c r="A19" s="14" t="s">
        <v>14</v>
      </c>
      <c r="B19" s="15" t="s">
        <v>15</v>
      </c>
      <c r="C19" s="14">
        <v>100</v>
      </c>
      <c r="D19" s="1">
        <v>5922</v>
      </c>
      <c r="E19" s="16">
        <v>3115</v>
      </c>
      <c r="F19" s="16">
        <v>446</v>
      </c>
      <c r="G19" s="17">
        <f t="shared" si="0"/>
        <v>3561</v>
      </c>
      <c r="H19" s="18">
        <f t="shared" si="1"/>
        <v>0.60131712259371839</v>
      </c>
      <c r="I19" s="34" t="s">
        <v>66</v>
      </c>
      <c r="J19" s="34"/>
      <c r="K19" s="34"/>
      <c r="L19" s="34"/>
      <c r="M19" s="54"/>
      <c r="N19" s="55"/>
      <c r="O19" s="56"/>
      <c r="P19" s="53"/>
      <c r="Q19" s="47" t="s">
        <v>42</v>
      </c>
      <c r="R19" s="47"/>
      <c r="S19" s="47"/>
    </row>
    <row r="20" spans="1:19" ht="60" customHeight="1" x14ac:dyDescent="0.2">
      <c r="A20" s="14" t="s">
        <v>16</v>
      </c>
      <c r="B20" s="15" t="s">
        <v>17</v>
      </c>
      <c r="C20" s="14">
        <v>100</v>
      </c>
      <c r="D20" s="1">
        <v>11900</v>
      </c>
      <c r="E20" s="16">
        <v>962</v>
      </c>
      <c r="F20" s="16">
        <v>275</v>
      </c>
      <c r="G20" s="17">
        <f t="shared" si="0"/>
        <v>1237</v>
      </c>
      <c r="H20" s="18">
        <f t="shared" si="1"/>
        <v>0.10394957983193277</v>
      </c>
      <c r="I20" s="34" t="s">
        <v>73</v>
      </c>
      <c r="J20" s="34"/>
      <c r="K20" s="34"/>
      <c r="L20" s="34"/>
      <c r="M20" s="54"/>
      <c r="N20" s="55"/>
      <c r="O20" s="56"/>
      <c r="P20" s="53"/>
      <c r="Q20" s="47" t="s">
        <v>43</v>
      </c>
      <c r="R20" s="47"/>
      <c r="S20" s="47"/>
    </row>
    <row r="21" spans="1:19" ht="60" customHeight="1" x14ac:dyDescent="0.2">
      <c r="A21" s="14" t="s">
        <v>18</v>
      </c>
      <c r="B21" s="24" t="s">
        <v>19</v>
      </c>
      <c r="C21" s="14">
        <v>100</v>
      </c>
      <c r="D21" s="1">
        <v>1086</v>
      </c>
      <c r="E21" s="16">
        <v>358</v>
      </c>
      <c r="F21" s="16">
        <v>112</v>
      </c>
      <c r="G21" s="17">
        <f t="shared" si="0"/>
        <v>470</v>
      </c>
      <c r="H21" s="18">
        <f t="shared" si="1"/>
        <v>0.43278084714548803</v>
      </c>
      <c r="I21" s="34" t="s">
        <v>72</v>
      </c>
      <c r="J21" s="34"/>
      <c r="K21" s="34"/>
      <c r="L21" s="34"/>
      <c r="M21" s="54"/>
      <c r="N21" s="55"/>
      <c r="O21" s="56"/>
      <c r="P21" s="53"/>
      <c r="Q21" s="47" t="s">
        <v>43</v>
      </c>
      <c r="R21" s="47"/>
      <c r="S21" s="47"/>
    </row>
    <row r="22" spans="1:19" ht="60" customHeight="1" x14ac:dyDescent="0.2">
      <c r="A22" s="14" t="s">
        <v>20</v>
      </c>
      <c r="B22" s="24" t="s">
        <v>21</v>
      </c>
      <c r="C22" s="14">
        <v>100</v>
      </c>
      <c r="D22" s="1">
        <v>95</v>
      </c>
      <c r="E22" s="16">
        <v>68</v>
      </c>
      <c r="F22" s="16">
        <v>8</v>
      </c>
      <c r="G22" s="17">
        <f t="shared" si="0"/>
        <v>76</v>
      </c>
      <c r="H22" s="18">
        <f t="shared" si="1"/>
        <v>0.8</v>
      </c>
      <c r="I22" s="34" t="s">
        <v>70</v>
      </c>
      <c r="J22" s="34"/>
      <c r="K22" s="34"/>
      <c r="L22" s="34"/>
      <c r="M22" s="54"/>
      <c r="N22" s="55"/>
      <c r="O22" s="56"/>
      <c r="P22" s="53"/>
      <c r="Q22" s="47" t="s">
        <v>71</v>
      </c>
      <c r="R22" s="47"/>
      <c r="S22" s="47"/>
    </row>
    <row r="23" spans="1:19" ht="89.25" customHeight="1" x14ac:dyDescent="0.2">
      <c r="A23" s="14" t="s">
        <v>22</v>
      </c>
      <c r="B23" s="15" t="s">
        <v>23</v>
      </c>
      <c r="C23" s="14">
        <v>100</v>
      </c>
      <c r="D23" s="1">
        <v>264</v>
      </c>
      <c r="E23" s="16">
        <v>133</v>
      </c>
      <c r="F23" s="16">
        <v>10</v>
      </c>
      <c r="G23" s="17">
        <f t="shared" si="0"/>
        <v>143</v>
      </c>
      <c r="H23" s="18">
        <f t="shared" si="1"/>
        <v>0.54166666666666663</v>
      </c>
      <c r="I23" s="34" t="s">
        <v>68</v>
      </c>
      <c r="J23" s="34"/>
      <c r="K23" s="34"/>
      <c r="L23" s="34"/>
      <c r="M23" s="54"/>
      <c r="N23" s="55"/>
      <c r="O23" s="56"/>
      <c r="P23" s="53"/>
      <c r="Q23" s="47" t="s">
        <v>69</v>
      </c>
      <c r="R23" s="47"/>
      <c r="S23" s="47"/>
    </row>
    <row r="24" spans="1:19" ht="117.75" customHeight="1" x14ac:dyDescent="0.2">
      <c r="A24" s="14" t="s">
        <v>24</v>
      </c>
      <c r="B24" s="24" t="s">
        <v>25</v>
      </c>
      <c r="C24" s="14">
        <v>100</v>
      </c>
      <c r="D24" s="1">
        <v>1638</v>
      </c>
      <c r="E24" s="16">
        <v>598</v>
      </c>
      <c r="F24" s="16">
        <v>54</v>
      </c>
      <c r="G24" s="17">
        <f t="shared" si="0"/>
        <v>652</v>
      </c>
      <c r="H24" s="18">
        <f t="shared" si="1"/>
        <v>0.39804639804639802</v>
      </c>
      <c r="I24" s="34" t="s">
        <v>54</v>
      </c>
      <c r="J24" s="34"/>
      <c r="K24" s="34"/>
      <c r="L24" s="34"/>
      <c r="M24" s="54"/>
      <c r="N24" s="55"/>
      <c r="O24" s="56"/>
      <c r="P24" s="53"/>
      <c r="Q24" s="47" t="s">
        <v>55</v>
      </c>
      <c r="R24" s="47"/>
      <c r="S24" s="47"/>
    </row>
    <row r="26" spans="1:19" ht="12" customHeight="1" x14ac:dyDescent="0.2">
      <c r="I26" s="37" t="s">
        <v>74</v>
      </c>
      <c r="J26" s="37"/>
      <c r="K26" s="37"/>
    </row>
    <row r="27" spans="1:19" x14ac:dyDescent="0.2">
      <c r="I27" s="37" t="s">
        <v>36</v>
      </c>
      <c r="J27" s="37"/>
      <c r="K27" s="37"/>
    </row>
    <row r="28" spans="1:19" x14ac:dyDescent="0.2">
      <c r="I28" s="28"/>
      <c r="K28" s="5"/>
    </row>
    <row r="29" spans="1:19" x14ac:dyDescent="0.2">
      <c r="I29" s="28"/>
      <c r="K29" s="5"/>
    </row>
    <row r="30" spans="1:19" x14ac:dyDescent="0.2">
      <c r="I30" s="28"/>
      <c r="K30" s="5"/>
    </row>
    <row r="31" spans="1:19" x14ac:dyDescent="0.2">
      <c r="I31" s="38" t="s">
        <v>37</v>
      </c>
      <c r="J31" s="38"/>
      <c r="K31" s="38"/>
    </row>
    <row r="32" spans="1:19" x14ac:dyDescent="0.2">
      <c r="I32" s="37" t="s">
        <v>38</v>
      </c>
      <c r="J32" s="37"/>
      <c r="K32" s="37"/>
    </row>
    <row r="33" spans="6:8" x14ac:dyDescent="0.2">
      <c r="F33" s="28"/>
      <c r="G33" s="28"/>
      <c r="H33" s="28"/>
    </row>
  </sheetData>
  <mergeCells count="45">
    <mergeCell ref="I10:I12"/>
    <mergeCell ref="Q10:S12"/>
    <mergeCell ref="A1:S1"/>
    <mergeCell ref="A2:S2"/>
    <mergeCell ref="A3:S3"/>
    <mergeCell ref="I23:L23"/>
    <mergeCell ref="Q23:S23"/>
    <mergeCell ref="I24:L24"/>
    <mergeCell ref="Q24:S24"/>
    <mergeCell ref="I20:L20"/>
    <mergeCell ref="Q20:S20"/>
    <mergeCell ref="I21:L21"/>
    <mergeCell ref="Q21:S21"/>
    <mergeCell ref="I22:L22"/>
    <mergeCell ref="Q22:S22"/>
    <mergeCell ref="I17:L17"/>
    <mergeCell ref="Q17:S17"/>
    <mergeCell ref="I18:L18"/>
    <mergeCell ref="Q18:S18"/>
    <mergeCell ref="I19:L19"/>
    <mergeCell ref="Q19:S19"/>
    <mergeCell ref="I14:L14"/>
    <mergeCell ref="Q14:S14"/>
    <mergeCell ref="I15:L15"/>
    <mergeCell ref="Q15:S15"/>
    <mergeCell ref="I16:L16"/>
    <mergeCell ref="Q16:S16"/>
    <mergeCell ref="I13:L13"/>
    <mergeCell ref="Q13:S13"/>
    <mergeCell ref="I26:K26"/>
    <mergeCell ref="I27:K27"/>
    <mergeCell ref="I31:K31"/>
    <mergeCell ref="I32:K32"/>
    <mergeCell ref="A10:A12"/>
    <mergeCell ref="B10:B12"/>
    <mergeCell ref="C10:C12"/>
    <mergeCell ref="D10:D12"/>
    <mergeCell ref="E10:G10"/>
    <mergeCell ref="H10:H12"/>
    <mergeCell ref="E11:E12"/>
    <mergeCell ref="F11:F12"/>
    <mergeCell ref="G11:G12"/>
    <mergeCell ref="A5:B5"/>
    <mergeCell ref="A6:B6"/>
    <mergeCell ref="A7:B7"/>
  </mergeCells>
  <pageMargins left="0.31496062992125984" right="0.51181102362204722" top="0.74803149606299213" bottom="0.74803149606299213" header="0.31496062992125984" footer="0.31496062992125984"/>
  <pageSetup paperSize="9" scale="70"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Oktober</vt:lpstr>
      <vt:lpstr>Sheet1</vt:lpstr>
      <vt:lpstr>Oktober!Print_Area</vt:lpstr>
      <vt:lpstr>Oktober!Print_Titles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Ka.TU-Padasuka</cp:lastModifiedBy>
  <cp:lastPrinted>2020-11-16T06:43:43Z</cp:lastPrinted>
  <dcterms:created xsi:type="dcterms:W3CDTF">2020-03-24T08:55:50Z</dcterms:created>
  <dcterms:modified xsi:type="dcterms:W3CDTF">2020-11-16T06:44:28Z</dcterms:modified>
</cp:coreProperties>
</file>