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735" firstSheet="8" activeTab="8"/>
  </bookViews>
  <sheets>
    <sheet name="JAN20" sheetId="1" state="hidden" r:id="rId1"/>
    <sheet name="FEB20" sheetId="2" state="hidden" r:id="rId2"/>
    <sheet name="MAR20" sheetId="3" state="hidden" r:id="rId3"/>
    <sheet name="APR20" sheetId="6" state="hidden" r:id="rId4"/>
    <sheet name="MEI20" sheetId="7" state="hidden" r:id="rId5"/>
    <sheet name="JUN20" sheetId="8" state="hidden" r:id="rId6"/>
    <sheet name="JUL20" sheetId="5" state="hidden" r:id="rId7"/>
    <sheet name="AGUS20" sheetId="11" state="hidden" r:id="rId8"/>
    <sheet name="SEP20" sheetId="10" r:id="rId9"/>
    <sheet name="OKT20" sheetId="9" state="hidden" r:id="rId10"/>
    <sheet name="NOV20" sheetId="4" state="hidden" r:id="rId11"/>
    <sheet name="DES20" sheetId="12" state="hidden" r:id="rId1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7" l="1"/>
  <c r="G18" i="8" s="1"/>
  <c r="G18" i="5" s="1"/>
  <c r="G18" i="11" s="1"/>
  <c r="G18" i="10" s="1"/>
  <c r="G18" i="9" s="1"/>
  <c r="G18" i="4" s="1"/>
  <c r="G18" i="12" s="1"/>
  <c r="G17" i="6"/>
  <c r="G17" i="7" s="1"/>
  <c r="G17" i="8" s="1"/>
  <c r="G17" i="5" s="1"/>
  <c r="G17" i="11" s="1"/>
  <c r="G17" i="10" s="1"/>
  <c r="G17" i="9" s="1"/>
  <c r="G17" i="4" s="1"/>
  <c r="G17" i="12" s="1"/>
  <c r="G18" i="6"/>
  <c r="G19" i="6"/>
  <c r="G19" i="7" s="1"/>
  <c r="G19" i="8" s="1"/>
  <c r="G19" i="5" s="1"/>
  <c r="G19" i="11" s="1"/>
  <c r="G19" i="10" s="1"/>
  <c r="G19" i="9" s="1"/>
  <c r="G19" i="4" s="1"/>
  <c r="G19" i="12" s="1"/>
  <c r="G20" i="6"/>
  <c r="G20" i="7" s="1"/>
  <c r="G20" i="8" s="1"/>
  <c r="G20" i="5" s="1"/>
  <c r="G20" i="11" s="1"/>
  <c r="G20" i="10" s="1"/>
  <c r="G20" i="9" s="1"/>
  <c r="G20" i="4" s="1"/>
  <c r="G20" i="12" s="1"/>
  <c r="G21" i="6"/>
  <c r="G21" i="7" s="1"/>
  <c r="G21" i="8" s="1"/>
  <c r="G21" i="5" s="1"/>
  <c r="G21" i="11" s="1"/>
  <c r="G21" i="10" s="1"/>
  <c r="G21" i="9" s="1"/>
  <c r="G21" i="4" s="1"/>
  <c r="G21" i="12" s="1"/>
  <c r="G23" i="6"/>
  <c r="G23" i="7" s="1"/>
  <c r="G23" i="8" s="1"/>
  <c r="G23" i="5" s="1"/>
  <c r="G23" i="11" s="1"/>
  <c r="G23" i="10" s="1"/>
  <c r="G23" i="9" s="1"/>
  <c r="G23" i="4" s="1"/>
  <c r="G23" i="12" s="1"/>
  <c r="G24" i="6"/>
  <c r="G24" i="7" s="1"/>
  <c r="G24" i="8" s="1"/>
  <c r="G24" i="5" s="1"/>
  <c r="G24" i="11" s="1"/>
  <c r="G24" i="10" s="1"/>
  <c r="G24" i="9" s="1"/>
  <c r="G24" i="4" s="1"/>
  <c r="G24" i="12" s="1"/>
  <c r="G17" i="3"/>
  <c r="G18" i="3"/>
  <c r="G19" i="3"/>
  <c r="G20" i="3"/>
  <c r="G21" i="3"/>
  <c r="G23" i="3"/>
  <c r="G24" i="3"/>
  <c r="E14" i="12" l="1"/>
  <c r="E15" i="12"/>
  <c r="E16" i="12"/>
  <c r="E17" i="12"/>
  <c r="E18" i="12"/>
  <c r="E19" i="12"/>
  <c r="E20" i="12"/>
  <c r="E21" i="12"/>
  <c r="E22" i="12"/>
  <c r="E23" i="12"/>
  <c r="E24" i="12"/>
  <c r="E13" i="12"/>
  <c r="E14" i="4"/>
  <c r="E15" i="4"/>
  <c r="E16" i="4"/>
  <c r="E17" i="4"/>
  <c r="E18" i="4"/>
  <c r="E19" i="4"/>
  <c r="E20" i="4"/>
  <c r="E21" i="4"/>
  <c r="E22" i="4"/>
  <c r="E23" i="4"/>
  <c r="E24" i="4"/>
  <c r="E13" i="4"/>
  <c r="E14" i="9"/>
  <c r="E15" i="9"/>
  <c r="E16" i="9"/>
  <c r="E17" i="9"/>
  <c r="E18" i="9"/>
  <c r="E19" i="9"/>
  <c r="E20" i="9"/>
  <c r="E21" i="9"/>
  <c r="E22" i="9"/>
  <c r="E23" i="9"/>
  <c r="E24" i="9"/>
  <c r="E13" i="9"/>
  <c r="E14" i="10"/>
  <c r="E15" i="10"/>
  <c r="E16" i="10"/>
  <c r="E17" i="10"/>
  <c r="E18" i="10"/>
  <c r="E19" i="10"/>
  <c r="E20" i="10"/>
  <c r="E21" i="10"/>
  <c r="E22" i="10"/>
  <c r="E23" i="10"/>
  <c r="E24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13" i="11"/>
  <c r="E14" i="5"/>
  <c r="E15" i="5"/>
  <c r="E16" i="5"/>
  <c r="E17" i="5"/>
  <c r="E18" i="5"/>
  <c r="E19" i="5"/>
  <c r="E20" i="5"/>
  <c r="E21" i="5"/>
  <c r="E22" i="5"/>
  <c r="E23" i="5"/>
  <c r="E24" i="5"/>
  <c r="E13" i="5"/>
  <c r="E14" i="8"/>
  <c r="E15" i="8"/>
  <c r="E16" i="8"/>
  <c r="E17" i="8"/>
  <c r="E18" i="8"/>
  <c r="E19" i="8"/>
  <c r="E20" i="8"/>
  <c r="E21" i="8"/>
  <c r="E22" i="8"/>
  <c r="E23" i="8"/>
  <c r="E24" i="8"/>
  <c r="E13" i="8"/>
  <c r="E14" i="7"/>
  <c r="E15" i="7"/>
  <c r="E16" i="7"/>
  <c r="E17" i="7"/>
  <c r="E18" i="7"/>
  <c r="E19" i="7"/>
  <c r="E20" i="7"/>
  <c r="E21" i="7"/>
  <c r="E22" i="7"/>
  <c r="E23" i="7"/>
  <c r="E24" i="7"/>
  <c r="E13" i="7"/>
  <c r="E14" i="6"/>
  <c r="E15" i="6"/>
  <c r="E16" i="6"/>
  <c r="E17" i="6"/>
  <c r="E18" i="6"/>
  <c r="E19" i="6"/>
  <c r="E20" i="6"/>
  <c r="E21" i="6"/>
  <c r="E22" i="6"/>
  <c r="E23" i="6"/>
  <c r="E24" i="6"/>
  <c r="E13" i="6"/>
  <c r="E14" i="3"/>
  <c r="E15" i="3"/>
  <c r="E16" i="3"/>
  <c r="E17" i="3"/>
  <c r="E18" i="3"/>
  <c r="E19" i="3"/>
  <c r="E20" i="3"/>
  <c r="E21" i="3"/>
  <c r="E22" i="3"/>
  <c r="E23" i="3"/>
  <c r="E24" i="3"/>
  <c r="E13" i="3"/>
  <c r="E14" i="2"/>
  <c r="E15" i="2"/>
  <c r="E16" i="2"/>
  <c r="E17" i="2"/>
  <c r="E18" i="2"/>
  <c r="E19" i="2"/>
  <c r="E20" i="2"/>
  <c r="E21" i="2"/>
  <c r="E22" i="2"/>
  <c r="E23" i="2"/>
  <c r="E24" i="2"/>
  <c r="E13" i="2"/>
  <c r="G24" i="1" l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5" i="2"/>
  <c r="G17" i="2"/>
  <c r="H17" i="2" s="1"/>
  <c r="G19" i="2"/>
  <c r="H19" i="2" s="1"/>
  <c r="G21" i="2"/>
  <c r="H21" i="2" s="1"/>
  <c r="G23" i="2"/>
  <c r="H23" i="2" s="1"/>
  <c r="G13" i="2"/>
  <c r="H15" i="2" l="1"/>
  <c r="G15" i="3"/>
  <c r="G15" i="6" s="1"/>
  <c r="G15" i="7" s="1"/>
  <c r="G15" i="8" s="1"/>
  <c r="G15" i="5" s="1"/>
  <c r="G15" i="11" s="1"/>
  <c r="G15" i="10" s="1"/>
  <c r="G15" i="9" s="1"/>
  <c r="G15" i="4" s="1"/>
  <c r="G15" i="12" s="1"/>
  <c r="H13" i="2"/>
  <c r="G13" i="3"/>
  <c r="G13" i="6" s="1"/>
  <c r="G13" i="7" s="1"/>
  <c r="G13" i="8" s="1"/>
  <c r="G13" i="5" s="1"/>
  <c r="G13" i="11" s="1"/>
  <c r="G13" i="10" s="1"/>
  <c r="G13" i="9" s="1"/>
  <c r="G13" i="4" s="1"/>
  <c r="G13" i="12" s="1"/>
  <c r="H18" i="3"/>
  <c r="H24" i="3"/>
  <c r="H20" i="3"/>
  <c r="G14" i="2"/>
  <c r="G18" i="2"/>
  <c r="H18" i="2" s="1"/>
  <c r="G22" i="2"/>
  <c r="G16" i="2"/>
  <c r="G20" i="2"/>
  <c r="H20" i="2" s="1"/>
  <c r="G24" i="2"/>
  <c r="H24" i="2" s="1"/>
  <c r="G13" i="1"/>
  <c r="H13" i="1" s="1"/>
  <c r="H16" i="2" l="1"/>
  <c r="G16" i="3"/>
  <c r="H14" i="2"/>
  <c r="G14" i="3"/>
  <c r="H22" i="2"/>
  <c r="G22" i="3"/>
  <c r="H17" i="3"/>
  <c r="H23" i="3"/>
  <c r="H20" i="6"/>
  <c r="H15" i="3"/>
  <c r="H24" i="6"/>
  <c r="H21" i="3"/>
  <c r="H13" i="3"/>
  <c r="H19" i="3"/>
  <c r="H18" i="6"/>
  <c r="G16" i="6" l="1"/>
  <c r="H16" i="3"/>
  <c r="G14" i="6"/>
  <c r="H14" i="3"/>
  <c r="G22" i="6"/>
  <c r="H22" i="3"/>
  <c r="H19" i="6"/>
  <c r="H23" i="6"/>
  <c r="H18" i="7"/>
  <c r="H21" i="6"/>
  <c r="H15" i="6"/>
  <c r="H24" i="7"/>
  <c r="H20" i="7"/>
  <c r="H17" i="6"/>
  <c r="G16" i="7" l="1"/>
  <c r="H16" i="6"/>
  <c r="G14" i="7"/>
  <c r="H14" i="6"/>
  <c r="G22" i="7"/>
  <c r="H22" i="6"/>
  <c r="H17" i="7"/>
  <c r="H13" i="7"/>
  <c r="H21" i="7"/>
  <c r="H23" i="7"/>
  <c r="H24" i="8"/>
  <c r="H18" i="8"/>
  <c r="H19" i="7"/>
  <c r="H20" i="8"/>
  <c r="H15" i="7"/>
  <c r="G16" i="8" l="1"/>
  <c r="H16" i="7"/>
  <c r="G14" i="8"/>
  <c r="H14" i="7"/>
  <c r="G22" i="8"/>
  <c r="H22" i="7"/>
  <c r="H19" i="8"/>
  <c r="H24" i="5"/>
  <c r="H21" i="8"/>
  <c r="H23" i="8"/>
  <c r="H15" i="8"/>
  <c r="H20" i="5"/>
  <c r="H13" i="8"/>
  <c r="H17" i="8"/>
  <c r="H18" i="5"/>
  <c r="G16" i="5" l="1"/>
  <c r="H16" i="8"/>
  <c r="G14" i="5"/>
  <c r="H14" i="8"/>
  <c r="G22" i="5"/>
  <c r="H22" i="8"/>
  <c r="H24" i="11"/>
  <c r="H15" i="5"/>
  <c r="H23" i="5"/>
  <c r="H17" i="5"/>
  <c r="H13" i="5"/>
  <c r="H20" i="11"/>
  <c r="H21" i="5"/>
  <c r="H18" i="11"/>
  <c r="H19" i="5"/>
  <c r="G16" i="11" l="1"/>
  <c r="H16" i="5"/>
  <c r="G14" i="11"/>
  <c r="H14" i="5"/>
  <c r="G22" i="11"/>
  <c r="H22" i="5"/>
  <c r="H15" i="11"/>
  <c r="H18" i="10"/>
  <c r="H19" i="11"/>
  <c r="H20" i="10"/>
  <c r="H21" i="11"/>
  <c r="H13" i="11"/>
  <c r="H24" i="10"/>
  <c r="H17" i="11"/>
  <c r="H23" i="11"/>
  <c r="G16" i="10" l="1"/>
  <c r="H16" i="11"/>
  <c r="G14" i="10"/>
  <c r="H14" i="11"/>
  <c r="G22" i="10"/>
  <c r="H22" i="11"/>
  <c r="H13" i="10"/>
  <c r="H20" i="9"/>
  <c r="H24" i="9"/>
  <c r="H21" i="10"/>
  <c r="H19" i="10"/>
  <c r="H18" i="9"/>
  <c r="H17" i="10"/>
  <c r="H23" i="10"/>
  <c r="H15" i="10"/>
  <c r="G16" i="9" l="1"/>
  <c r="H16" i="10"/>
  <c r="G14" i="9"/>
  <c r="H14" i="10"/>
  <c r="G22" i="9"/>
  <c r="H22" i="10"/>
  <c r="H21" i="9"/>
  <c r="H20" i="12"/>
  <c r="H20" i="4"/>
  <c r="H15" i="9"/>
  <c r="H23" i="9"/>
  <c r="H18" i="12"/>
  <c r="H18" i="4"/>
  <c r="H17" i="9"/>
  <c r="H13" i="9"/>
  <c r="H19" i="9"/>
  <c r="H24" i="12"/>
  <c r="H24" i="4"/>
  <c r="G16" i="4" l="1"/>
  <c r="H16" i="9"/>
  <c r="G14" i="4"/>
  <c r="H14" i="9"/>
  <c r="G22" i="4"/>
  <c r="H22" i="9"/>
  <c r="H19" i="4"/>
  <c r="H19" i="12"/>
  <c r="H13" i="4"/>
  <c r="H13" i="12"/>
  <c r="H23" i="4"/>
  <c r="H23" i="12"/>
  <c r="H17" i="4"/>
  <c r="H17" i="12"/>
  <c r="H15" i="4"/>
  <c r="H15" i="12"/>
  <c r="H21" i="4"/>
  <c r="H21" i="12"/>
  <c r="H13" i="6"/>
  <c r="G16" i="12" l="1"/>
  <c r="H16" i="12" s="1"/>
  <c r="H16" i="4"/>
  <c r="G14" i="12"/>
  <c r="H14" i="12" s="1"/>
  <c r="H14" i="4"/>
  <c r="G22" i="12"/>
  <c r="H22" i="12" s="1"/>
  <c r="H22" i="4"/>
</calcChain>
</file>

<file path=xl/sharedStrings.xml><?xml version="1.0" encoding="utf-8"?>
<sst xmlns="http://schemas.openxmlformats.org/spreadsheetml/2006/main" count="552" uniqueCount="65">
  <si>
    <t xml:space="preserve">LAPORAN BULANAN </t>
  </si>
  <si>
    <t>NO</t>
  </si>
  <si>
    <t>1</t>
  </si>
  <si>
    <t>Pelayanan kesehatan ibu hamil</t>
  </si>
  <si>
    <t>2</t>
  </si>
  <si>
    <t>Pelayanan kesehatan ibu bersalin</t>
  </si>
  <si>
    <t>3</t>
  </si>
  <si>
    <t>Pelayanan kesehatan bayi baru lahir</t>
  </si>
  <si>
    <t>4</t>
  </si>
  <si>
    <t>Pelayanan Kesehatan Balita</t>
  </si>
  <si>
    <t>5</t>
  </si>
  <si>
    <t>Pelayanan kesehatan pada usia pendidikan dasar</t>
  </si>
  <si>
    <t>6</t>
  </si>
  <si>
    <t>Pelayanan kesehatan pada usia produktif</t>
  </si>
  <si>
    <t>7</t>
  </si>
  <si>
    <t xml:space="preserve">Pelayanan kesehatan pada usia lanjut </t>
  </si>
  <si>
    <t>8</t>
  </si>
  <si>
    <t>Pelayanan kesehatan penderita hipertensi</t>
  </si>
  <si>
    <t>9</t>
  </si>
  <si>
    <t>Pelayanan kesehatan penderita diabetes melitus</t>
  </si>
  <si>
    <t>10</t>
  </si>
  <si>
    <t>Pelayanan kesehatan orang dengan gangguan jiwa berat</t>
  </si>
  <si>
    <t>11</t>
  </si>
  <si>
    <t>Pelayanan kesehatan orang terduga TB</t>
  </si>
  <si>
    <t>12</t>
  </si>
  <si>
    <t>pelayanan  kesehatan  orang  dengan  risiko  terinfeksi virus  yang  melemahkan  daya  tahan  tubuh manusia (Human Immunodeficiency Virus)</t>
  </si>
  <si>
    <t>INDIKATOR PELAYANAN KESEHATAN</t>
  </si>
  <si>
    <t>SASARAN</t>
  </si>
  <si>
    <t>PENCAPAIAN PELAKSANAAN SPM DI PUSKESMAS</t>
  </si>
  <si>
    <t xml:space="preserve"> TAHUN 2020</t>
  </si>
  <si>
    <t>TARGET (%)</t>
  </si>
  <si>
    <t>PENCAPAIAN</t>
  </si>
  <si>
    <t xml:space="preserve">Bulan ini </t>
  </si>
  <si>
    <t>Bulan sebelumnya</t>
  </si>
  <si>
    <t>s/d bulan ini</t>
  </si>
  <si>
    <t>% capaian</t>
  </si>
  <si>
    <t>Cimahi,    Februari 2020</t>
  </si>
  <si>
    <t>Kepala Puskesmas …….</t>
  </si>
  <si>
    <t>(……………………………..)</t>
  </si>
  <si>
    <t>NIP.</t>
  </si>
  <si>
    <t>: CIGUGUR TENGAH</t>
  </si>
  <si>
    <t xml:space="preserve">: </t>
  </si>
  <si>
    <t>: JANUARI</t>
  </si>
  <si>
    <t xml:space="preserve">PUSKESMAS </t>
  </si>
  <si>
    <t xml:space="preserve">JUMLAH PENDUDUK </t>
  </si>
  <si>
    <t xml:space="preserve">BULAN  </t>
  </si>
  <si>
    <t>: FEBRUARI</t>
  </si>
  <si>
    <t>: MARET</t>
  </si>
  <si>
    <t>: APRIL</t>
  </si>
  <si>
    <t>: MEI</t>
  </si>
  <si>
    <t>: JUNI</t>
  </si>
  <si>
    <t>: JULI</t>
  </si>
  <si>
    <t>: AGUSTUS</t>
  </si>
  <si>
    <t>: SEPTEMBER</t>
  </si>
  <si>
    <t>: OKTOBER</t>
  </si>
  <si>
    <t>: NOVEMBER</t>
  </si>
  <si>
    <t>: DESEMBER</t>
  </si>
  <si>
    <t>Cimahi,    Mar 2020</t>
  </si>
  <si>
    <t>Cimahi,    Apr 2020</t>
  </si>
  <si>
    <t>Cimahi,    Mei 2020</t>
  </si>
  <si>
    <t>Cimahi,    Jun 2020</t>
  </si>
  <si>
    <t>Cimahi,   Jul 2020</t>
  </si>
  <si>
    <t>Cimahi,    Agustus 2020</t>
  </si>
  <si>
    <t>Cimahi,    September 2020</t>
  </si>
  <si>
    <t>Cimahi,    5 OKT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</si>
</sst>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0.0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5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2" fillId="0" borderId="0" xfId="0" applyFont="1"/>
    <xf numFmtId="2" fontId="3" fillId="0" borderId="1" xfId="0" applyNumberFormat="1" applyFont="1" applyBorder="1" applyAlignment="1">
      <alignment horizontal="center" vertical="center"/>
    </xf>
    <xf numFmtId="165" fontId="6" fillId="0" borderId="1" xfId="2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7" zoomScale="80" zoomScaleNormal="100" zoomScaleSheetLayoutView="80" workbookViewId="0">
      <selection activeCell="D13" sqref="D13:D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42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v>0</v>
      </c>
      <c r="F13" s="8">
        <v>90</v>
      </c>
      <c r="G13" s="8">
        <f>E13+F13</f>
        <v>90</v>
      </c>
      <c r="H13" s="11">
        <f>G13/D13*100</f>
        <v>6.3069376313945336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v>0</v>
      </c>
      <c r="F14" s="8">
        <v>113</v>
      </c>
      <c r="G14" s="8">
        <f t="shared" ref="G14:G24" si="0">E14+F14</f>
        <v>113</v>
      </c>
      <c r="H14" s="11">
        <f t="shared" ref="H14:H24" si="1">G14/D14*100</f>
        <v>8.170643528561099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v>0</v>
      </c>
      <c r="F15" s="8">
        <v>110</v>
      </c>
      <c r="G15" s="8">
        <f t="shared" si="0"/>
        <v>110</v>
      </c>
      <c r="H15" s="11">
        <f t="shared" si="1"/>
        <v>8.202833706189411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v>0</v>
      </c>
      <c r="F16" s="8">
        <v>361</v>
      </c>
      <c r="G16" s="8">
        <f t="shared" si="0"/>
        <v>361</v>
      </c>
      <c r="H16" s="11">
        <f t="shared" si="1"/>
        <v>7.9184031585874104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v>0</v>
      </c>
      <c r="F17" s="8">
        <v>0</v>
      </c>
      <c r="G17" s="8">
        <f t="shared" si="0"/>
        <v>0</v>
      </c>
      <c r="H17" s="11">
        <f t="shared" si="1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v>0</v>
      </c>
      <c r="F18" s="8">
        <v>4189</v>
      </c>
      <c r="G18" s="8">
        <f t="shared" si="0"/>
        <v>4189</v>
      </c>
      <c r="H18" s="11">
        <f t="shared" si="1"/>
        <v>9.2291083742757056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v>0</v>
      </c>
      <c r="F19" s="8">
        <v>680</v>
      </c>
      <c r="G19" s="8">
        <f t="shared" si="0"/>
        <v>680</v>
      </c>
      <c r="H19" s="11">
        <f t="shared" si="1"/>
        <v>8.7900723888314385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12876</v>
      </c>
      <c r="E20" s="8">
        <v>0</v>
      </c>
      <c r="F20" s="8">
        <v>1288</v>
      </c>
      <c r="G20" s="8">
        <f t="shared" si="0"/>
        <v>1288</v>
      </c>
      <c r="H20" s="11">
        <f t="shared" si="1"/>
        <v>10.003106554830692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v>0</v>
      </c>
      <c r="F21" s="8">
        <v>269</v>
      </c>
      <c r="G21" s="8">
        <f t="shared" si="0"/>
        <v>269</v>
      </c>
      <c r="H21" s="11">
        <f t="shared" si="1"/>
        <v>22.893617021276597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v>0</v>
      </c>
      <c r="F22" s="8">
        <v>17</v>
      </c>
      <c r="G22" s="8">
        <f t="shared" si="0"/>
        <v>17</v>
      </c>
      <c r="H22" s="11">
        <f t="shared" si="1"/>
        <v>18.085106382978726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v>0</v>
      </c>
      <c r="F23" s="8">
        <v>19</v>
      </c>
      <c r="G23" s="8">
        <f t="shared" si="0"/>
        <v>19</v>
      </c>
      <c r="H23" s="11">
        <f t="shared" si="1"/>
        <v>6.1688311688311686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v>0</v>
      </c>
      <c r="F24" s="8">
        <v>22</v>
      </c>
      <c r="G24" s="8">
        <f t="shared" si="0"/>
        <v>22</v>
      </c>
      <c r="H24" s="11">
        <f t="shared" si="1"/>
        <v>1.471571906354515</v>
      </c>
    </row>
    <row r="27" spans="1:8" x14ac:dyDescent="0.2">
      <c r="F27" s="1" t="s">
        <v>36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D10:D12"/>
    <mergeCell ref="A1:G1"/>
    <mergeCell ref="A2:G2"/>
    <mergeCell ref="A3:G3"/>
    <mergeCell ref="A5:B5"/>
    <mergeCell ref="A6:B6"/>
    <mergeCell ref="A7:B7"/>
    <mergeCell ref="C10:C12"/>
    <mergeCell ref="B10:B12"/>
    <mergeCell ref="A10:A12"/>
    <mergeCell ref="E10:G10"/>
    <mergeCell ref="E11:E12"/>
    <mergeCell ref="F11:F12"/>
    <mergeCell ref="G11:G12"/>
  </mergeCells>
  <pageMargins left="0.7" right="0.7" top="0.75" bottom="0.75" header="0.3" footer="0.3"/>
  <pageSetup scale="88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F24" sqref="F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54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'SEP20'!F13</f>
        <v>96</v>
      </c>
      <c r="F13" s="8"/>
      <c r="G13" s="8">
        <f>'SEP20'!G13+F13</f>
        <v>719</v>
      </c>
      <c r="H13" s="11">
        <f>G13/D13*100</f>
        <v>50.385423966363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'SEP20'!F14</f>
        <v>94</v>
      </c>
      <c r="F14" s="8"/>
      <c r="G14" s="8">
        <f>'SEP20'!G14+F14</f>
        <v>799</v>
      </c>
      <c r="H14" s="8">
        <f t="shared" ref="H14:H24" si="0">G14/D14*100</f>
        <v>57.772957339117859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'SEP20'!F15</f>
        <v>92</v>
      </c>
      <c r="F15" s="8"/>
      <c r="G15" s="8">
        <f>'SEP20'!G15+F15</f>
        <v>774</v>
      </c>
      <c r="H15" s="8">
        <f t="shared" si="0"/>
        <v>57.718120805369132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'SEP20'!F16</f>
        <v>76</v>
      </c>
      <c r="F16" s="8"/>
      <c r="G16" s="8">
        <f>'SEP20'!G16+F16</f>
        <v>1324</v>
      </c>
      <c r="H16" s="8">
        <f t="shared" si="0"/>
        <v>29.041456459749941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'SEP20'!F17</f>
        <v>0</v>
      </c>
      <c r="F17" s="8"/>
      <c r="G17" s="8">
        <f>'SEP20'!G17+F17</f>
        <v>0</v>
      </c>
      <c r="H17" s="8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'SEP20'!F18</f>
        <v>1465</v>
      </c>
      <c r="F18" s="8"/>
      <c r="G18" s="8">
        <f>'SEP20'!G18+F18</f>
        <v>20682</v>
      </c>
      <c r="H18" s="8">
        <f t="shared" si="0"/>
        <v>45.566106325321115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'SEP20'!F19</f>
        <v>92</v>
      </c>
      <c r="F19" s="8"/>
      <c r="G19" s="8">
        <f>'SEP20'!G19+F19</f>
        <v>1673</v>
      </c>
      <c r="H19" s="8">
        <f t="shared" si="0"/>
        <v>21.626163391933815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12876</v>
      </c>
      <c r="E20" s="8">
        <f>'SEP20'!F20</f>
        <v>451</v>
      </c>
      <c r="F20" s="8"/>
      <c r="G20" s="8">
        <f>'SEP20'!G20+F20</f>
        <v>5122</v>
      </c>
      <c r="H20" s="8">
        <f t="shared" si="0"/>
        <v>39.779434607020811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'SEP20'!F21</f>
        <v>47</v>
      </c>
      <c r="F21" s="8"/>
      <c r="G21" s="8">
        <f>'SEP20'!G21+F21</f>
        <v>1087</v>
      </c>
      <c r="H21" s="8">
        <f t="shared" si="0"/>
        <v>92.510638297872333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'SEP20'!F22</f>
        <v>1</v>
      </c>
      <c r="F22" s="8"/>
      <c r="G22" s="8">
        <f>'SEP20'!G22+F22</f>
        <v>65</v>
      </c>
      <c r="H22" s="8">
        <f t="shared" si="0"/>
        <v>69.148936170212778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'SEP20'!F23</f>
        <v>4</v>
      </c>
      <c r="F23" s="8"/>
      <c r="G23" s="8">
        <f>'SEP20'!G23+F23</f>
        <v>93</v>
      </c>
      <c r="H23" s="8">
        <f t="shared" si="0"/>
        <v>30.194805194805198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'SEP20'!F24</f>
        <v>41</v>
      </c>
      <c r="F24" s="8"/>
      <c r="G24" s="8">
        <f>'SEP20'!G24+F24</f>
        <v>178</v>
      </c>
      <c r="H24" s="8">
        <f t="shared" si="0"/>
        <v>11.906354515050168</v>
      </c>
    </row>
    <row r="27" spans="1:8" x14ac:dyDescent="0.2">
      <c r="F27" s="1" t="s">
        <v>36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F24" sqref="F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55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'OKT20'!F13</f>
        <v>0</v>
      </c>
      <c r="F13" s="8"/>
      <c r="G13" s="8">
        <f>'OKT20'!G13+F13</f>
        <v>719</v>
      </c>
      <c r="H13" s="11">
        <f>G13/D13*100</f>
        <v>50.385423966363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'OKT20'!F14</f>
        <v>0</v>
      </c>
      <c r="F14" s="8"/>
      <c r="G14" s="8">
        <f>'OKT20'!G14+F14</f>
        <v>799</v>
      </c>
      <c r="H14" s="8">
        <f t="shared" ref="H14:H24" si="0">G14/D14*100</f>
        <v>57.772957339117859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'OKT20'!F15</f>
        <v>0</v>
      </c>
      <c r="F15" s="8"/>
      <c r="G15" s="8">
        <f>'OKT20'!G15+F15</f>
        <v>774</v>
      </c>
      <c r="H15" s="8">
        <f t="shared" si="0"/>
        <v>57.718120805369132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'OKT20'!F16</f>
        <v>0</v>
      </c>
      <c r="F16" s="8"/>
      <c r="G16" s="8">
        <f>'OKT20'!G16+F16</f>
        <v>1324</v>
      </c>
      <c r="H16" s="8">
        <f t="shared" si="0"/>
        <v>29.041456459749941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'OKT20'!F17</f>
        <v>0</v>
      </c>
      <c r="F17" s="8"/>
      <c r="G17" s="8">
        <f>'OKT20'!G17+F17</f>
        <v>0</v>
      </c>
      <c r="H17" s="8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'OKT20'!F18</f>
        <v>0</v>
      </c>
      <c r="F18" s="8"/>
      <c r="G18" s="8">
        <f>'OKT20'!G18+F18</f>
        <v>20682</v>
      </c>
      <c r="H18" s="8">
        <f t="shared" si="0"/>
        <v>45.566106325321115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'OKT20'!F19</f>
        <v>0</v>
      </c>
      <c r="F19" s="8"/>
      <c r="G19" s="8">
        <f>'OKT20'!G19+F19</f>
        <v>1673</v>
      </c>
      <c r="H19" s="8">
        <f t="shared" si="0"/>
        <v>21.626163391933815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12876</v>
      </c>
      <c r="E20" s="8">
        <f>'OKT20'!F20</f>
        <v>0</v>
      </c>
      <c r="F20" s="8"/>
      <c r="G20" s="8">
        <f>'OKT20'!G20+F20</f>
        <v>5122</v>
      </c>
      <c r="H20" s="8">
        <f t="shared" si="0"/>
        <v>39.779434607020811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'OKT20'!F21</f>
        <v>0</v>
      </c>
      <c r="F21" s="8"/>
      <c r="G21" s="8">
        <f>'OKT20'!G21+F21</f>
        <v>1087</v>
      </c>
      <c r="H21" s="8">
        <f t="shared" si="0"/>
        <v>92.510638297872333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'OKT20'!F22</f>
        <v>0</v>
      </c>
      <c r="F22" s="8"/>
      <c r="G22" s="8">
        <f>'OKT20'!G22+F22</f>
        <v>65</v>
      </c>
      <c r="H22" s="8">
        <f t="shared" si="0"/>
        <v>69.148936170212778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'OKT20'!F23</f>
        <v>0</v>
      </c>
      <c r="F23" s="8"/>
      <c r="G23" s="8">
        <f>'OKT20'!G23+F23</f>
        <v>93</v>
      </c>
      <c r="H23" s="8">
        <f t="shared" si="0"/>
        <v>30.194805194805198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'OKT20'!F24</f>
        <v>0</v>
      </c>
      <c r="F24" s="8"/>
      <c r="G24" s="8">
        <f>'OKT20'!G24+F24</f>
        <v>178</v>
      </c>
      <c r="H24" s="8">
        <f t="shared" si="0"/>
        <v>11.906354515050168</v>
      </c>
    </row>
    <row r="27" spans="1:8" x14ac:dyDescent="0.2">
      <c r="F27" s="1" t="s">
        <v>36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5" workbookViewId="0">
      <selection activeCell="F24" sqref="F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56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'NOV20'!F13</f>
        <v>0</v>
      </c>
      <c r="F13" s="8"/>
      <c r="G13" s="8">
        <f>'NOV20'!G13+F13</f>
        <v>719</v>
      </c>
      <c r="H13" s="11">
        <f>G13/D13*100</f>
        <v>50.385423966363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'NOV20'!F14</f>
        <v>0</v>
      </c>
      <c r="F14" s="8"/>
      <c r="G14" s="8">
        <f>'NOV20'!G14+F14</f>
        <v>799</v>
      </c>
      <c r="H14" s="8">
        <f t="shared" ref="H14:H24" si="0">G14/D14*100</f>
        <v>57.772957339117859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'NOV20'!F15</f>
        <v>0</v>
      </c>
      <c r="F15" s="8"/>
      <c r="G15" s="8">
        <f>'NOV20'!G15+F15</f>
        <v>774</v>
      </c>
      <c r="H15" s="8">
        <f t="shared" si="0"/>
        <v>57.718120805369132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'NOV20'!F16</f>
        <v>0</v>
      </c>
      <c r="F16" s="8"/>
      <c r="G16" s="8">
        <f>'NOV20'!G16+F16</f>
        <v>1324</v>
      </c>
      <c r="H16" s="8">
        <f t="shared" si="0"/>
        <v>29.041456459749941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'NOV20'!F17</f>
        <v>0</v>
      </c>
      <c r="F17" s="8"/>
      <c r="G17" s="8">
        <f>'NOV20'!G17+F17</f>
        <v>0</v>
      </c>
      <c r="H17" s="8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'NOV20'!F18</f>
        <v>0</v>
      </c>
      <c r="F18" s="8"/>
      <c r="G18" s="8">
        <f>'NOV20'!G18+F18</f>
        <v>20682</v>
      </c>
      <c r="H18" s="8">
        <f t="shared" si="0"/>
        <v>45.566106325321115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'NOV20'!F19</f>
        <v>0</v>
      </c>
      <c r="F19" s="8"/>
      <c r="G19" s="8">
        <f>'NOV20'!G19+F19</f>
        <v>1673</v>
      </c>
      <c r="H19" s="8">
        <f t="shared" si="0"/>
        <v>21.626163391933815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12876</v>
      </c>
      <c r="E20" s="8">
        <f>'NOV20'!F20</f>
        <v>0</v>
      </c>
      <c r="F20" s="8"/>
      <c r="G20" s="8">
        <f>'NOV20'!G20+F20</f>
        <v>5122</v>
      </c>
      <c r="H20" s="8">
        <f t="shared" si="0"/>
        <v>39.779434607020811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'NOV20'!F21</f>
        <v>0</v>
      </c>
      <c r="F21" s="8"/>
      <c r="G21" s="8">
        <f>'NOV20'!G21+F21</f>
        <v>1087</v>
      </c>
      <c r="H21" s="8">
        <f t="shared" si="0"/>
        <v>92.510638297872333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'NOV20'!F22</f>
        <v>0</v>
      </c>
      <c r="F22" s="8"/>
      <c r="G22" s="8">
        <f>'NOV20'!G22+F22</f>
        <v>65</v>
      </c>
      <c r="H22" s="8">
        <f t="shared" si="0"/>
        <v>69.148936170212778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'NOV20'!F23</f>
        <v>0</v>
      </c>
      <c r="F23" s="8"/>
      <c r="G23" s="8">
        <f>'NOV20'!G23+F23</f>
        <v>93</v>
      </c>
      <c r="H23" s="8">
        <f t="shared" si="0"/>
        <v>30.194805194805198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'NOV20'!F24</f>
        <v>0</v>
      </c>
      <c r="F24" s="8"/>
      <c r="G24" s="8">
        <f>'NOV20'!G24+F24</f>
        <v>178</v>
      </c>
      <c r="H24" s="8">
        <f t="shared" si="0"/>
        <v>11.906354515050168</v>
      </c>
    </row>
    <row r="27" spans="1:8" x14ac:dyDescent="0.2">
      <c r="F27" s="1" t="s">
        <v>36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7" zoomScale="80" zoomScaleNormal="100" zoomScaleSheetLayoutView="80" workbookViewId="0">
      <selection activeCell="D13" sqref="D13:D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46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'JAN20'!F13</f>
        <v>90</v>
      </c>
      <c r="F13" s="8">
        <v>89</v>
      </c>
      <c r="G13" s="8">
        <f>E13+F13</f>
        <v>179</v>
      </c>
      <c r="H13" s="13">
        <f>G13/D13*100</f>
        <v>12.543798177995797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'JAN20'!F14</f>
        <v>113</v>
      </c>
      <c r="F14" s="8">
        <v>88</v>
      </c>
      <c r="G14" s="8">
        <f t="shared" ref="G14:G24" si="0">E14+F14</f>
        <v>201</v>
      </c>
      <c r="H14" s="13">
        <f t="shared" ref="H14:H24" si="1">G14/D14*100</f>
        <v>14.533622559652928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'JAN20'!F15</f>
        <v>110</v>
      </c>
      <c r="F15" s="8">
        <v>85</v>
      </c>
      <c r="G15" s="8">
        <f t="shared" si="0"/>
        <v>195</v>
      </c>
      <c r="H15" s="13">
        <f t="shared" si="1"/>
        <v>14.541387024608502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'JAN20'!F16</f>
        <v>361</v>
      </c>
      <c r="F16" s="8">
        <v>371</v>
      </c>
      <c r="G16" s="8">
        <f t="shared" si="0"/>
        <v>732</v>
      </c>
      <c r="H16" s="13">
        <f t="shared" si="1"/>
        <v>16.056152665058125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'JAN20'!F17</f>
        <v>0</v>
      </c>
      <c r="F17" s="8">
        <v>0</v>
      </c>
      <c r="G17" s="8">
        <f t="shared" si="0"/>
        <v>0</v>
      </c>
      <c r="H17" s="13">
        <f t="shared" si="1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'JAN20'!F18</f>
        <v>4189</v>
      </c>
      <c r="F18" s="8">
        <v>3649</v>
      </c>
      <c r="G18" s="8">
        <f t="shared" si="0"/>
        <v>7838</v>
      </c>
      <c r="H18" s="13">
        <f t="shared" si="1"/>
        <v>17.268501178699687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'JAN20'!F19</f>
        <v>680</v>
      </c>
      <c r="F19" s="8">
        <v>357</v>
      </c>
      <c r="G19" s="8">
        <f t="shared" si="0"/>
        <v>1037</v>
      </c>
      <c r="H19" s="13">
        <f t="shared" si="1"/>
        <v>13.404860392967944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12876</v>
      </c>
      <c r="E20" s="8">
        <f>'JAN20'!F20</f>
        <v>1288</v>
      </c>
      <c r="F20" s="8">
        <v>850</v>
      </c>
      <c r="G20" s="8">
        <f t="shared" si="0"/>
        <v>2138</v>
      </c>
      <c r="H20" s="13">
        <f t="shared" si="1"/>
        <v>16.604535570052811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'JAN20'!F21</f>
        <v>269</v>
      </c>
      <c r="F21" s="8">
        <v>77</v>
      </c>
      <c r="G21" s="8">
        <f t="shared" si="0"/>
        <v>346</v>
      </c>
      <c r="H21" s="13">
        <f t="shared" si="1"/>
        <v>29.446808510638299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'JAN20'!F22</f>
        <v>17</v>
      </c>
      <c r="F22" s="8">
        <v>11</v>
      </c>
      <c r="G22" s="8">
        <f t="shared" si="0"/>
        <v>28</v>
      </c>
      <c r="H22" s="13">
        <f t="shared" si="1"/>
        <v>29.787234042553191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'JAN20'!F23</f>
        <v>19</v>
      </c>
      <c r="F23" s="8">
        <v>19</v>
      </c>
      <c r="G23" s="8">
        <f t="shared" si="0"/>
        <v>38</v>
      </c>
      <c r="H23" s="13">
        <f t="shared" si="1"/>
        <v>12.337662337662337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'JAN20'!F24</f>
        <v>22</v>
      </c>
      <c r="F24" s="8">
        <v>16</v>
      </c>
      <c r="G24" s="8">
        <f t="shared" si="0"/>
        <v>38</v>
      </c>
      <c r="H24" s="13">
        <f t="shared" si="1"/>
        <v>2.5418060200668897</v>
      </c>
    </row>
    <row r="27" spans="1:8" x14ac:dyDescent="0.2">
      <c r="F27" s="1" t="s">
        <v>57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scale="8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8" zoomScale="80" zoomScaleNormal="100" zoomScaleSheetLayoutView="80" workbookViewId="0">
      <selection activeCell="D13" sqref="D13:D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47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'FEB20'!F13</f>
        <v>89</v>
      </c>
      <c r="F13" s="8">
        <v>80</v>
      </c>
      <c r="G13" s="8">
        <f>'FEB20'!G13+F13</f>
        <v>259</v>
      </c>
      <c r="H13" s="13">
        <f>G13/D13*100</f>
        <v>18.149964961457606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'FEB20'!F14</f>
        <v>88</v>
      </c>
      <c r="F14" s="8">
        <v>80</v>
      </c>
      <c r="G14" s="8">
        <f>'FEB20'!G14+F14</f>
        <v>281</v>
      </c>
      <c r="H14" s="13">
        <f t="shared" ref="H14:H24" si="0">G14/D14*100</f>
        <v>20.318148951554591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'FEB20'!F15</f>
        <v>85</v>
      </c>
      <c r="F15" s="8">
        <v>78</v>
      </c>
      <c r="G15" s="8">
        <f>'FEB20'!G15+F15</f>
        <v>273</v>
      </c>
      <c r="H15" s="13">
        <f t="shared" si="0"/>
        <v>20.3579418344519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'FEB20'!F16</f>
        <v>371</v>
      </c>
      <c r="F16" s="8">
        <v>341</v>
      </c>
      <c r="G16" s="8">
        <f>'FEB20'!G16+F16</f>
        <v>1073</v>
      </c>
      <c r="H16" s="13">
        <f t="shared" si="0"/>
        <v>23.535863127878919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'FEB20'!F17</f>
        <v>0</v>
      </c>
      <c r="F17" s="8">
        <v>0</v>
      </c>
      <c r="G17" s="8">
        <f>'FEB20'!G17+F17</f>
        <v>0</v>
      </c>
      <c r="H17" s="13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'FEB20'!F18</f>
        <v>3649</v>
      </c>
      <c r="F18" s="8">
        <v>3061</v>
      </c>
      <c r="G18" s="8">
        <f>'FEB20'!G18+F18</f>
        <v>10899</v>
      </c>
      <c r="H18" s="13">
        <f t="shared" si="0"/>
        <v>24.012425918174007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'FEB20'!F19</f>
        <v>357</v>
      </c>
      <c r="F19" s="8">
        <v>248</v>
      </c>
      <c r="G19" s="8">
        <f>'FEB20'!G19+F19</f>
        <v>1285</v>
      </c>
      <c r="H19" s="13">
        <f t="shared" si="0"/>
        <v>16.610651499482938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12876</v>
      </c>
      <c r="E20" s="8">
        <f>'FEB20'!F20</f>
        <v>850</v>
      </c>
      <c r="F20" s="8">
        <v>536</v>
      </c>
      <c r="G20" s="8">
        <f>'FEB20'!G20+F20</f>
        <v>2674</v>
      </c>
      <c r="H20" s="13">
        <f t="shared" si="0"/>
        <v>20.767319043181111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'FEB20'!F21</f>
        <v>77</v>
      </c>
      <c r="F21" s="8">
        <v>70</v>
      </c>
      <c r="G21" s="8">
        <f>'FEB20'!G21+F21</f>
        <v>416</v>
      </c>
      <c r="H21" s="13">
        <f t="shared" si="0"/>
        <v>35.404255319148938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'FEB20'!F22</f>
        <v>11</v>
      </c>
      <c r="F22" s="8">
        <v>12</v>
      </c>
      <c r="G22" s="8">
        <f>'FEB20'!G22+F22</f>
        <v>40</v>
      </c>
      <c r="H22" s="13">
        <f t="shared" si="0"/>
        <v>42.553191489361701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'FEB20'!F23</f>
        <v>19</v>
      </c>
      <c r="F23" s="8">
        <v>20</v>
      </c>
      <c r="G23" s="8">
        <f>'FEB20'!G23+F23</f>
        <v>58</v>
      </c>
      <c r="H23" s="13">
        <f t="shared" si="0"/>
        <v>18.831168831168831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'FEB20'!F24</f>
        <v>16</v>
      </c>
      <c r="F24" s="8">
        <v>0</v>
      </c>
      <c r="G24" s="8">
        <f>'FEB20'!G24+F24</f>
        <v>38</v>
      </c>
      <c r="H24" s="13">
        <f t="shared" si="0"/>
        <v>2.5418060200668897</v>
      </c>
    </row>
    <row r="27" spans="1:8" x14ac:dyDescent="0.2">
      <c r="F27" s="1" t="s">
        <v>58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scale="88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11" zoomScale="80" zoomScaleNormal="100" zoomScaleSheetLayoutView="80" workbookViewId="0">
      <selection activeCell="D13" sqref="D13:D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48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'MAR20'!F13</f>
        <v>80</v>
      </c>
      <c r="F13" s="8">
        <v>83</v>
      </c>
      <c r="G13" s="8">
        <f>'MAR20'!G13+F13</f>
        <v>342</v>
      </c>
      <c r="H13" s="13">
        <f>G13/D13*100</f>
        <v>23.966362999299228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'MAR20'!F14</f>
        <v>80</v>
      </c>
      <c r="F14" s="8">
        <v>84</v>
      </c>
      <c r="G14" s="8">
        <f>'MAR20'!G14+F14</f>
        <v>365</v>
      </c>
      <c r="H14" s="13">
        <f t="shared" ref="H14:H24" si="0">G14/D14*100</f>
        <v>26.391901663051335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'MAR20'!F15</f>
        <v>78</v>
      </c>
      <c r="F15" s="8">
        <v>81</v>
      </c>
      <c r="G15" s="8">
        <f>'MAR20'!G15+F15</f>
        <v>354</v>
      </c>
      <c r="H15" s="13">
        <f t="shared" si="0"/>
        <v>26.398210290827741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'MAR20'!F16</f>
        <v>341</v>
      </c>
      <c r="F16" s="8">
        <v>13</v>
      </c>
      <c r="G16" s="8">
        <f>'MAR20'!G16+F16</f>
        <v>1086</v>
      </c>
      <c r="H16" s="13">
        <f t="shared" si="0"/>
        <v>23.821013380127219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'MAR20'!F17</f>
        <v>0</v>
      </c>
      <c r="F17" s="8">
        <v>0</v>
      </c>
      <c r="G17" s="8">
        <f>'MAR20'!G17+F17</f>
        <v>0</v>
      </c>
      <c r="H17" s="13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'MAR20'!F18</f>
        <v>3061</v>
      </c>
      <c r="F18" s="8">
        <v>1748</v>
      </c>
      <c r="G18" s="8">
        <f>'MAR20'!G18+F18</f>
        <v>12647</v>
      </c>
      <c r="H18" s="13">
        <f t="shared" si="0"/>
        <v>27.86357928132367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'MAR20'!F19</f>
        <v>248</v>
      </c>
      <c r="F19" s="8">
        <v>74</v>
      </c>
      <c r="G19" s="8">
        <f>'MAR20'!G19+F19</f>
        <v>1359</v>
      </c>
      <c r="H19" s="13">
        <f t="shared" si="0"/>
        <v>17.567218200620477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12876</v>
      </c>
      <c r="E20" s="8">
        <f>'MAR20'!F20</f>
        <v>536</v>
      </c>
      <c r="F20" s="8">
        <v>548</v>
      </c>
      <c r="G20" s="8">
        <f>'MAR20'!G20+F20</f>
        <v>3222</v>
      </c>
      <c r="H20" s="13">
        <f t="shared" si="0"/>
        <v>25.023299161230195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'MAR20'!F21</f>
        <v>70</v>
      </c>
      <c r="F21" s="8">
        <v>246</v>
      </c>
      <c r="G21" s="8">
        <f>'MAR20'!G21+F21</f>
        <v>662</v>
      </c>
      <c r="H21" s="13">
        <f t="shared" si="0"/>
        <v>56.340425531914896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'MAR20'!F22</f>
        <v>12</v>
      </c>
      <c r="F22" s="8">
        <v>7</v>
      </c>
      <c r="G22" s="8">
        <f>'MAR20'!G22+F22</f>
        <v>47</v>
      </c>
      <c r="H22" s="13">
        <f t="shared" si="0"/>
        <v>50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'MAR20'!F23</f>
        <v>20</v>
      </c>
      <c r="F23" s="8">
        <v>8</v>
      </c>
      <c r="G23" s="8">
        <f>'MAR20'!G23+F23</f>
        <v>66</v>
      </c>
      <c r="H23" s="13">
        <f t="shared" si="0"/>
        <v>21.428571428571427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'MAR20'!F24</f>
        <v>0</v>
      </c>
      <c r="F24" s="8">
        <v>19</v>
      </c>
      <c r="G24" s="8">
        <f>'MAR20'!G24+F24</f>
        <v>57</v>
      </c>
      <c r="H24" s="13">
        <f t="shared" si="0"/>
        <v>3.8127090301003341</v>
      </c>
    </row>
    <row r="27" spans="1:8" x14ac:dyDescent="0.2">
      <c r="F27" s="1" t="s">
        <v>59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52" right="0.7" top="0.75" bottom="0.75" header="0.3" footer="0.3"/>
  <pageSetup scale="88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11" zoomScale="80" zoomScaleNormal="100" zoomScaleSheetLayoutView="80" workbookViewId="0">
      <selection activeCell="D13" sqref="D13:D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49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'APR20'!F13</f>
        <v>83</v>
      </c>
      <c r="F13" s="8">
        <v>62</v>
      </c>
      <c r="G13" s="8">
        <f>'APR20'!G13+F13</f>
        <v>404</v>
      </c>
      <c r="H13" s="11">
        <f>G13/D13*100</f>
        <v>28.311142256482132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'APR20'!F14</f>
        <v>84</v>
      </c>
      <c r="F14" s="8">
        <v>85</v>
      </c>
      <c r="G14" s="8">
        <f>'APR20'!G14+F14</f>
        <v>450</v>
      </c>
      <c r="H14" s="8">
        <f t="shared" ref="H14:H24" si="0">G14/D14*100</f>
        <v>32.537960954446852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'APR20'!F15</f>
        <v>81</v>
      </c>
      <c r="F15" s="8">
        <v>81</v>
      </c>
      <c r="G15" s="8">
        <f>'APR20'!G15+F15</f>
        <v>435</v>
      </c>
      <c r="H15" s="8">
        <f t="shared" si="0"/>
        <v>32.438478747203582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'APR20'!F16</f>
        <v>13</v>
      </c>
      <c r="F16" s="8">
        <v>8</v>
      </c>
      <c r="G16" s="8">
        <f>'APR20'!G16+F16</f>
        <v>1094</v>
      </c>
      <c r="H16" s="8">
        <f t="shared" si="0"/>
        <v>23.996490458433868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'APR20'!F17</f>
        <v>0</v>
      </c>
      <c r="F17" s="8">
        <v>0</v>
      </c>
      <c r="G17" s="8">
        <f>'APR20'!G17+F17</f>
        <v>0</v>
      </c>
      <c r="H17" s="8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'APR20'!F18</f>
        <v>1748</v>
      </c>
      <c r="F18" s="8">
        <v>1072</v>
      </c>
      <c r="G18" s="8">
        <f>'APR20'!G18+F18</f>
        <v>13719</v>
      </c>
      <c r="H18" s="8">
        <f t="shared" si="0"/>
        <v>30.225385005177468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'APR20'!F19</f>
        <v>74</v>
      </c>
      <c r="F19" s="8">
        <v>50</v>
      </c>
      <c r="G19" s="8">
        <f>'APR20'!G19+F19</f>
        <v>1409</v>
      </c>
      <c r="H19" s="8">
        <f t="shared" si="0"/>
        <v>18.213547052740434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12876</v>
      </c>
      <c r="E20" s="8">
        <f>'APR20'!F20</f>
        <v>548</v>
      </c>
      <c r="F20" s="8">
        <v>216</v>
      </c>
      <c r="G20" s="8">
        <f>'APR20'!G20+F20</f>
        <v>3438</v>
      </c>
      <c r="H20" s="8">
        <f t="shared" si="0"/>
        <v>26.700838769804285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'APR20'!F21</f>
        <v>246</v>
      </c>
      <c r="F21" s="8">
        <v>49</v>
      </c>
      <c r="G21" s="8">
        <f>'APR20'!G21+F21</f>
        <v>711</v>
      </c>
      <c r="H21" s="8">
        <f t="shared" si="0"/>
        <v>60.51063829787234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'APR20'!F22</f>
        <v>7</v>
      </c>
      <c r="F22" s="8">
        <v>8</v>
      </c>
      <c r="G22" s="8">
        <f>'APR20'!G22+F22</f>
        <v>55</v>
      </c>
      <c r="H22" s="8">
        <f t="shared" si="0"/>
        <v>58.51063829787234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'APR20'!F23</f>
        <v>8</v>
      </c>
      <c r="F23" s="8">
        <v>7</v>
      </c>
      <c r="G23" s="8">
        <f>'APR20'!G23+F23</f>
        <v>73</v>
      </c>
      <c r="H23" s="8">
        <f t="shared" si="0"/>
        <v>23.7012987012987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'APR20'!F24</f>
        <v>19</v>
      </c>
      <c r="F24" s="8">
        <v>0</v>
      </c>
      <c r="G24" s="8">
        <f>'APR20'!G24+F24</f>
        <v>57</v>
      </c>
      <c r="H24" s="8">
        <f t="shared" si="0"/>
        <v>3.8127090301003341</v>
      </c>
    </row>
    <row r="27" spans="1:8" x14ac:dyDescent="0.2">
      <c r="F27" s="1" t="s">
        <v>60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scale="88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9" zoomScale="80" zoomScaleNormal="100" zoomScaleSheetLayoutView="80" workbookViewId="0">
      <selection activeCell="D13" sqref="D13:D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50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'MEI20'!F13</f>
        <v>62</v>
      </c>
      <c r="F13" s="8">
        <v>66</v>
      </c>
      <c r="G13" s="8">
        <f>'MEI20'!G13+F13</f>
        <v>470</v>
      </c>
      <c r="H13" s="11">
        <f>G13/D13*100</f>
        <v>32.936229852838125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'MEI20'!F14</f>
        <v>85</v>
      </c>
      <c r="F14" s="8">
        <v>82</v>
      </c>
      <c r="G14" s="8">
        <f>'MEI20'!G14+F14</f>
        <v>532</v>
      </c>
      <c r="H14" s="8">
        <f t="shared" ref="H14:H24" si="0">G14/D14*100</f>
        <v>38.467100506146053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'MEI20'!F15</f>
        <v>81</v>
      </c>
      <c r="F15" s="8">
        <v>76</v>
      </c>
      <c r="G15" s="8">
        <f>'MEI20'!G15+F15</f>
        <v>511</v>
      </c>
      <c r="H15" s="8">
        <f t="shared" si="0"/>
        <v>38.105891126025355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'MEI20'!F16</f>
        <v>8</v>
      </c>
      <c r="F16" s="8">
        <v>22</v>
      </c>
      <c r="G16" s="8">
        <f>'MEI20'!G16+F16</f>
        <v>1116</v>
      </c>
      <c r="H16" s="8">
        <f t="shared" si="0"/>
        <v>24.479052423777144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'MEI20'!F17</f>
        <v>0</v>
      </c>
      <c r="F17" s="8">
        <v>0</v>
      </c>
      <c r="G17" s="8">
        <f>'MEI20'!G17+F17</f>
        <v>0</v>
      </c>
      <c r="H17" s="8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'MEI20'!F18</f>
        <v>1072</v>
      </c>
      <c r="F18" s="8">
        <v>1965</v>
      </c>
      <c r="G18" s="8">
        <f>'MEI20'!G18+F18</f>
        <v>15684</v>
      </c>
      <c r="H18" s="8">
        <f t="shared" si="0"/>
        <v>34.554627773249024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'MEI20'!F19</f>
        <v>50</v>
      </c>
      <c r="F19" s="8">
        <v>36</v>
      </c>
      <c r="G19" s="8">
        <f>'MEI20'!G19+F19</f>
        <v>1445</v>
      </c>
      <c r="H19" s="8">
        <f t="shared" si="0"/>
        <v>18.678903826266804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12876</v>
      </c>
      <c r="E20" s="8">
        <f>'MEI20'!F20</f>
        <v>216</v>
      </c>
      <c r="F20" s="8">
        <v>482</v>
      </c>
      <c r="G20" s="8">
        <f>'MEI20'!G20+F20</f>
        <v>3920</v>
      </c>
      <c r="H20" s="8">
        <f t="shared" si="0"/>
        <v>30.444237340789066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'MEI20'!F21</f>
        <v>49</v>
      </c>
      <c r="F21" s="8">
        <v>184</v>
      </c>
      <c r="G21" s="8">
        <f>'MEI20'!G21+F21</f>
        <v>895</v>
      </c>
      <c r="H21" s="8">
        <f t="shared" si="0"/>
        <v>76.170212765957444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'MEI20'!F22</f>
        <v>8</v>
      </c>
      <c r="F22" s="8">
        <v>5</v>
      </c>
      <c r="G22" s="8">
        <f>'MEI20'!G22+F22</f>
        <v>60</v>
      </c>
      <c r="H22" s="8">
        <f t="shared" si="0"/>
        <v>63.829787234042556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'MEI20'!F23</f>
        <v>7</v>
      </c>
      <c r="F23" s="8">
        <v>5</v>
      </c>
      <c r="G23" s="8">
        <f>'MEI20'!G23+F23</f>
        <v>78</v>
      </c>
      <c r="H23" s="8">
        <f t="shared" si="0"/>
        <v>25.324675324675322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'MEI20'!F24</f>
        <v>0</v>
      </c>
      <c r="F24" s="8">
        <v>11</v>
      </c>
      <c r="G24" s="8">
        <f>'MEI20'!G24+F24</f>
        <v>68</v>
      </c>
      <c r="H24" s="8">
        <f t="shared" si="0"/>
        <v>4.5484949832775925</v>
      </c>
    </row>
    <row r="27" spans="1:8" x14ac:dyDescent="0.2">
      <c r="F27" s="1" t="s">
        <v>61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scale="88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3"/>
  <sheetViews>
    <sheetView view="pageBreakPreview" topLeftCell="A10" zoomScale="90" zoomScaleNormal="100" zoomScaleSheetLayoutView="90" workbookViewId="0">
      <selection activeCell="D13" sqref="D13:D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51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'JUN20'!F13</f>
        <v>66</v>
      </c>
      <c r="F13" s="8">
        <v>81</v>
      </c>
      <c r="G13" s="8">
        <f>'JUN20'!G13+F13</f>
        <v>551</v>
      </c>
      <c r="H13" s="11">
        <f>G13/D13*100</f>
        <v>38.612473721093203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'JUN20'!F14</f>
        <v>82</v>
      </c>
      <c r="F14" s="8">
        <v>86</v>
      </c>
      <c r="G14" s="8">
        <f>'JUN20'!G14+F14</f>
        <v>618</v>
      </c>
      <c r="H14" s="8">
        <f t="shared" ref="H14:H24" si="0">G14/D14*100</f>
        <v>44.685466377440349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'JUN20'!F15</f>
        <v>76</v>
      </c>
      <c r="F15" s="8">
        <v>84</v>
      </c>
      <c r="G15" s="8">
        <f>'JUN20'!G15+F15</f>
        <v>595</v>
      </c>
      <c r="H15" s="8">
        <f t="shared" si="0"/>
        <v>44.369873228933635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'JUN20'!F16</f>
        <v>22</v>
      </c>
      <c r="F16" s="8">
        <v>29</v>
      </c>
      <c r="G16" s="8">
        <f>'JUN20'!G16+F16</f>
        <v>1145</v>
      </c>
      <c r="H16" s="8">
        <f t="shared" si="0"/>
        <v>25.115156832638736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'JUN20'!F17</f>
        <v>0</v>
      </c>
      <c r="F17" s="8">
        <v>0</v>
      </c>
      <c r="G17" s="8">
        <f>'JUN20'!G17+F17</f>
        <v>0</v>
      </c>
      <c r="H17" s="8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'JUN20'!F18</f>
        <v>1965</v>
      </c>
      <c r="F18" s="8">
        <v>1591</v>
      </c>
      <c r="G18" s="8">
        <f>'JUN20'!G18+F18</f>
        <v>17275</v>
      </c>
      <c r="H18" s="8">
        <f t="shared" si="0"/>
        <v>38.059882350349206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'JUN20'!F19</f>
        <v>36</v>
      </c>
      <c r="F19" s="8">
        <v>51</v>
      </c>
      <c r="G19" s="8">
        <f>'JUN20'!G19+F19</f>
        <v>1496</v>
      </c>
      <c r="H19" s="8">
        <f t="shared" si="0"/>
        <v>19.338159255429161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12876</v>
      </c>
      <c r="E20" s="8">
        <f>'JUN20'!F20</f>
        <v>482</v>
      </c>
      <c r="F20" s="8">
        <v>280</v>
      </c>
      <c r="G20" s="8">
        <f>'JUN20'!G20+F20</f>
        <v>4200</v>
      </c>
      <c r="H20" s="8">
        <f t="shared" si="0"/>
        <v>32.618825722273996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'JUN20'!F21</f>
        <v>184</v>
      </c>
      <c r="F21" s="8">
        <v>64</v>
      </c>
      <c r="G21" s="8">
        <f>'JUN20'!G21+F21</f>
        <v>959</v>
      </c>
      <c r="H21" s="8">
        <f t="shared" si="0"/>
        <v>81.61702127659575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'JUN20'!F22</f>
        <v>5</v>
      </c>
      <c r="F22" s="8">
        <v>3</v>
      </c>
      <c r="G22" s="8">
        <f>'JUN20'!G22+F22</f>
        <v>63</v>
      </c>
      <c r="H22" s="8">
        <f t="shared" si="0"/>
        <v>67.021276595744681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'JUN20'!F23</f>
        <v>5</v>
      </c>
      <c r="F23" s="8">
        <v>5</v>
      </c>
      <c r="G23" s="8">
        <f>'JUN20'!G23+F23</f>
        <v>83</v>
      </c>
      <c r="H23" s="8">
        <f t="shared" si="0"/>
        <v>26.948051948051948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'JUN20'!F24</f>
        <v>11</v>
      </c>
      <c r="F24" s="8">
        <v>31</v>
      </c>
      <c r="G24" s="8">
        <f>'JUN20'!G24+F24</f>
        <v>99</v>
      </c>
      <c r="H24" s="8">
        <f t="shared" si="0"/>
        <v>6.6220735785953178</v>
      </c>
    </row>
    <row r="27" spans="1:8" x14ac:dyDescent="0.2">
      <c r="F27" s="1" t="s">
        <v>62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62" right="0.7" top="0.75" bottom="0.75" header="0.3" footer="0.3"/>
  <pageSetup scale="88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3"/>
  <sheetViews>
    <sheetView view="pageBreakPreview" topLeftCell="A10" zoomScale="70" zoomScaleNormal="100" zoomScaleSheetLayoutView="70" workbookViewId="0">
      <selection activeCell="D13" sqref="D13:D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52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'JUL20'!F13</f>
        <v>81</v>
      </c>
      <c r="F13" s="8">
        <v>72</v>
      </c>
      <c r="G13" s="8">
        <f>'JUL20'!G13+F13</f>
        <v>623</v>
      </c>
      <c r="H13" s="14">
        <f>G13/D13*100</f>
        <v>43.658023826208833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'JUL20'!F14</f>
        <v>86</v>
      </c>
      <c r="F14" s="8">
        <v>87</v>
      </c>
      <c r="G14" s="8">
        <f>'JUL20'!G14+F14</f>
        <v>705</v>
      </c>
      <c r="H14" s="14">
        <f t="shared" ref="H14:H24" si="0">G14/D14*100</f>
        <v>50.97613882863341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'JUL20'!F15</f>
        <v>84</v>
      </c>
      <c r="F15" s="8">
        <v>87</v>
      </c>
      <c r="G15" s="8">
        <f>'JUL20'!G15+F15</f>
        <v>682</v>
      </c>
      <c r="H15" s="14">
        <f t="shared" si="0"/>
        <v>50.857568978374346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'JUL20'!F16</f>
        <v>29</v>
      </c>
      <c r="F16" s="8">
        <v>103</v>
      </c>
      <c r="G16" s="8">
        <f>'JUL20'!G16+F16</f>
        <v>1248</v>
      </c>
      <c r="H16" s="14">
        <f t="shared" si="0"/>
        <v>27.374424215836807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'JUL20'!F17</f>
        <v>0</v>
      </c>
      <c r="F17" s="8">
        <v>0</v>
      </c>
      <c r="G17" s="8">
        <f>'JUL20'!G17+F17</f>
        <v>0</v>
      </c>
      <c r="H17" s="14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'JUL20'!F18</f>
        <v>1591</v>
      </c>
      <c r="F18" s="8">
        <v>1942</v>
      </c>
      <c r="G18" s="8">
        <f>'JUL20'!G18+F18</f>
        <v>19217</v>
      </c>
      <c r="H18" s="14">
        <f t="shared" si="0"/>
        <v>42.338452047853004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'JUL20'!F19</f>
        <v>51</v>
      </c>
      <c r="F19" s="8">
        <v>85</v>
      </c>
      <c r="G19" s="8">
        <f>'JUL20'!G19+F19</f>
        <v>1581</v>
      </c>
      <c r="H19" s="14">
        <f t="shared" si="0"/>
        <v>20.436918304033092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12876</v>
      </c>
      <c r="E20" s="8">
        <f>'JUL20'!F20</f>
        <v>280</v>
      </c>
      <c r="F20" s="8">
        <v>471</v>
      </c>
      <c r="G20" s="8">
        <f>'JUL20'!G20+F20</f>
        <v>4671</v>
      </c>
      <c r="H20" s="14">
        <f t="shared" si="0"/>
        <v>36.276794035414724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'JUL20'!F21</f>
        <v>64</v>
      </c>
      <c r="F21" s="8">
        <v>81</v>
      </c>
      <c r="G21" s="8">
        <f>'JUL20'!G21+F21</f>
        <v>1040</v>
      </c>
      <c r="H21" s="14">
        <f t="shared" si="0"/>
        <v>88.510638297872333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'JUL20'!F22</f>
        <v>3</v>
      </c>
      <c r="F22" s="8">
        <v>1</v>
      </c>
      <c r="G22" s="8">
        <f>'JUL20'!G22+F22</f>
        <v>64</v>
      </c>
      <c r="H22" s="14">
        <f t="shared" si="0"/>
        <v>68.085106382978722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'JUL20'!F23</f>
        <v>5</v>
      </c>
      <c r="F23" s="8">
        <v>6</v>
      </c>
      <c r="G23" s="8">
        <f>'JUL20'!G23+F23</f>
        <v>89</v>
      </c>
      <c r="H23" s="14">
        <f t="shared" si="0"/>
        <v>28.896103896103899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'JUL20'!F24</f>
        <v>31</v>
      </c>
      <c r="F24" s="8">
        <v>38</v>
      </c>
      <c r="G24" s="8">
        <f>'JUL20'!G24+F24</f>
        <v>137</v>
      </c>
      <c r="H24" s="14">
        <f t="shared" si="0"/>
        <v>9.1638795986622075</v>
      </c>
    </row>
    <row r="27" spans="1:8" x14ac:dyDescent="0.2">
      <c r="F27" s="1" t="s">
        <v>63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38" right="0.7" top="0.75" bottom="0.75" header="0.3" footer="0.3"/>
  <pageSetup paperSize="5" scale="88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3"/>
  <sheetViews>
    <sheetView tabSelected="1" workbookViewId="0">
      <selection activeCell="K13" sqref="K13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53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AGUS20!F13</f>
        <v>72</v>
      </c>
      <c r="F13" s="8">
        <v>96</v>
      </c>
      <c r="G13" s="8">
        <f>AGUS20!G13+F13</f>
        <v>719</v>
      </c>
      <c r="H13" s="14">
        <f>G13/D13*100</f>
        <v>50.385423966363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AGUS20!F14</f>
        <v>87</v>
      </c>
      <c r="F14" s="8">
        <v>94</v>
      </c>
      <c r="G14" s="8">
        <f>AGUS20!G14+F14</f>
        <v>799</v>
      </c>
      <c r="H14" s="14">
        <f t="shared" ref="H14:H24" si="0">G14/D14*100</f>
        <v>57.772957339117859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AGUS20!F15</f>
        <v>87</v>
      </c>
      <c r="F15" s="8">
        <v>92</v>
      </c>
      <c r="G15" s="8">
        <f>AGUS20!G15+F15</f>
        <v>774</v>
      </c>
      <c r="H15" s="14">
        <f t="shared" si="0"/>
        <v>57.718120805369132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AGUS20!F16</f>
        <v>103</v>
      </c>
      <c r="F16" s="8">
        <v>76</v>
      </c>
      <c r="G16" s="8">
        <f>AGUS20!G16+F16</f>
        <v>1324</v>
      </c>
      <c r="H16" s="14">
        <f t="shared" si="0"/>
        <v>29.041456459749941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AGUS20!F17</f>
        <v>0</v>
      </c>
      <c r="F17" s="8">
        <v>0</v>
      </c>
      <c r="G17" s="8">
        <f>AGUS20!G17+F17</f>
        <v>0</v>
      </c>
      <c r="H17" s="14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AGUS20!F18</f>
        <v>1942</v>
      </c>
      <c r="F18" s="8">
        <v>1465</v>
      </c>
      <c r="G18" s="8">
        <f>AGUS20!G18+F18</f>
        <v>20682</v>
      </c>
      <c r="H18" s="14">
        <f t="shared" si="0"/>
        <v>45.566106325321115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AGUS20!F19</f>
        <v>85</v>
      </c>
      <c r="F19" s="8">
        <v>92</v>
      </c>
      <c r="G19" s="8">
        <f>AGUS20!G19+F19</f>
        <v>1673</v>
      </c>
      <c r="H19" s="14">
        <f t="shared" si="0"/>
        <v>21.626163391933815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12876</v>
      </c>
      <c r="E20" s="8">
        <f>AGUS20!F20</f>
        <v>471</v>
      </c>
      <c r="F20" s="8">
        <v>451</v>
      </c>
      <c r="G20" s="8">
        <f>AGUS20!G20+F20</f>
        <v>5122</v>
      </c>
      <c r="H20" s="14">
        <f t="shared" si="0"/>
        <v>39.779434607020811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AGUS20!F21</f>
        <v>81</v>
      </c>
      <c r="F21" s="8">
        <v>47</v>
      </c>
      <c r="G21" s="8">
        <f>AGUS20!G21+F21</f>
        <v>1087</v>
      </c>
      <c r="H21" s="14">
        <f t="shared" si="0"/>
        <v>92.510638297872333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AGUS20!F22</f>
        <v>1</v>
      </c>
      <c r="F22" s="8">
        <v>1</v>
      </c>
      <c r="G22" s="8">
        <f>AGUS20!G22+F22</f>
        <v>65</v>
      </c>
      <c r="H22" s="14">
        <f t="shared" si="0"/>
        <v>69.148936170212778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AGUS20!F23</f>
        <v>6</v>
      </c>
      <c r="F23" s="8">
        <v>4</v>
      </c>
      <c r="G23" s="8">
        <f>AGUS20!G23+F23</f>
        <v>93</v>
      </c>
      <c r="H23" s="14">
        <f t="shared" si="0"/>
        <v>30.194805194805198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AGUS20!F24</f>
        <v>38</v>
      </c>
      <c r="F24" s="8">
        <v>41</v>
      </c>
      <c r="G24" s="8">
        <f>AGUS20!G24+F24</f>
        <v>178</v>
      </c>
      <c r="H24" s="14">
        <f t="shared" si="0"/>
        <v>11.906354515050168</v>
      </c>
    </row>
    <row r="27" spans="1:8" x14ac:dyDescent="0.2">
      <c r="F27" s="1" t="s">
        <v>64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JAN20</vt:lpstr>
      <vt:lpstr>FEB20</vt:lpstr>
      <vt:lpstr>MAR20</vt:lpstr>
      <vt:lpstr>APR20</vt:lpstr>
      <vt:lpstr>MEI20</vt:lpstr>
      <vt:lpstr>JUN20</vt:lpstr>
      <vt:lpstr>JUL20</vt:lpstr>
      <vt:lpstr>AGUS20</vt:lpstr>
      <vt:lpstr>SEP20</vt:lpstr>
      <vt:lpstr>OKT20</vt:lpstr>
      <vt:lpstr>NOV20</vt:lpstr>
      <vt:lpstr>DES20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2020-09-24T13:09:44Z</cp:lastPrinted>
  <dcterms:created xsi:type="dcterms:W3CDTF">2020-03-24T08:55:50Z</dcterms:created>
  <dcterms:modified xsi:type="dcterms:W3CDTF">2020-10-05T00:21:34Z</dcterms:modified>
</cp:coreProperties>
</file>