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ERNA PKM MELAS 2020\SIIDOLA SEPTEMBER 2020\"/>
    </mc:Choice>
  </mc:AlternateContent>
  <bookViews>
    <workbookView xWindow="0" yWindow="0" windowWidth="24000" windowHeight="9495"/>
  </bookViews>
  <sheets>
    <sheet name="PEMANFAATAN SEPT" sheetId="2" r:id="rId1"/>
  </sheets>
  <calcPr calcId="152511"/>
</workbook>
</file>

<file path=xl/calcChain.xml><?xml version="1.0" encoding="utf-8"?>
<calcChain xmlns="http://schemas.openxmlformats.org/spreadsheetml/2006/main">
  <c r="E272" i="2" l="1"/>
  <c r="E271" i="2" l="1"/>
  <c r="C271" i="2"/>
  <c r="E260" i="2"/>
  <c r="C260" i="2"/>
  <c r="C237" i="2"/>
  <c r="C228" i="2"/>
  <c r="E226" i="2"/>
  <c r="E228" i="2" s="1"/>
  <c r="E219" i="2"/>
  <c r="C219" i="2"/>
  <c r="C210" i="2"/>
  <c r="C202" i="2"/>
  <c r="C193" i="2"/>
  <c r="C183" i="2"/>
  <c r="E175" i="2"/>
  <c r="C175" i="2"/>
  <c r="C164" i="2"/>
  <c r="E155" i="2"/>
  <c r="C155" i="2"/>
  <c r="E136" i="2"/>
  <c r="C136" i="2"/>
  <c r="E123" i="2"/>
  <c r="C123" i="2"/>
  <c r="E114" i="2"/>
  <c r="C114" i="2"/>
  <c r="C103" i="2"/>
  <c r="E96" i="2"/>
  <c r="C96" i="2"/>
  <c r="G81" i="2"/>
  <c r="E81" i="2"/>
  <c r="H81" i="2" s="1"/>
  <c r="C81" i="2"/>
  <c r="E57" i="2"/>
  <c r="E66" i="2" s="1"/>
  <c r="C54" i="2"/>
  <c r="C66" i="2" s="1"/>
  <c r="G49" i="2"/>
  <c r="E49" i="2"/>
  <c r="G39" i="2"/>
  <c r="C39" i="2"/>
  <c r="E30" i="2"/>
  <c r="E39" i="2" s="1"/>
  <c r="E20" i="2"/>
  <c r="C20" i="2"/>
  <c r="H49" i="2" l="1"/>
</calcChain>
</file>

<file path=xl/sharedStrings.xml><?xml version="1.0" encoding="utf-8"?>
<sst xmlns="http://schemas.openxmlformats.org/spreadsheetml/2006/main" count="418" uniqueCount="230">
  <si>
    <t>NO</t>
  </si>
  <si>
    <t>ALOKASI BOK  (Rp)</t>
  </si>
  <si>
    <t>I</t>
  </si>
  <si>
    <t>A</t>
  </si>
  <si>
    <t>Pendataan Keluarga</t>
  </si>
  <si>
    <t>B</t>
  </si>
  <si>
    <t>Analisis Data</t>
  </si>
  <si>
    <t>C</t>
  </si>
  <si>
    <t>Intervensi Keluarga</t>
  </si>
  <si>
    <t>D</t>
  </si>
  <si>
    <t>E</t>
  </si>
  <si>
    <t>Monitoring dan evaluasi Pelaksanaan PIS-PK</t>
  </si>
  <si>
    <t>Upaya Kesehatan Remaja</t>
  </si>
  <si>
    <t>F</t>
  </si>
  <si>
    <t>G</t>
  </si>
  <si>
    <t>Upaya kesehatan lanjut usia</t>
  </si>
  <si>
    <t>H</t>
  </si>
  <si>
    <t>Upaya Promosi Kesehatan</t>
  </si>
  <si>
    <t>J</t>
  </si>
  <si>
    <t>Upaya P2PM</t>
  </si>
  <si>
    <t>K</t>
  </si>
  <si>
    <t>L</t>
  </si>
  <si>
    <t>M</t>
  </si>
  <si>
    <t>N</t>
  </si>
  <si>
    <t>O</t>
  </si>
  <si>
    <t>P</t>
  </si>
  <si>
    <t>Q</t>
  </si>
  <si>
    <t>R</t>
  </si>
  <si>
    <t>Sistem Informasi</t>
  </si>
  <si>
    <t>PENYEDIAAN TENAGA DENGAN PERJANJIAN KERJA</t>
  </si>
  <si>
    <t>Sanitarian</t>
  </si>
  <si>
    <t>Promkes</t>
  </si>
  <si>
    <t>Gizi</t>
  </si>
  <si>
    <t>Kesmas</t>
  </si>
  <si>
    <t>Pengelola Keuangan</t>
  </si>
  <si>
    <t>Mengetahui</t>
  </si>
  <si>
    <t>Kepala Puskesmas Melong Asih</t>
  </si>
  <si>
    <t>Pengelola BOK</t>
  </si>
  <si>
    <t>drg. Sekky Intania, MKM</t>
  </si>
  <si>
    <t>Siti Nuraeni W</t>
  </si>
  <si>
    <t>NIP. 196908062002122003</t>
  </si>
  <si>
    <t>NIP.197703122010012005</t>
  </si>
  <si>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</si>
  <si>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</si>
  <si>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</si>
  <si>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</si>
  <si>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</si>
  <si>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</si>
  <si>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</si>
  <si>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</si>
  <si>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MELONG ASIH     </t>
  </si>
  <si>
    <t>: Rp. 460.000.000,-</t>
  </si>
  <si>
    <t xml:space="preserve">BULAN                                                                                              </t>
  </si>
  <si>
    <t>: September</t>
  </si>
  <si>
    <t>I. PROGRAM INDONESIA SEHAT-PENDEKATAN KELUARGA (PIS-PK)</t>
  </si>
  <si>
    <t>Upaya Kesehatan</t>
  </si>
  <si>
    <t xml:space="preserve"> URAIAN KEGIATAN</t>
  </si>
  <si>
    <t>PENYERAPAN BULAN INI 
(Rp)</t>
  </si>
  <si>
    <t>% PENYERAPAN (5/3x 100)</t>
  </si>
  <si>
    <t>MELONG ASIH</t>
  </si>
  <si>
    <t>Pemeliharaan/maintenance</t>
  </si>
  <si>
    <t>TOTAL</t>
  </si>
  <si>
    <t xml:space="preserve">II.  UPAYA KESEHATAN ESENSIAL 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</si>
  <si>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</si>
  <si>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</si>
  <si>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</si>
  <si>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</si>
  <si>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</si>
  <si>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</si>
  <si>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</si>
  <si>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</si>
  <si>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</si>
  <si>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</si>
  <si>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</si>
  <si>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</si>
  <si>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</si>
  <si>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</si>
  <si>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</si>
  <si>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</si>
  <si>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</si>
  <si>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</si>
  <si>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</si>
  <si>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</si>
  <si>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</si>
  <si>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</si>
  <si>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</si>
  <si>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</si>
  <si>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</si>
  <si>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</si>
  <si>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</si>
  <si>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</si>
  <si>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</si>
  <si>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</si>
  <si>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</si>
  <si>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</si>
  <si>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</si>
  <si>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</si>
  <si>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gizi buruk dan gizi kurang</t>
  </si>
  <si>
    <t>Kunjungan rumah untuk anak gizi kurang atau gizi buruk</t>
  </si>
  <si>
    <t>Pemberian PMT Penyuluhan</t>
  </si>
  <si>
    <t>PMT Pemulihan</t>
  </si>
  <si>
    <t>Pembinaan posyandu</t>
  </si>
  <si>
    <t>KP- ASI</t>
  </si>
  <si>
    <t>Pemantauan Kesehatan Anak Pra Sekolah/Penjaringan Peserta Didik TK</t>
  </si>
  <si>
    <t>Surveilans gizi melalui EPPGBM (Validasi Data)</t>
  </si>
  <si>
    <t>UPAYA KESEHATAN ANAK USIA SEKOLAH DAN REMAJA</t>
  </si>
  <si>
    <t>Pelayanan Kesehatan anak usia sekolah (5)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</si>
  <si>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</si>
  <si>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</si>
  <si>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</si>
  <si>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</si>
  <si>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</si>
  <si>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</si>
  <si>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</si>
  <si>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</si>
  <si>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</si>
  <si>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</si>
  <si>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</si>
  <si>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</si>
  <si>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</si>
  <si>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</si>
  <si>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</si>
  <si>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</si>
  <si>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</si>
  <si>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</si>
  <si>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</si>
  <si>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</si>
  <si>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</si>
  <si>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</si>
  <si>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</si>
  <si>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</si>
  <si>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Pelayanan kesehatan usia reproduksi</t>
  </si>
  <si>
    <t xml:space="preserve">Penyuluhan, orientasi, sosialisasi kesehatan  reproduksi dan KB </t>
  </si>
  <si>
    <t>Pemeriksaan IVA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</si>
  <si>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</si>
  <si>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</si>
  <si>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</si>
  <si>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</si>
  <si>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</si>
  <si>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</si>
  <si>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 xml:space="preserve">UPAYA KESEHATAN LINGKUNGAN </t>
  </si>
  <si>
    <t>Inspeksi Sanitasi TTU</t>
  </si>
  <si>
    <t>Inspeksi Sanitasi TPM</t>
  </si>
  <si>
    <t>3. Pemicuan STBM</t>
  </si>
  <si>
    <t xml:space="preserve">4. Pendataan Kesling Terpadu </t>
  </si>
  <si>
    <t>Orientasi Kader Kesehatan dalam Upaya Kesehatan Secara Terpadu</t>
  </si>
  <si>
    <t xml:space="preserve">Pertemuan persiapan survey kebutuhan masyarakat melalui kuesioner </t>
  </si>
  <si>
    <t>Survei Mawas Diri</t>
  </si>
  <si>
    <t>Pemetaan PHBS Rumah Tangga</t>
  </si>
  <si>
    <t>Pertemuan Musyawarah Masyarakat Desa PKM Melong Asih</t>
  </si>
  <si>
    <t>Pertemuan RW Siaga Pkm Melong Asih</t>
  </si>
  <si>
    <t xml:space="preserve">Penyuluhan Terpadu 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</si>
  <si>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</si>
  <si>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</si>
  <si>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</si>
  <si>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</si>
  <si>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</si>
  <si>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</si>
  <si>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</si>
  <si>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</si>
  <si>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</si>
  <si>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</si>
  <si>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</si>
  <si>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</si>
  <si>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</si>
  <si>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</si>
  <si>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</si>
  <si>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</si>
  <si>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Penyuluhan TB di kantong TB</t>
  </si>
  <si>
    <t>Penjaringan suspect TB</t>
  </si>
  <si>
    <t>Upaya PTM</t>
  </si>
  <si>
    <t>Pelayanan kesehatan pada usia produktif (9)</t>
  </si>
  <si>
    <t>Pelayanan kesehatan penderita hipertensi (10)</t>
  </si>
  <si>
    <t>Orientasi Kader Kesehatan PTM</t>
  </si>
  <si>
    <t xml:space="preserve">Kunjungan Rumah Penderita PTM </t>
  </si>
  <si>
    <t xml:space="preserve">Penyuluhan dan sosialisasi penyakit tidak menular kepada masyarakat/pemangku jabatan </t>
  </si>
  <si>
    <t>Pengukuran dan pemeriksaan faktor resiko penyakit tidak menular di posbindu PTM</t>
  </si>
  <si>
    <t>Sosialisasi Skrining dan Imunisasi Pada Calon Pengantin di Puskesmas Melong Asih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</si>
  <si>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</si>
  <si>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</si>
  <si>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</si>
  <si>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</si>
  <si>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Pemantauan jentik berkala</t>
  </si>
  <si>
    <t>Pemberantasan sarang nyamuk</t>
  </si>
  <si>
    <t>PENGENDALIAN VEKTOR</t>
  </si>
  <si>
    <t>Pembentukan dan pembekalan kader</t>
  </si>
  <si>
    <t>Penanganan kejadian ikutan akibat pemberian obat</t>
  </si>
  <si>
    <t>SURVEILANS DAN KLB</t>
  </si>
  <si>
    <t>Penemuan kasus PD3I</t>
  </si>
  <si>
    <t>Surveilans aktif</t>
  </si>
  <si>
    <t>PE penyakit berpotensi KLB</t>
  </si>
  <si>
    <t xml:space="preserve">UPAYA KESEHATAN JIWA </t>
  </si>
  <si>
    <t>Pelayanan kesehatan orang dengan gangguan jiwa berat (12)</t>
  </si>
  <si>
    <t>Sosialisasi Kesehatan Jiwa kepada Masyarakat</t>
  </si>
  <si>
    <t>Sosialisasi Kesehatan Jiwa kepada Pengurus DKM</t>
  </si>
  <si>
    <t>Sosialisasi Kesehatan Jiwa dan NAPZA Kepada Siswa SLTA</t>
  </si>
  <si>
    <t xml:space="preserve">UPAYA KESEHATAN KERJA </t>
  </si>
  <si>
    <t>Pendataan Pekerja dan Tempat Kerja di Wilayah PKM Melong Asih</t>
  </si>
  <si>
    <t>Sosialisasi Kesehatan Kerja Kepada Masyarakat di Wilayah PKM Melong Asih</t>
  </si>
  <si>
    <t>Pembinaan Pos UKK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</si>
  <si>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</si>
  <si>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</si>
  <si>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</si>
  <si>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</si>
  <si>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</si>
  <si>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Pemeriksaaan Kebugaran Jasmani anak sekolah</t>
  </si>
  <si>
    <t>Pemeriksaaan Kebugaran Jasmani Calon Jemaah Haji</t>
  </si>
  <si>
    <t xml:space="preserve">3. Pemeriksaaan Kebugaran Jasmani Pada Petugas Puskesmas Melong Asih </t>
  </si>
  <si>
    <t>S</t>
  </si>
  <si>
    <t xml:space="preserve">UPAYA KESEHATAN LOKAL SPESIFIK </t>
  </si>
  <si>
    <t xml:space="preserve">Sosialisasi Kesehatan Indera kepada Masyarakat Terdampak </t>
  </si>
  <si>
    <t xml:space="preserve">Pembinaan UKGM di Posyandu </t>
  </si>
  <si>
    <t>Orientasi Kader UKGM</t>
  </si>
  <si>
    <t>T</t>
  </si>
  <si>
    <t>FUNGSI MANAJEMEN PKM</t>
  </si>
  <si>
    <t>Manajemen Puskesmas</t>
  </si>
  <si>
    <t xml:space="preserve">Penyelenggaraan lokmin  puskesmas </t>
  </si>
  <si>
    <t>Pertemuan RTM</t>
  </si>
  <si>
    <t>Pertemuan Evaluasi TriwulanTingkat Kota</t>
  </si>
  <si>
    <t>Pertemuan kader kesehatan</t>
  </si>
  <si>
    <t>Pertemuan Lintas Sektor Kecamatan/Kelurahan</t>
  </si>
  <si>
    <t>Penyediaan Bahan Habis Pakai</t>
  </si>
  <si>
    <t>Pembelian ATK dan materai</t>
  </si>
  <si>
    <t>Belanja Perangko, Materai, dan Benda Pos Lainnya</t>
  </si>
  <si>
    <t>Konsultasi, Pembinaan Teknis</t>
  </si>
  <si>
    <t>Pembinaan Teknis Jejaring</t>
  </si>
  <si>
    <t>Penggandaan laporan</t>
  </si>
  <si>
    <t>Pengiriman laporan</t>
  </si>
  <si>
    <t>U</t>
  </si>
  <si>
    <t>TOTAL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</si>
</sst>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3" fillId="0" borderId="0" xfId="0" applyFont="1"/>
    <xf numFmtId="164" fontId="2" fillId="0" borderId="2" xfId="2" applyFont="1" applyBorder="1"/>
    <xf numFmtId="0" fontId="2" fillId="0" borderId="0" xfId="0" applyFont="1"/>
    <xf numFmtId="164" fontId="3" fillId="0" borderId="2" xfId="2" applyFont="1" applyBorder="1"/>
    <xf numFmtId="0" fontId="3" fillId="2" borderId="2" xfId="3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4" applyFont="1" applyAlignment="1">
      <alignment horizontal="center" vertical="center"/>
    </xf>
    <xf numFmtId="164" fontId="6" fillId="0" borderId="0" xfId="2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8" fillId="0" borderId="1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0" fillId="0" borderId="2" xfId="4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5" xfId="2" applyFont="1" applyBorder="1" applyAlignment="1">
      <alignment vertical="center"/>
    </xf>
    <xf numFmtId="0" fontId="3" fillId="2" borderId="6" xfId="6" applyFont="1" applyFill="1" applyBorder="1" applyAlignment="1">
      <alignment vertical="center"/>
    </xf>
    <xf numFmtId="164" fontId="3" fillId="0" borderId="0" xfId="2" applyFont="1" applyAlignment="1">
      <alignment vertical="center"/>
    </xf>
    <xf numFmtId="2" fontId="11" fillId="0" borderId="5" xfId="3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7" xfId="6" applyFont="1" applyFill="1" applyBorder="1" applyAlignment="1">
      <alignment vertical="top" wrapText="1"/>
    </xf>
    <xf numFmtId="0" fontId="3" fillId="2" borderId="7" xfId="6" applyFont="1" applyFill="1" applyBorder="1" applyAlignment="1">
      <alignment vertical="center"/>
    </xf>
    <xf numFmtId="0" fontId="3" fillId="2" borderId="7" xfId="6" applyFont="1" applyFill="1" applyBorder="1" applyAlignment="1">
      <alignment vertical="center" wrapText="1"/>
    </xf>
    <xf numFmtId="164" fontId="0" fillId="0" borderId="0" xfId="2" applyFont="1"/>
    <xf numFmtId="0" fontId="11" fillId="0" borderId="5" xfId="3" applyFont="1" applyFill="1" applyBorder="1" applyAlignment="1">
      <alignment horizontal="center" vertical="center"/>
    </xf>
    <xf numFmtId="0" fontId="3" fillId="0" borderId="5" xfId="3" applyFont="1" applyBorder="1" applyAlignment="1">
      <alignment vertical="center"/>
    </xf>
    <xf numFmtId="3" fontId="11" fillId="0" borderId="5" xfId="3" applyNumberFormat="1" applyFont="1" applyFill="1" applyBorder="1" applyAlignment="1">
      <alignment horizontal="right" vertical="center"/>
    </xf>
    <xf numFmtId="0" fontId="3" fillId="0" borderId="7" xfId="3" applyFont="1" applyBorder="1"/>
    <xf numFmtId="164" fontId="3" fillId="0" borderId="7" xfId="2" applyFont="1" applyBorder="1"/>
    <xf numFmtId="2" fontId="11" fillId="0" borderId="7" xfId="3" applyNumberFormat="1" applyFont="1" applyFill="1" applyBorder="1"/>
    <xf numFmtId="0" fontId="11" fillId="0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3" fontId="4" fillId="0" borderId="2" xfId="3" applyNumberFormat="1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164" fontId="2" fillId="0" borderId="2" xfId="3" applyNumberFormat="1" applyFont="1" applyBorder="1"/>
    <xf numFmtId="2" fontId="11" fillId="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8" xfId="3" applyFont="1" applyFill="1" applyBorder="1" applyAlignment="1">
      <alignment horizontal="center" vertical="center"/>
    </xf>
    <xf numFmtId="0" fontId="2" fillId="0" borderId="8" xfId="3" applyFont="1" applyFill="1" applyBorder="1" applyAlignment="1">
      <alignment vertical="center"/>
    </xf>
    <xf numFmtId="0" fontId="3" fillId="0" borderId="0" xfId="3" applyFont="1"/>
    <xf numFmtId="164" fontId="3" fillId="0" borderId="0" xfId="4" applyFont="1"/>
    <xf numFmtId="0" fontId="4" fillId="0" borderId="1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64" fontId="2" fillId="0" borderId="5" xfId="2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4" fontId="3" fillId="0" borderId="0" xfId="2" applyFont="1" applyAlignment="1">
      <alignment vertical="top"/>
    </xf>
    <xf numFmtId="2" fontId="11" fillId="0" borderId="5" xfId="3" applyNumberFormat="1" applyFont="1" applyFill="1" applyBorder="1" applyAlignment="1">
      <alignment vertical="top"/>
    </xf>
    <xf numFmtId="0" fontId="3" fillId="2" borderId="11" xfId="6" applyFont="1" applyFill="1" applyBorder="1" applyAlignment="1">
      <alignment vertical="center" wrapText="1"/>
    </xf>
    <xf numFmtId="0" fontId="3" fillId="2" borderId="12" xfId="6" applyFont="1" applyFill="1" applyBorder="1" applyAlignment="1">
      <alignment vertical="center"/>
    </xf>
    <xf numFmtId="0" fontId="3" fillId="2" borderId="2" xfId="6" applyFont="1" applyFill="1" applyBorder="1" applyAlignment="1">
      <alignment vertical="top"/>
    </xf>
    <xf numFmtId="164" fontId="3" fillId="2" borderId="5" xfId="2" applyFont="1" applyFill="1" applyBorder="1" applyAlignment="1">
      <alignment vertical="center"/>
    </xf>
    <xf numFmtId="0" fontId="3" fillId="2" borderId="13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top" wrapText="1"/>
    </xf>
    <xf numFmtId="0" fontId="3" fillId="2" borderId="5" xfId="6" applyFont="1" applyFill="1" applyBorder="1" applyAlignment="1">
      <alignment vertical="center" wrapText="1"/>
    </xf>
    <xf numFmtId="164" fontId="3" fillId="2" borderId="12" xfId="2" applyFont="1" applyFill="1" applyBorder="1" applyAlignment="1">
      <alignment vertical="center" wrapText="1"/>
    </xf>
    <xf numFmtId="0" fontId="3" fillId="2" borderId="1" xfId="6" applyFont="1" applyFill="1" applyBorder="1" applyAlignment="1">
      <alignment vertical="top" wrapText="1"/>
    </xf>
    <xf numFmtId="164" fontId="3" fillId="2" borderId="12" xfId="2" applyFont="1" applyFill="1" applyBorder="1" applyAlignment="1">
      <alignment vertical="center"/>
    </xf>
    <xf numFmtId="0" fontId="3" fillId="2" borderId="14" xfId="6" applyFont="1" applyFill="1" applyBorder="1" applyAlignment="1">
      <alignment vertical="center" wrapText="1"/>
    </xf>
    <xf numFmtId="0" fontId="3" fillId="2" borderId="5" xfId="6" applyFont="1" applyFill="1" applyBorder="1" applyAlignment="1">
      <alignment vertical="center"/>
    </xf>
    <xf numFmtId="0" fontId="3" fillId="2" borderId="6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center"/>
    </xf>
    <xf numFmtId="0" fontId="3" fillId="2" borderId="2" xfId="6" applyFont="1" applyFill="1" applyBorder="1" applyAlignment="1">
      <alignment vertical="center" wrapText="1"/>
    </xf>
    <xf numFmtId="164" fontId="3" fillId="2" borderId="5" xfId="2" applyFont="1" applyFill="1" applyBorder="1" applyAlignment="1">
      <alignment vertical="center" wrapText="1"/>
    </xf>
    <xf numFmtId="164" fontId="3" fillId="0" borderId="15" xfId="2" applyFont="1" applyBorder="1"/>
    <xf numFmtId="2" fontId="11" fillId="0" borderId="6" xfId="3" applyNumberFormat="1" applyFont="1" applyFill="1" applyBorder="1"/>
    <xf numFmtId="164" fontId="3" fillId="0" borderId="16" xfId="2" applyFont="1" applyBorder="1"/>
    <xf numFmtId="0" fontId="3" fillId="0" borderId="0" xfId="0" applyFont="1" applyAlignment="1">
      <alignment vertical="top" wrapText="1"/>
    </xf>
    <xf numFmtId="164" fontId="3" fillId="2" borderId="7" xfId="2" applyFont="1" applyFill="1" applyBorder="1" applyAlignment="1">
      <alignment vertical="center"/>
    </xf>
    <xf numFmtId="0" fontId="3" fillId="0" borderId="14" xfId="3" applyFont="1" applyBorder="1"/>
    <xf numFmtId="3" fontId="4" fillId="0" borderId="3" xfId="3" applyNumberFormat="1" applyFont="1" applyFill="1" applyBorder="1" applyAlignment="1">
      <alignment horizontal="center" vertical="center"/>
    </xf>
    <xf numFmtId="164" fontId="2" fillId="0" borderId="2" xfId="2" applyFont="1" applyBorder="1" applyAlignment="1">
      <alignment horizontal="center" vertical="center"/>
    </xf>
    <xf numFmtId="164" fontId="3" fillId="0" borderId="2" xfId="3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164" fontId="3" fillId="0" borderId="2" xfId="2" applyFont="1" applyBorder="1" applyAlignment="1">
      <alignment vertical="center"/>
    </xf>
    <xf numFmtId="0" fontId="3" fillId="2" borderId="2" xfId="6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166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164" fontId="3" fillId="0" borderId="2" xfId="2" applyFont="1" applyBorder="1" applyAlignment="1">
      <alignment horizontal="center"/>
    </xf>
    <xf numFmtId="0" fontId="4" fillId="0" borderId="8" xfId="3" applyFont="1" applyFill="1" applyBorder="1" applyAlignment="1">
      <alignment vertical="center"/>
    </xf>
    <xf numFmtId="0" fontId="9" fillId="0" borderId="2" xfId="3" applyFont="1" applyFill="1" applyBorder="1" applyAlignment="1">
      <alignment horizontal="center" vertical="center"/>
    </xf>
    <xf numFmtId="0" fontId="10" fillId="0" borderId="2" xfId="4" applyNumberFormat="1" applyFont="1" applyFill="1" applyBorder="1" applyAlignment="1">
      <alignment horizontal="center" vertical="center"/>
    </xf>
    <xf numFmtId="166" fontId="2" fillId="0" borderId="2" xfId="1" applyNumberFormat="1" applyFont="1" applyBorder="1"/>
    <xf numFmtId="0" fontId="2" fillId="0" borderId="2" xfId="0" applyFont="1" applyBorder="1"/>
    <xf numFmtId="0" fontId="3" fillId="2" borderId="2" xfId="7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4" fontId="0" fillId="0" borderId="2" xfId="2" applyFont="1" applyBorder="1"/>
    <xf numFmtId="0" fontId="3" fillId="2" borderId="2" xfId="7" applyFont="1" applyFill="1" applyBorder="1" applyAlignment="1">
      <alignment vertical="center"/>
    </xf>
    <xf numFmtId="166" fontId="2" fillId="0" borderId="2" xfId="0" applyNumberFormat="1" applyFont="1" applyBorder="1"/>
    <xf numFmtId="0" fontId="2" fillId="2" borderId="2" xfId="7" applyFont="1" applyFill="1" applyBorder="1" applyAlignment="1">
      <alignment horizontal="center" vertical="center"/>
    </xf>
    <xf numFmtId="166" fontId="3" fillId="0" borderId="2" xfId="1" applyNumberFormat="1" applyFont="1" applyBorder="1"/>
    <xf numFmtId="0" fontId="2" fillId="0" borderId="2" xfId="0" applyFont="1" applyBorder="1" applyAlignment="1">
      <alignment wrapText="1"/>
    </xf>
    <xf numFmtId="0" fontId="11" fillId="2" borderId="2" xfId="6" applyFont="1" applyFill="1" applyBorder="1" applyAlignment="1">
      <alignment vertical="top" wrapText="1"/>
    </xf>
    <xf numFmtId="0" fontId="2" fillId="2" borderId="2" xfId="6" applyFont="1" applyFill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3" fillId="0" borderId="2" xfId="6" applyFont="1" applyBorder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9" fillId="0" borderId="1" xfId="3" applyFont="1" applyBorder="1" applyAlignment="1">
      <alignment horizontal="center" vertical="center"/>
    </xf>
    <xf numFmtId="164" fontId="3" fillId="0" borderId="9" xfId="2" applyFont="1" applyBorder="1"/>
    <xf numFmtId="0" fontId="3" fillId="2" borderId="2" xfId="6" applyFont="1" applyFill="1" applyBorder="1"/>
    <xf numFmtId="0" fontId="3" fillId="0" borderId="9" xfId="0" applyFont="1" applyBorder="1"/>
    <xf numFmtId="164" fontId="2" fillId="0" borderId="2" xfId="0" applyNumberFormat="1" applyFont="1" applyBorder="1"/>
    <xf numFmtId="0" fontId="3" fillId="2" borderId="2" xfId="6" applyFont="1" applyFill="1" applyBorder="1" applyAlignment="1">
      <alignment wrapText="1"/>
    </xf>
    <xf numFmtId="0" fontId="11" fillId="0" borderId="2" xfId="3" applyFont="1" applyBorder="1" applyAlignment="1">
      <alignment horizontal="center" vertical="center"/>
    </xf>
    <xf numFmtId="0" fontId="3" fillId="0" borderId="2" xfId="4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vertical="top"/>
    </xf>
    <xf numFmtId="0" fontId="2" fillId="2" borderId="2" xfId="6" applyFont="1" applyFill="1" applyBorder="1" applyAlignment="1">
      <alignment horizontal="center" vertical="top" wrapText="1"/>
    </xf>
    <xf numFmtId="164" fontId="2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top"/>
    </xf>
    <xf numFmtId="0" fontId="3" fillId="0" borderId="2" xfId="6" applyFont="1" applyBorder="1" applyAlignment="1">
      <alignment horizontal="left" vertical="top" wrapText="1"/>
    </xf>
    <xf numFmtId="0" fontId="3" fillId="0" borderId="2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top"/>
    </xf>
    <xf numFmtId="0" fontId="2" fillId="2" borderId="2" xfId="6" applyFont="1" applyFill="1" applyBorder="1" applyAlignment="1">
      <alignment horizontal="center" wrapText="1"/>
    </xf>
    <xf numFmtId="166" fontId="3" fillId="0" borderId="2" xfId="1" applyNumberFormat="1" applyFont="1" applyBorder="1" applyAlignment="1">
      <alignment vertical="top"/>
    </xf>
    <xf numFmtId="164" fontId="3" fillId="0" borderId="2" xfId="0" applyNumberFormat="1" applyFont="1" applyBorder="1"/>
    <xf numFmtId="166" fontId="3" fillId="0" borderId="2" xfId="1" applyNumberFormat="1" applyFont="1" applyBorder="1" applyAlignment="1">
      <alignment vertical="center"/>
    </xf>
    <xf numFmtId="164" fontId="3" fillId="0" borderId="2" xfId="2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0" fontId="2" fillId="0" borderId="2" xfId="7" applyFont="1" applyBorder="1" applyAlignment="1">
      <alignment vertical="center"/>
    </xf>
    <xf numFmtId="0" fontId="2" fillId="0" borderId="2" xfId="7" applyFont="1" applyBorder="1" applyAlignment="1">
      <alignment vertical="center" wrapText="1"/>
    </xf>
    <xf numFmtId="0" fontId="3" fillId="0" borderId="2" xfId="3" applyFont="1" applyBorder="1"/>
    <xf numFmtId="0" fontId="2" fillId="0" borderId="0" xfId="0" applyFont="1" applyAlignment="1">
      <alignment vertical="top"/>
    </xf>
    <xf numFmtId="0" fontId="3" fillId="0" borderId="1" xfId="0" applyFont="1" applyBorder="1"/>
    <xf numFmtId="166" fontId="2" fillId="0" borderId="1" xfId="0" applyNumberFormat="1" applyFont="1" applyBorder="1"/>
    <xf numFmtId="0" fontId="2" fillId="0" borderId="1" xfId="3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166" fontId="2" fillId="0" borderId="18" xfId="0" applyNumberFormat="1" applyFont="1" applyBorder="1"/>
    <xf numFmtId="0" fontId="3" fillId="0" borderId="19" xfId="0" applyFont="1" applyBorder="1"/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3" applyFont="1" applyFill="1" applyBorder="1" applyAlignment="1">
      <alignment horizontal="left" vertical="center"/>
    </xf>
  </cellXfs>
  <cellStyles count="8">
    <cellStyle name="Comma" xfId="1" builtinId="3"/>
    <cellStyle name="Comma [0]" xfId="2" builtinId="6"/>
    <cellStyle name="Comma [0] 2" xfId="4"/>
    <cellStyle name="Normal" xfId="0" builtinId="0"/>
    <cellStyle name="Normal 2" xfId="3"/>
    <cellStyle name="Normal 2 2" xfId="5"/>
    <cellStyle name="Normal 2 3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abSelected="1" topLeftCell="A257" workbookViewId="0">
      <selection activeCell="I266" sqref="I266"/>
    </sheetView>
  </sheetViews>
  <sheetFormatPr defaultRowHeight="15" x14ac:dyDescent="0.25"/>
  <cols>
    <col min="1" max="1" width="6" customWidth="1"/>
    <col min="2" max="2" width="15.42578125" customWidth="1"/>
    <col min="3" max="3" width="15" customWidth="1"/>
    <col min="4" max="4" width="25.7109375" customWidth="1"/>
    <col min="5" max="5" width="15" customWidth="1"/>
    <col min="6" max="6" width="21.85546875" customWidth="1"/>
  </cols>
  <sheetData>
    <row r="1" spans="1:6" x14ac:dyDescent="0.25">
      <c r="A1" s="150" t="s">
        <v>42</v>
      </c>
      <c r="B1" s="150"/>
      <c r="C1" s="150"/>
      <c r="D1" s="150"/>
      <c r="E1" s="150"/>
      <c r="F1" s="150"/>
    </row>
    <row r="2" spans="1:6" x14ac:dyDescent="0.25">
      <c r="A2" s="151" t="s">
        <v>43</v>
      </c>
      <c r="B2" s="151"/>
      <c r="C2" s="151"/>
      <c r="D2" s="151"/>
      <c r="E2" s="151"/>
      <c r="F2" s="151"/>
    </row>
    <row r="3" spans="1:6" x14ac:dyDescent="0.25">
      <c r="A3" s="151" t="s">
        <v>44</v>
      </c>
      <c r="B3" s="151"/>
      <c r="C3" s="151"/>
      <c r="D3" s="151"/>
      <c r="E3" s="151"/>
      <c r="F3" s="151"/>
    </row>
    <row r="4" spans="1:6" x14ac:dyDescent="0.25">
      <c r="A4" s="7"/>
      <c r="B4" s="7"/>
      <c r="C4" s="7"/>
      <c r="D4" s="7"/>
      <c r="E4" s="7"/>
      <c r="F4" s="7"/>
    </row>
    <row r="5" spans="1:6" x14ac:dyDescent="0.25">
      <c r="A5" s="152" t="s">
        <v>45</v>
      </c>
      <c r="B5" s="152"/>
      <c r="C5" s="152"/>
      <c r="D5" s="8" t="s">
        <v>46</v>
      </c>
      <c r="E5" s="9"/>
      <c r="F5" s="9"/>
    </row>
    <row r="6" spans="1:6" x14ac:dyDescent="0.25">
      <c r="A6" s="153" t="s">
        <v>47</v>
      </c>
      <c r="B6" s="153"/>
      <c r="C6" s="153"/>
      <c r="D6" s="8" t="s">
        <v>48</v>
      </c>
      <c r="E6" s="9"/>
      <c r="F6" s="9"/>
    </row>
    <row r="7" spans="1:6" ht="30.75" customHeight="1" x14ac:dyDescent="0.25">
      <c r="A7" s="153" t="s">
        <v>49</v>
      </c>
      <c r="B7" s="153"/>
      <c r="C7" s="153"/>
      <c r="D7" s="8" t="s">
        <v>48</v>
      </c>
      <c r="E7" s="9"/>
      <c r="F7" s="9"/>
    </row>
    <row r="8" spans="1:6" ht="26.25" customHeight="1" x14ac:dyDescent="0.25">
      <c r="A8" s="153" t="s">
        <v>50</v>
      </c>
      <c r="B8" s="153"/>
      <c r="C8" s="153"/>
      <c r="D8" s="10" t="s">
        <v>51</v>
      </c>
      <c r="E8" s="9"/>
      <c r="F8" s="9"/>
    </row>
    <row r="9" spans="1:6" x14ac:dyDescent="0.25">
      <c r="A9" s="153" t="s">
        <v>52</v>
      </c>
      <c r="B9" s="153"/>
      <c r="C9" s="153"/>
      <c r="D9" s="8" t="s">
        <v>53</v>
      </c>
      <c r="E9" s="9"/>
      <c r="F9" s="7"/>
    </row>
    <row r="10" spans="1:6" x14ac:dyDescent="0.25">
      <c r="A10" s="11"/>
      <c r="B10" s="11"/>
      <c r="C10" s="11"/>
      <c r="D10" s="8"/>
      <c r="E10" s="9"/>
      <c r="F10" s="7"/>
    </row>
    <row r="11" spans="1:6" x14ac:dyDescent="0.25">
      <c r="A11" s="12" t="s">
        <v>54</v>
      </c>
      <c r="B11" s="13"/>
      <c r="C11" s="12"/>
      <c r="D11" s="7"/>
      <c r="E11" s="9"/>
      <c r="F11" s="7"/>
    </row>
    <row r="12" spans="1:6" ht="31.5" x14ac:dyDescent="0.25">
      <c r="A12" s="14" t="s">
        <v>0</v>
      </c>
      <c r="B12" s="14" t="s">
        <v>55</v>
      </c>
      <c r="C12" s="14" t="s">
        <v>1</v>
      </c>
      <c r="D12" s="14" t="s">
        <v>56</v>
      </c>
      <c r="E12" s="15" t="s">
        <v>57</v>
      </c>
      <c r="F12" s="14" t="s">
        <v>58</v>
      </c>
    </row>
    <row r="13" spans="1:6" ht="10.5" customHeight="1" x14ac:dyDescent="0.25">
      <c r="A13" s="16">
        <v>1</v>
      </c>
      <c r="B13" s="16">
        <v>2</v>
      </c>
      <c r="C13" s="16">
        <v>3</v>
      </c>
      <c r="D13" s="16">
        <v>4</v>
      </c>
      <c r="E13" s="17">
        <v>5</v>
      </c>
      <c r="F13" s="16">
        <v>6</v>
      </c>
    </row>
    <row r="14" spans="1:6" x14ac:dyDescent="0.25">
      <c r="A14" s="1"/>
      <c r="B14" s="18" t="s">
        <v>59</v>
      </c>
      <c r="C14" s="19">
        <v>9090000</v>
      </c>
      <c r="D14" s="20" t="s">
        <v>4</v>
      </c>
      <c r="E14" s="21">
        <v>900000</v>
      </c>
      <c r="F14" s="22"/>
    </row>
    <row r="15" spans="1:6" x14ac:dyDescent="0.25">
      <c r="A15" s="1"/>
      <c r="B15" s="23"/>
      <c r="C15" s="19"/>
      <c r="D15" s="20" t="s">
        <v>6</v>
      </c>
      <c r="E15" s="21"/>
      <c r="F15" s="22"/>
    </row>
    <row r="16" spans="1:6" x14ac:dyDescent="0.25">
      <c r="A16" s="1"/>
      <c r="B16" s="23"/>
      <c r="C16" s="19"/>
      <c r="D16" s="24" t="s">
        <v>8</v>
      </c>
      <c r="E16" s="21"/>
      <c r="F16" s="22"/>
    </row>
    <row r="17" spans="1:9" x14ac:dyDescent="0.25">
      <c r="A17" s="1"/>
      <c r="B17" s="23"/>
      <c r="C17" s="19"/>
      <c r="D17" s="25" t="s">
        <v>60</v>
      </c>
      <c r="E17" s="21"/>
      <c r="F17" s="22"/>
    </row>
    <row r="18" spans="1:9" ht="25.5" x14ac:dyDescent="0.25">
      <c r="A18" s="1"/>
      <c r="B18" s="23"/>
      <c r="C18" s="21">
        <v>30000000</v>
      </c>
      <c r="D18" s="26" t="s">
        <v>11</v>
      </c>
      <c r="E18" s="27">
        <v>4500000</v>
      </c>
      <c r="F18" s="22"/>
    </row>
    <row r="19" spans="1:9" x14ac:dyDescent="0.25">
      <c r="A19" s="28"/>
      <c r="B19" s="29"/>
      <c r="C19" s="30"/>
      <c r="D19" s="31"/>
      <c r="E19" s="32"/>
      <c r="F19" s="33"/>
    </row>
    <row r="20" spans="1:9" x14ac:dyDescent="0.25">
      <c r="A20" s="34"/>
      <c r="B20" s="35"/>
      <c r="C20" s="36">
        <f>SUM(C14:C18)</f>
        <v>39090000</v>
      </c>
      <c r="D20" s="37" t="s">
        <v>61</v>
      </c>
      <c r="E20" s="38">
        <f>SUM(E14:E18)</f>
        <v>5400000</v>
      </c>
      <c r="F20" s="39"/>
    </row>
    <row r="23" spans="1:9" x14ac:dyDescent="0.25">
      <c r="A23" s="40" t="s">
        <v>62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41" t="s">
        <v>3</v>
      </c>
      <c r="B24" s="42" t="s">
        <v>63</v>
      </c>
      <c r="C24" s="42"/>
      <c r="D24" s="43"/>
      <c r="E24" s="43"/>
      <c r="F24" s="43"/>
      <c r="G24" s="43"/>
      <c r="H24" s="44"/>
      <c r="I24" s="43"/>
    </row>
    <row r="25" spans="1:9" ht="76.5" x14ac:dyDescent="0.25">
      <c r="A25" s="45" t="s">
        <v>0</v>
      </c>
      <c r="B25" s="45" t="s">
        <v>64</v>
      </c>
      <c r="C25" s="45" t="s">
        <v>1</v>
      </c>
      <c r="D25" s="46" t="s">
        <v>56</v>
      </c>
      <c r="E25" s="47" t="s">
        <v>57</v>
      </c>
      <c r="F25" s="46" t="s">
        <v>56</v>
      </c>
      <c r="G25" s="47" t="s">
        <v>57</v>
      </c>
      <c r="H25" s="47" t="s">
        <v>65</v>
      </c>
      <c r="I25" s="45" t="s">
        <v>66</v>
      </c>
    </row>
    <row r="26" spans="1:9" ht="10.5" customHeight="1" x14ac:dyDescent="0.25">
      <c r="A26" s="16">
        <v>1</v>
      </c>
      <c r="B26" s="16">
        <v>2</v>
      </c>
      <c r="C26" s="16">
        <v>3</v>
      </c>
      <c r="D26" s="16">
        <v>4</v>
      </c>
      <c r="E26" s="16">
        <v>5</v>
      </c>
      <c r="F26" s="16">
        <v>6</v>
      </c>
      <c r="G26" s="16">
        <v>7</v>
      </c>
      <c r="H26" s="17">
        <v>8</v>
      </c>
      <c r="I26" s="16">
        <v>9</v>
      </c>
    </row>
    <row r="27" spans="1:9" ht="28.5" customHeight="1" x14ac:dyDescent="0.25">
      <c r="A27" s="6"/>
      <c r="B27" s="48" t="s">
        <v>59</v>
      </c>
      <c r="C27" s="49">
        <v>18865000</v>
      </c>
      <c r="D27" s="50" t="s">
        <v>67</v>
      </c>
      <c r="E27" s="6"/>
      <c r="F27" s="51" t="s">
        <v>68</v>
      </c>
      <c r="G27" s="52"/>
      <c r="H27" s="53"/>
      <c r="I27" s="54"/>
    </row>
    <row r="28" spans="1:9" x14ac:dyDescent="0.25">
      <c r="A28" s="1"/>
      <c r="B28" s="23"/>
      <c r="C28" s="19"/>
      <c r="D28" s="55" t="s">
        <v>69</v>
      </c>
      <c r="E28" s="56"/>
      <c r="F28" s="57" t="s">
        <v>70</v>
      </c>
      <c r="G28" s="58">
        <v>0</v>
      </c>
      <c r="H28" s="21"/>
      <c r="I28" s="22"/>
    </row>
    <row r="29" spans="1:9" ht="25.5" x14ac:dyDescent="0.25">
      <c r="A29" s="1"/>
      <c r="B29" s="23"/>
      <c r="C29" s="19"/>
      <c r="D29" s="59" t="s">
        <v>71</v>
      </c>
      <c r="E29" s="56"/>
      <c r="F29" s="60" t="s">
        <v>72</v>
      </c>
      <c r="G29" s="61">
        <v>0</v>
      </c>
      <c r="H29" s="21"/>
      <c r="I29" s="22"/>
    </row>
    <row r="30" spans="1:9" ht="38.25" x14ac:dyDescent="0.25">
      <c r="A30" s="1"/>
      <c r="B30" s="23"/>
      <c r="C30" s="19">
        <v>2625000</v>
      </c>
      <c r="D30" s="55" t="s">
        <v>73</v>
      </c>
      <c r="E30" s="62">
        <f>13*75000</f>
        <v>975000</v>
      </c>
      <c r="F30" s="63" t="s">
        <v>74</v>
      </c>
      <c r="G30" s="61">
        <v>0</v>
      </c>
      <c r="H30" s="21"/>
      <c r="I30" s="22"/>
    </row>
    <row r="31" spans="1:9" ht="40.5" customHeight="1" x14ac:dyDescent="0.25">
      <c r="A31" s="1"/>
      <c r="B31" s="23"/>
      <c r="C31" s="19">
        <v>4500000</v>
      </c>
      <c r="D31" s="59" t="s">
        <v>75</v>
      </c>
      <c r="E31" s="64">
        <v>750000</v>
      </c>
      <c r="F31" s="65"/>
      <c r="G31" s="66"/>
      <c r="H31" s="21"/>
      <c r="I31" s="22"/>
    </row>
    <row r="32" spans="1:9" ht="19.5" customHeight="1" x14ac:dyDescent="0.25">
      <c r="A32" s="1"/>
      <c r="B32" s="23"/>
      <c r="C32" s="27">
        <v>10240000</v>
      </c>
      <c r="D32" s="67" t="s">
        <v>76</v>
      </c>
      <c r="E32">
        <v>0</v>
      </c>
      <c r="F32" s="68"/>
      <c r="G32" s="66"/>
      <c r="H32" s="21"/>
      <c r="I32" s="22"/>
    </row>
    <row r="33" spans="1:9" x14ac:dyDescent="0.25">
      <c r="A33" s="1"/>
      <c r="B33" s="23"/>
      <c r="C33" s="19"/>
      <c r="D33" s="55" t="s">
        <v>77</v>
      </c>
      <c r="E33" s="64">
        <v>0</v>
      </c>
      <c r="F33" s="68"/>
      <c r="G33" s="66"/>
      <c r="H33" s="21"/>
      <c r="I33" s="22"/>
    </row>
    <row r="34" spans="1:9" x14ac:dyDescent="0.25">
      <c r="A34" s="1"/>
      <c r="B34" s="23"/>
      <c r="C34" s="19"/>
      <c r="D34" s="55" t="s">
        <v>78</v>
      </c>
      <c r="E34" s="62">
        <v>0</v>
      </c>
      <c r="F34" s="69"/>
      <c r="G34" s="61"/>
      <c r="H34" s="21"/>
      <c r="I34" s="22"/>
    </row>
    <row r="35" spans="1:9" x14ac:dyDescent="0.25">
      <c r="A35" s="28"/>
      <c r="B35" s="29"/>
      <c r="C35" s="30">
        <v>1050000</v>
      </c>
      <c r="D35" s="26" t="s">
        <v>79</v>
      </c>
      <c r="E35" s="70">
        <v>0</v>
      </c>
      <c r="F35" s="61"/>
      <c r="G35" s="61"/>
      <c r="H35" s="71"/>
      <c r="I35" s="72"/>
    </row>
    <row r="36" spans="1:9" ht="25.5" customHeight="1" x14ac:dyDescent="0.25">
      <c r="A36" s="28"/>
      <c r="B36" s="29"/>
      <c r="C36" s="30">
        <v>450000</v>
      </c>
      <c r="D36" s="69" t="s">
        <v>80</v>
      </c>
      <c r="E36" s="70">
        <v>0</v>
      </c>
      <c r="F36" s="69"/>
      <c r="G36" s="61"/>
      <c r="H36" s="73"/>
      <c r="I36" s="33"/>
    </row>
    <row r="37" spans="1:9" ht="25.5" x14ac:dyDescent="0.25">
      <c r="A37" s="28"/>
      <c r="B37" s="29"/>
      <c r="C37" s="30"/>
      <c r="D37" s="74" t="s">
        <v>81</v>
      </c>
      <c r="E37" s="75"/>
      <c r="F37" s="66"/>
      <c r="G37" s="25"/>
      <c r="H37" s="73"/>
      <c r="I37" s="33"/>
    </row>
    <row r="38" spans="1:9" x14ac:dyDescent="0.25">
      <c r="A38" s="28"/>
      <c r="B38" s="29"/>
      <c r="C38" s="30"/>
      <c r="D38" s="31"/>
      <c r="E38" s="32"/>
      <c r="F38" s="31"/>
      <c r="G38" s="76"/>
      <c r="H38" s="73"/>
      <c r="I38" s="33"/>
    </row>
    <row r="39" spans="1:9" x14ac:dyDescent="0.25">
      <c r="A39" s="34"/>
      <c r="B39" s="35"/>
      <c r="C39" s="77">
        <f>C27</f>
        <v>18865000</v>
      </c>
      <c r="D39" s="37" t="s">
        <v>61</v>
      </c>
      <c r="E39" s="78">
        <f>SUM(E28:E37)</f>
        <v>1725000</v>
      </c>
      <c r="F39" s="37"/>
      <c r="G39" s="78">
        <f>SUM(G28:G30)</f>
        <v>0</v>
      </c>
      <c r="H39" s="79">
        <v>0</v>
      </c>
      <c r="I39" s="39"/>
    </row>
    <row r="41" spans="1:9" x14ac:dyDescent="0.25">
      <c r="A41" s="41" t="s">
        <v>5</v>
      </c>
      <c r="B41" s="42" t="s">
        <v>82</v>
      </c>
      <c r="C41" s="42"/>
      <c r="D41" s="1"/>
      <c r="E41" s="1"/>
      <c r="F41" s="1"/>
      <c r="G41" s="1"/>
      <c r="H41" s="1"/>
      <c r="I41" s="1"/>
    </row>
    <row r="42" spans="1:9" ht="63.75" x14ac:dyDescent="0.25">
      <c r="A42" s="45" t="s">
        <v>0</v>
      </c>
      <c r="B42" s="45" t="s">
        <v>64</v>
      </c>
      <c r="C42" s="45" t="s">
        <v>1</v>
      </c>
      <c r="D42" s="46" t="s">
        <v>56</v>
      </c>
      <c r="E42" s="47" t="s">
        <v>57</v>
      </c>
      <c r="F42" s="46" t="s">
        <v>56</v>
      </c>
      <c r="G42" s="47" t="s">
        <v>57</v>
      </c>
      <c r="H42" s="47" t="s">
        <v>57</v>
      </c>
      <c r="I42" s="45" t="s">
        <v>58</v>
      </c>
    </row>
    <row r="43" spans="1:9" ht="9.75" customHeight="1" x14ac:dyDescent="0.25">
      <c r="A43" s="16">
        <v>1</v>
      </c>
      <c r="B43" s="16">
        <v>2</v>
      </c>
      <c r="C43" s="16">
        <v>3</v>
      </c>
      <c r="D43" s="16">
        <v>4</v>
      </c>
      <c r="E43" s="16">
        <v>5</v>
      </c>
      <c r="F43" s="16">
        <v>6</v>
      </c>
      <c r="G43" s="16">
        <v>7</v>
      </c>
      <c r="H43" s="17">
        <v>8</v>
      </c>
      <c r="I43" s="16">
        <v>9</v>
      </c>
    </row>
    <row r="44" spans="1:9" ht="25.5" x14ac:dyDescent="0.25">
      <c r="A44" s="80"/>
      <c r="B44" s="81" t="s">
        <v>59</v>
      </c>
      <c r="C44" s="82">
        <v>1230000</v>
      </c>
      <c r="D44" s="51" t="s">
        <v>83</v>
      </c>
      <c r="E44" s="80"/>
      <c r="F44" s="83" t="s">
        <v>84</v>
      </c>
      <c r="G44" s="80"/>
      <c r="H44" s="80"/>
      <c r="I44" s="80"/>
    </row>
    <row r="45" spans="1:9" x14ac:dyDescent="0.25">
      <c r="A45" s="80"/>
      <c r="B45" s="80"/>
      <c r="C45" s="80"/>
      <c r="D45" s="84" t="s">
        <v>85</v>
      </c>
      <c r="E45" s="85">
        <v>0</v>
      </c>
      <c r="F45" s="84" t="s">
        <v>86</v>
      </c>
      <c r="G45" s="4">
        <v>0</v>
      </c>
      <c r="H45" s="80"/>
      <c r="I45" s="80"/>
    </row>
    <row r="46" spans="1:9" ht="76.5" x14ac:dyDescent="0.25">
      <c r="A46" s="80"/>
      <c r="B46" s="80"/>
      <c r="C46" s="86">
        <v>330000</v>
      </c>
      <c r="D46" s="87" t="s">
        <v>87</v>
      </c>
      <c r="E46" s="85">
        <v>0</v>
      </c>
      <c r="F46" s="84" t="s">
        <v>88</v>
      </c>
      <c r="G46" s="80">
        <v>0</v>
      </c>
      <c r="H46" s="80"/>
      <c r="I46" s="80"/>
    </row>
    <row r="47" spans="1:9" ht="38.25" x14ac:dyDescent="0.25">
      <c r="A47" s="80"/>
      <c r="B47" s="80"/>
      <c r="C47" s="86">
        <v>900000</v>
      </c>
      <c r="D47" s="87" t="s">
        <v>89</v>
      </c>
      <c r="E47" s="88">
        <v>0</v>
      </c>
      <c r="F47" s="89" t="s">
        <v>90</v>
      </c>
      <c r="G47" s="80">
        <v>0</v>
      </c>
      <c r="H47" s="80"/>
      <c r="I47" s="80"/>
    </row>
    <row r="48" spans="1:9" x14ac:dyDescent="0.25">
      <c r="A48" s="80"/>
      <c r="B48" s="80"/>
      <c r="C48" s="80"/>
      <c r="D48" s="87" t="s">
        <v>91</v>
      </c>
      <c r="E48" s="88">
        <v>0</v>
      </c>
      <c r="F48" s="87"/>
      <c r="G48" s="80"/>
      <c r="H48" s="80"/>
      <c r="I48" s="80"/>
    </row>
    <row r="49" spans="1:9" x14ac:dyDescent="0.25">
      <c r="A49" s="80"/>
      <c r="B49" s="80"/>
      <c r="C49" s="90"/>
      <c r="D49" s="91" t="s">
        <v>61</v>
      </c>
      <c r="E49" s="85">
        <f>SUM(E45:E48)</f>
        <v>0</v>
      </c>
      <c r="F49" s="91" t="s">
        <v>61</v>
      </c>
      <c r="G49" s="92">
        <f>SUM(G45:G48)</f>
        <v>0</v>
      </c>
      <c r="H49" s="92">
        <f>E49+G49</f>
        <v>0</v>
      </c>
      <c r="I49" s="80"/>
    </row>
    <row r="51" spans="1:9" x14ac:dyDescent="0.25">
      <c r="A51" s="93" t="s">
        <v>7</v>
      </c>
      <c r="B51" s="93" t="s">
        <v>92</v>
      </c>
      <c r="C51" s="93"/>
      <c r="D51" s="93"/>
      <c r="E51" s="1"/>
      <c r="F51" s="1"/>
    </row>
    <row r="52" spans="1:9" ht="38.25" x14ac:dyDescent="0.25">
      <c r="A52" s="45" t="s">
        <v>0</v>
      </c>
      <c r="B52" s="45" t="s">
        <v>64</v>
      </c>
      <c r="C52" s="45" t="s">
        <v>1</v>
      </c>
      <c r="D52" s="46" t="s">
        <v>56</v>
      </c>
      <c r="E52" s="47" t="s">
        <v>57</v>
      </c>
      <c r="F52" s="45" t="s">
        <v>58</v>
      </c>
    </row>
    <row r="53" spans="1:9" ht="9" customHeight="1" x14ac:dyDescent="0.25">
      <c r="A53" s="94">
        <v>1</v>
      </c>
      <c r="B53" s="94">
        <v>2</v>
      </c>
      <c r="C53" s="94">
        <v>3</v>
      </c>
      <c r="D53" s="94">
        <v>4</v>
      </c>
      <c r="E53" s="95">
        <v>5</v>
      </c>
      <c r="F53" s="94">
        <v>6</v>
      </c>
    </row>
    <row r="54" spans="1:9" x14ac:dyDescent="0.25">
      <c r="A54" s="80">
        <v>9</v>
      </c>
      <c r="B54" s="80" t="s">
        <v>59</v>
      </c>
      <c r="C54" s="96">
        <f>SUM(C55:C65)</f>
        <v>45160000</v>
      </c>
      <c r="D54" s="97" t="s">
        <v>93</v>
      </c>
      <c r="E54" s="80"/>
      <c r="F54" s="80"/>
    </row>
    <row r="55" spans="1:9" ht="25.5" x14ac:dyDescent="0.25">
      <c r="A55" s="80"/>
      <c r="B55" s="80"/>
      <c r="C55" s="80"/>
      <c r="D55" s="98" t="s">
        <v>94</v>
      </c>
      <c r="F55" s="80"/>
    </row>
    <row r="56" spans="1:9" ht="25.5" x14ac:dyDescent="0.25">
      <c r="A56" s="80"/>
      <c r="B56" s="80"/>
      <c r="C56" s="80"/>
      <c r="D56" s="98" t="s">
        <v>95</v>
      </c>
      <c r="E56" s="80"/>
      <c r="F56" s="80"/>
    </row>
    <row r="57" spans="1:9" ht="76.5" x14ac:dyDescent="0.25">
      <c r="A57" s="80"/>
      <c r="B57" s="80"/>
      <c r="C57" s="86">
        <v>33075000</v>
      </c>
      <c r="D57" s="99" t="s">
        <v>96</v>
      </c>
      <c r="E57" s="4">
        <f>1575000+1575000+3150000</f>
        <v>6300000</v>
      </c>
      <c r="F57" s="80"/>
    </row>
    <row r="58" spans="1:9" ht="25.5" x14ac:dyDescent="0.25">
      <c r="A58" s="80"/>
      <c r="B58" s="80"/>
      <c r="C58" s="4">
        <v>600000</v>
      </c>
      <c r="D58" s="98" t="s">
        <v>97</v>
      </c>
      <c r="E58" s="100">
        <v>150000</v>
      </c>
      <c r="F58" s="80"/>
    </row>
    <row r="59" spans="1:9" ht="25.5" x14ac:dyDescent="0.25">
      <c r="A59" s="80"/>
      <c r="B59" s="80"/>
      <c r="C59" s="80"/>
      <c r="D59" s="98" t="s">
        <v>98</v>
      </c>
      <c r="E59" s="100"/>
      <c r="F59" s="80"/>
    </row>
    <row r="60" spans="1:9" x14ac:dyDescent="0.25">
      <c r="A60" s="80"/>
      <c r="B60" s="80"/>
      <c r="C60" s="80"/>
      <c r="D60" s="101" t="s">
        <v>99</v>
      </c>
      <c r="E60" s="4"/>
      <c r="F60" s="80"/>
    </row>
    <row r="61" spans="1:9" x14ac:dyDescent="0.25">
      <c r="A61" s="80"/>
      <c r="B61" s="80"/>
      <c r="C61" s="4">
        <v>2400000</v>
      </c>
      <c r="D61" s="101" t="s">
        <v>100</v>
      </c>
      <c r="E61" s="4">
        <v>0</v>
      </c>
      <c r="F61" s="80"/>
    </row>
    <row r="62" spans="1:9" x14ac:dyDescent="0.25">
      <c r="A62" s="80"/>
      <c r="B62" s="80"/>
      <c r="C62" s="80"/>
      <c r="D62" s="101" t="s">
        <v>101</v>
      </c>
      <c r="E62" s="80"/>
      <c r="F62" s="80"/>
    </row>
    <row r="63" spans="1:9" x14ac:dyDescent="0.25">
      <c r="A63" s="80"/>
      <c r="B63" s="80"/>
      <c r="C63" s="4">
        <v>4585000</v>
      </c>
      <c r="D63" s="101" t="s">
        <v>102</v>
      </c>
      <c r="E63" s="80"/>
      <c r="F63" s="80"/>
    </row>
    <row r="64" spans="1:9" ht="38.25" x14ac:dyDescent="0.25">
      <c r="A64" s="80"/>
      <c r="B64" s="80"/>
      <c r="C64" s="4">
        <v>1500000</v>
      </c>
      <c r="D64" s="98" t="s">
        <v>103</v>
      </c>
      <c r="E64" s="80"/>
      <c r="F64" s="80"/>
    </row>
    <row r="65" spans="1:9" ht="25.5" x14ac:dyDescent="0.25">
      <c r="A65" s="80"/>
      <c r="B65" s="80"/>
      <c r="C65" s="4">
        <v>3000000</v>
      </c>
      <c r="D65" s="98" t="s">
        <v>104</v>
      </c>
      <c r="E65" s="4">
        <v>1500000</v>
      </c>
      <c r="F65" s="80"/>
    </row>
    <row r="66" spans="1:9" x14ac:dyDescent="0.25">
      <c r="A66" s="80"/>
      <c r="B66" s="80"/>
      <c r="C66" s="102">
        <f>C54</f>
        <v>45160000</v>
      </c>
      <c r="D66" s="103" t="s">
        <v>61</v>
      </c>
      <c r="E66" s="2">
        <f>SUM(E55:E65)</f>
        <v>7950000</v>
      </c>
      <c r="F66" s="80"/>
    </row>
    <row r="68" spans="1:9" x14ac:dyDescent="0.25">
      <c r="A68" s="93" t="s">
        <v>9</v>
      </c>
      <c r="B68" s="93" t="s">
        <v>105</v>
      </c>
      <c r="C68" s="93"/>
      <c r="D68" s="43"/>
      <c r="E68" s="1"/>
      <c r="F68" s="1"/>
      <c r="G68" s="1"/>
      <c r="H68" s="1"/>
      <c r="I68" s="1"/>
    </row>
    <row r="69" spans="1:9" ht="76.5" x14ac:dyDescent="0.25">
      <c r="A69" s="45" t="s">
        <v>0</v>
      </c>
      <c r="B69" s="45" t="s">
        <v>64</v>
      </c>
      <c r="C69" s="45" t="s">
        <v>1</v>
      </c>
      <c r="D69" s="46" t="s">
        <v>56</v>
      </c>
      <c r="E69" s="47" t="s">
        <v>57</v>
      </c>
      <c r="F69" s="46" t="s">
        <v>56</v>
      </c>
      <c r="G69" s="47" t="s">
        <v>57</v>
      </c>
      <c r="H69" s="47" t="s">
        <v>65</v>
      </c>
      <c r="I69" s="45" t="s">
        <v>58</v>
      </c>
    </row>
    <row r="70" spans="1:9" ht="10.5" customHeight="1" x14ac:dyDescent="0.25">
      <c r="A70" s="16">
        <v>1</v>
      </c>
      <c r="B70" s="16">
        <v>2</v>
      </c>
      <c r="C70" s="16">
        <v>3</v>
      </c>
      <c r="D70" s="16">
        <v>4</v>
      </c>
      <c r="E70" s="16">
        <v>5</v>
      </c>
      <c r="F70" s="16">
        <v>6</v>
      </c>
      <c r="G70" s="16">
        <v>7</v>
      </c>
      <c r="H70" s="17">
        <v>8</v>
      </c>
      <c r="I70" s="16">
        <v>9</v>
      </c>
    </row>
    <row r="71" spans="1:9" ht="26.25" x14ac:dyDescent="0.25">
      <c r="A71" s="80"/>
      <c r="B71" s="80" t="s">
        <v>59</v>
      </c>
      <c r="C71" s="104"/>
      <c r="D71" s="105" t="s">
        <v>106</v>
      </c>
      <c r="E71" s="80">
        <v>0</v>
      </c>
      <c r="F71" s="83" t="s">
        <v>12</v>
      </c>
      <c r="G71" s="80">
        <v>0</v>
      </c>
      <c r="H71" s="80"/>
      <c r="I71" s="80"/>
    </row>
    <row r="72" spans="1:9" ht="25.5" x14ac:dyDescent="0.25">
      <c r="A72" s="80"/>
      <c r="B72" s="80"/>
      <c r="C72" s="80"/>
      <c r="D72" s="99" t="s">
        <v>107</v>
      </c>
      <c r="E72" s="80">
        <v>0</v>
      </c>
      <c r="F72" s="69" t="s">
        <v>108</v>
      </c>
      <c r="G72" s="80">
        <v>0</v>
      </c>
      <c r="H72" s="80"/>
      <c r="I72" s="80"/>
    </row>
    <row r="73" spans="1:9" ht="25.5" x14ac:dyDescent="0.25">
      <c r="A73" s="80"/>
      <c r="B73" s="80"/>
      <c r="C73" s="80"/>
      <c r="D73" s="99" t="s">
        <v>109</v>
      </c>
      <c r="E73" s="80">
        <v>0</v>
      </c>
      <c r="F73" s="68" t="s">
        <v>110</v>
      </c>
      <c r="G73" s="80">
        <v>0</v>
      </c>
      <c r="H73" s="80"/>
      <c r="I73" s="80"/>
    </row>
    <row r="74" spans="1:9" ht="25.5" x14ac:dyDescent="0.25">
      <c r="A74" s="80"/>
      <c r="B74" s="80"/>
      <c r="C74" s="80"/>
      <c r="D74" s="89" t="s">
        <v>111</v>
      </c>
      <c r="E74" s="80">
        <v>0</v>
      </c>
      <c r="F74" s="60" t="s">
        <v>112</v>
      </c>
      <c r="G74" s="80">
        <v>0</v>
      </c>
      <c r="H74" s="80"/>
      <c r="I74" s="80"/>
    </row>
    <row r="75" spans="1:9" ht="51" x14ac:dyDescent="0.25">
      <c r="A75" s="80"/>
      <c r="B75" s="80"/>
      <c r="C75" s="80"/>
      <c r="D75" s="89" t="s">
        <v>113</v>
      </c>
      <c r="E75" s="80">
        <v>0</v>
      </c>
      <c r="F75" s="60" t="s">
        <v>114</v>
      </c>
      <c r="G75" s="80">
        <v>0</v>
      </c>
      <c r="H75" s="80"/>
      <c r="I75" s="80"/>
    </row>
    <row r="76" spans="1:9" ht="38.25" x14ac:dyDescent="0.25">
      <c r="A76" s="80"/>
      <c r="B76" s="80"/>
      <c r="C76" s="80"/>
      <c r="D76" s="57" t="s">
        <v>115</v>
      </c>
      <c r="E76" s="80">
        <v>0</v>
      </c>
      <c r="F76" s="106" t="s">
        <v>116</v>
      </c>
      <c r="G76" s="80">
        <v>0</v>
      </c>
      <c r="H76" s="80"/>
      <c r="I76" s="80"/>
    </row>
    <row r="77" spans="1:9" x14ac:dyDescent="0.25">
      <c r="A77" s="80"/>
      <c r="B77" s="80"/>
      <c r="C77" s="80"/>
      <c r="D77" s="57" t="s">
        <v>117</v>
      </c>
      <c r="E77" s="80">
        <v>0</v>
      </c>
      <c r="F77" s="80"/>
      <c r="G77" s="80"/>
      <c r="H77" s="80"/>
      <c r="I77" s="80"/>
    </row>
    <row r="78" spans="1:9" x14ac:dyDescent="0.25">
      <c r="A78" s="80"/>
      <c r="B78" s="80"/>
      <c r="C78" s="80"/>
      <c r="D78" s="57" t="s">
        <v>118</v>
      </c>
      <c r="E78" s="80">
        <v>0</v>
      </c>
      <c r="F78" s="80"/>
      <c r="G78" s="80"/>
      <c r="H78" s="80"/>
      <c r="I78" s="80"/>
    </row>
    <row r="79" spans="1:9" x14ac:dyDescent="0.25">
      <c r="A79" s="80"/>
      <c r="B79" s="80"/>
      <c r="C79" s="80"/>
      <c r="D79" s="57" t="s">
        <v>119</v>
      </c>
      <c r="E79" s="80">
        <v>0</v>
      </c>
      <c r="F79" s="80"/>
      <c r="G79" s="80"/>
      <c r="H79" s="80"/>
      <c r="I79" s="80"/>
    </row>
    <row r="80" spans="1:9" x14ac:dyDescent="0.25">
      <c r="A80" s="80"/>
      <c r="B80" s="80"/>
      <c r="C80" s="80"/>
      <c r="D80" s="80"/>
      <c r="E80" s="80"/>
      <c r="F80" s="80"/>
      <c r="G80" s="80"/>
      <c r="H80" s="80"/>
      <c r="I80" s="80"/>
    </row>
    <row r="81" spans="1:9" x14ac:dyDescent="0.25">
      <c r="A81" s="80"/>
      <c r="B81" s="80"/>
      <c r="C81" s="90">
        <f>C71</f>
        <v>0</v>
      </c>
      <c r="D81" s="107" t="s">
        <v>120</v>
      </c>
      <c r="E81" s="80">
        <f>SUM(E72:E79)</f>
        <v>0</v>
      </c>
      <c r="F81" s="80"/>
      <c r="G81" s="80">
        <f>SUM(G72:G79)</f>
        <v>0</v>
      </c>
      <c r="H81" s="80">
        <f>E81+G81</f>
        <v>0</v>
      </c>
      <c r="I81" s="80"/>
    </row>
    <row r="83" spans="1:9" x14ac:dyDescent="0.25">
      <c r="A83" s="3" t="s">
        <v>10</v>
      </c>
      <c r="B83" s="3" t="s">
        <v>121</v>
      </c>
      <c r="C83" s="1"/>
      <c r="D83" s="1"/>
      <c r="E83" s="1"/>
      <c r="F83" s="1"/>
    </row>
    <row r="84" spans="1:9" ht="43.5" customHeight="1" x14ac:dyDescent="0.25">
      <c r="A84" s="108" t="s">
        <v>0</v>
      </c>
      <c r="B84" s="108" t="s">
        <v>64</v>
      </c>
      <c r="C84" s="108" t="s">
        <v>1</v>
      </c>
      <c r="D84" s="108" t="s">
        <v>56</v>
      </c>
      <c r="E84" s="108" t="s">
        <v>57</v>
      </c>
      <c r="F84" s="45" t="s">
        <v>58</v>
      </c>
    </row>
    <row r="85" spans="1:9" ht="10.5" customHeight="1" x14ac:dyDescent="0.25">
      <c r="A85" s="16">
        <v>1</v>
      </c>
      <c r="B85" s="16">
        <v>2</v>
      </c>
      <c r="C85" s="16">
        <v>3</v>
      </c>
      <c r="D85" s="16">
        <v>4</v>
      </c>
      <c r="E85" s="17">
        <v>5</v>
      </c>
      <c r="F85" s="16">
        <v>6</v>
      </c>
    </row>
    <row r="86" spans="1:9" x14ac:dyDescent="0.25">
      <c r="A86" s="80"/>
      <c r="B86" s="80" t="s">
        <v>59</v>
      </c>
      <c r="C86" s="104"/>
      <c r="D86" s="68" t="s">
        <v>122</v>
      </c>
      <c r="E86" s="80">
        <v>0</v>
      </c>
      <c r="F86" s="80"/>
    </row>
    <row r="87" spans="1:9" x14ac:dyDescent="0.25">
      <c r="A87" s="80"/>
      <c r="B87" s="80"/>
      <c r="C87" s="80"/>
      <c r="D87" s="68" t="s">
        <v>123</v>
      </c>
      <c r="E87" s="80">
        <v>0</v>
      </c>
      <c r="F87" s="80"/>
    </row>
    <row r="88" spans="1:9" x14ac:dyDescent="0.25">
      <c r="A88" s="80"/>
      <c r="B88" s="80"/>
      <c r="C88" s="4">
        <v>750000</v>
      </c>
      <c r="D88" s="68" t="s">
        <v>124</v>
      </c>
      <c r="E88" s="4">
        <v>225000</v>
      </c>
      <c r="F88" s="80"/>
    </row>
    <row r="89" spans="1:9" ht="38.25" x14ac:dyDescent="0.25">
      <c r="A89" s="80"/>
      <c r="B89" s="80"/>
      <c r="C89" s="80"/>
      <c r="D89" s="69" t="s">
        <v>125</v>
      </c>
      <c r="E89" s="80">
        <v>0</v>
      </c>
      <c r="F89" s="80"/>
    </row>
    <row r="90" spans="1:9" x14ac:dyDescent="0.25">
      <c r="A90" s="80"/>
      <c r="B90" s="80"/>
      <c r="C90" s="80"/>
      <c r="D90" s="68" t="s">
        <v>126</v>
      </c>
      <c r="E90" s="80">
        <v>0</v>
      </c>
      <c r="F90" s="80"/>
    </row>
    <row r="91" spans="1:9" ht="38.25" x14ac:dyDescent="0.25">
      <c r="A91" s="80"/>
      <c r="B91" s="80"/>
      <c r="C91" s="80"/>
      <c r="D91" s="69" t="s">
        <v>127</v>
      </c>
      <c r="E91" s="80">
        <v>0</v>
      </c>
      <c r="F91" s="80"/>
    </row>
    <row r="92" spans="1:9" x14ac:dyDescent="0.25">
      <c r="A92" s="80"/>
      <c r="B92" s="80"/>
      <c r="C92" s="80"/>
      <c r="D92" s="69" t="s">
        <v>128</v>
      </c>
      <c r="E92" s="80">
        <v>0</v>
      </c>
      <c r="F92" s="80"/>
    </row>
    <row r="93" spans="1:9" x14ac:dyDescent="0.25">
      <c r="A93" s="80"/>
      <c r="B93" s="80"/>
      <c r="C93" s="80"/>
      <c r="D93" s="69" t="s">
        <v>129</v>
      </c>
      <c r="E93" s="80">
        <v>0</v>
      </c>
      <c r="F93" s="80"/>
    </row>
    <row r="94" spans="1:9" x14ac:dyDescent="0.25">
      <c r="A94" s="80"/>
      <c r="B94" s="80"/>
      <c r="C94" s="80"/>
      <c r="D94" s="69" t="s">
        <v>130</v>
      </c>
      <c r="E94" s="80">
        <v>0</v>
      </c>
      <c r="F94" s="80"/>
    </row>
    <row r="95" spans="1:9" x14ac:dyDescent="0.25">
      <c r="A95" s="80"/>
      <c r="B95" s="80"/>
      <c r="C95" s="80"/>
      <c r="D95" s="80"/>
      <c r="E95" s="80"/>
      <c r="F95" s="80"/>
    </row>
    <row r="96" spans="1:9" x14ac:dyDescent="0.25">
      <c r="A96" s="80"/>
      <c r="B96" s="80"/>
      <c r="C96" s="90">
        <f>C86</f>
        <v>0</v>
      </c>
      <c r="D96" s="107" t="s">
        <v>120</v>
      </c>
      <c r="E96" s="2">
        <f>SUM(E86:E95)</f>
        <v>225000</v>
      </c>
      <c r="F96" s="80"/>
    </row>
    <row r="98" spans="1:6" x14ac:dyDescent="0.25">
      <c r="A98" s="3" t="s">
        <v>13</v>
      </c>
      <c r="B98" s="3" t="s">
        <v>131</v>
      </c>
      <c r="C98" s="3"/>
      <c r="D98" s="1"/>
      <c r="E98" s="1"/>
      <c r="F98" s="1"/>
    </row>
    <row r="99" spans="1:6" ht="38.25" x14ac:dyDescent="0.25">
      <c r="A99" s="108" t="s">
        <v>0</v>
      </c>
      <c r="B99" s="108" t="s">
        <v>64</v>
      </c>
      <c r="C99" s="108" t="s">
        <v>1</v>
      </c>
      <c r="D99" s="108" t="s">
        <v>56</v>
      </c>
      <c r="E99" s="108" t="s">
        <v>57</v>
      </c>
      <c r="F99" s="45" t="s">
        <v>58</v>
      </c>
    </row>
    <row r="100" spans="1:6" ht="12" customHeight="1" x14ac:dyDescent="0.25">
      <c r="A100" s="16">
        <v>1</v>
      </c>
      <c r="B100" s="16">
        <v>2</v>
      </c>
      <c r="C100" s="16">
        <v>3</v>
      </c>
      <c r="D100" s="16">
        <v>4</v>
      </c>
      <c r="E100" s="17">
        <v>5</v>
      </c>
      <c r="F100" s="16">
        <v>6</v>
      </c>
    </row>
    <row r="101" spans="1:6" ht="38.25" x14ac:dyDescent="0.25">
      <c r="A101" s="80"/>
      <c r="B101" s="80" t="s">
        <v>59</v>
      </c>
      <c r="C101" s="80">
        <v>0</v>
      </c>
      <c r="D101" s="60" t="s">
        <v>132</v>
      </c>
      <c r="E101" s="80">
        <v>0</v>
      </c>
      <c r="F101" s="80"/>
    </row>
    <row r="102" spans="1:6" x14ac:dyDescent="0.25">
      <c r="A102" s="80"/>
      <c r="B102" s="80"/>
      <c r="C102" s="80"/>
      <c r="D102" s="109" t="s">
        <v>133</v>
      </c>
      <c r="E102" s="80">
        <v>0</v>
      </c>
      <c r="F102" s="80"/>
    </row>
    <row r="103" spans="1:6" x14ac:dyDescent="0.25">
      <c r="A103" s="80"/>
      <c r="B103" s="80"/>
      <c r="C103" s="80">
        <f>C101</f>
        <v>0</v>
      </c>
      <c r="D103" s="107" t="s">
        <v>120</v>
      </c>
      <c r="E103" s="80">
        <v>0</v>
      </c>
      <c r="F103" s="80"/>
    </row>
    <row r="105" spans="1:6" x14ac:dyDescent="0.25">
      <c r="A105" s="3" t="s">
        <v>14</v>
      </c>
      <c r="B105" s="3" t="s">
        <v>15</v>
      </c>
      <c r="C105" s="3"/>
      <c r="D105" s="1"/>
      <c r="E105" s="1"/>
      <c r="F105" s="1"/>
    </row>
    <row r="106" spans="1:6" ht="38.25" x14ac:dyDescent="0.25">
      <c r="A106" s="45" t="s">
        <v>0</v>
      </c>
      <c r="B106" s="45" t="s">
        <v>64</v>
      </c>
      <c r="C106" s="45" t="s">
        <v>1</v>
      </c>
      <c r="D106" s="46" t="s">
        <v>56</v>
      </c>
      <c r="E106" s="108" t="s">
        <v>57</v>
      </c>
      <c r="F106" s="45" t="s">
        <v>58</v>
      </c>
    </row>
    <row r="107" spans="1:6" ht="12" customHeight="1" x14ac:dyDescent="0.25">
      <c r="A107" s="16">
        <v>1</v>
      </c>
      <c r="B107" s="16">
        <v>2</v>
      </c>
      <c r="C107" s="16">
        <v>3</v>
      </c>
      <c r="D107" s="16">
        <v>4</v>
      </c>
      <c r="E107" s="17">
        <v>5</v>
      </c>
      <c r="F107" s="16">
        <v>6</v>
      </c>
    </row>
    <row r="108" spans="1:6" x14ac:dyDescent="0.25">
      <c r="A108" s="80"/>
      <c r="B108" s="80" t="s">
        <v>59</v>
      </c>
      <c r="C108" s="104"/>
      <c r="D108" s="110" t="s">
        <v>134</v>
      </c>
      <c r="E108" s="80"/>
      <c r="F108" s="80"/>
    </row>
    <row r="109" spans="1:6" x14ac:dyDescent="0.25">
      <c r="A109" s="80"/>
      <c r="B109" s="80"/>
      <c r="C109" s="80"/>
      <c r="D109" s="80" t="s">
        <v>135</v>
      </c>
      <c r="E109" s="80"/>
      <c r="F109" s="80"/>
    </row>
    <row r="110" spans="1:6" ht="26.25" x14ac:dyDescent="0.25">
      <c r="A110" s="80"/>
      <c r="B110" s="80"/>
      <c r="C110" s="80"/>
      <c r="D110" s="111" t="s">
        <v>136</v>
      </c>
      <c r="E110" s="80"/>
      <c r="F110" s="80"/>
    </row>
    <row r="111" spans="1:6" ht="26.25" x14ac:dyDescent="0.25">
      <c r="A111" s="80"/>
      <c r="B111" s="80"/>
      <c r="C111" s="80"/>
      <c r="D111" s="111" t="s">
        <v>137</v>
      </c>
      <c r="E111" s="4">
        <v>150000</v>
      </c>
      <c r="F111" s="80"/>
    </row>
    <row r="112" spans="1:6" ht="26.25" x14ac:dyDescent="0.25">
      <c r="A112" s="80"/>
      <c r="B112" s="80"/>
      <c r="C112" s="80"/>
      <c r="D112" s="111" t="s">
        <v>138</v>
      </c>
      <c r="E112" s="4"/>
      <c r="F112" s="80"/>
    </row>
    <row r="113" spans="1:6" x14ac:dyDescent="0.25">
      <c r="A113" s="80"/>
      <c r="B113" s="80"/>
      <c r="C113" s="80"/>
      <c r="D113" s="111" t="s">
        <v>139</v>
      </c>
      <c r="E113" s="4"/>
      <c r="F113" s="80"/>
    </row>
    <row r="114" spans="1:6" x14ac:dyDescent="0.25">
      <c r="A114" s="80"/>
      <c r="B114" s="80"/>
      <c r="C114" s="90">
        <f>C108</f>
        <v>0</v>
      </c>
      <c r="D114" s="107" t="s">
        <v>120</v>
      </c>
      <c r="E114" s="2">
        <f>SUM(E109:E113)</f>
        <v>150000</v>
      </c>
      <c r="F114" s="80"/>
    </row>
    <row r="115" spans="1:6" ht="79.5" customHeight="1" x14ac:dyDescent="0.25"/>
    <row r="116" spans="1:6" x14ac:dyDescent="0.25">
      <c r="A116" s="3" t="s">
        <v>16</v>
      </c>
      <c r="B116" s="3" t="s">
        <v>140</v>
      </c>
      <c r="C116" s="3"/>
      <c r="D116" s="1"/>
      <c r="E116" s="1"/>
      <c r="F116" s="1"/>
    </row>
    <row r="117" spans="1:6" ht="38.25" x14ac:dyDescent="0.25">
      <c r="A117" s="45" t="s">
        <v>0</v>
      </c>
      <c r="B117" s="45" t="s">
        <v>64</v>
      </c>
      <c r="C117" s="45" t="s">
        <v>1</v>
      </c>
      <c r="D117" s="46" t="s">
        <v>56</v>
      </c>
      <c r="E117" s="108" t="s">
        <v>57</v>
      </c>
      <c r="F117" s="45" t="s">
        <v>58</v>
      </c>
    </row>
    <row r="118" spans="1:6" x14ac:dyDescent="0.25">
      <c r="A118" s="112">
        <v>1</v>
      </c>
      <c r="B118" s="16">
        <v>2</v>
      </c>
      <c r="C118" s="16">
        <v>3</v>
      </c>
      <c r="D118" s="16">
        <v>4</v>
      </c>
      <c r="E118" s="17">
        <v>5</v>
      </c>
      <c r="F118" s="16">
        <v>6</v>
      </c>
    </row>
    <row r="119" spans="1:6" x14ac:dyDescent="0.25">
      <c r="A119" s="80"/>
      <c r="B119" s="80" t="s">
        <v>59</v>
      </c>
      <c r="C119" s="104">
        <v>1200000</v>
      </c>
      <c r="D119" s="60" t="s">
        <v>141</v>
      </c>
      <c r="E119" s="113"/>
      <c r="F119" s="80"/>
    </row>
    <row r="120" spans="1:6" x14ac:dyDescent="0.25">
      <c r="A120" s="80"/>
      <c r="B120" s="80"/>
      <c r="C120" s="4">
        <v>600000</v>
      </c>
      <c r="D120" s="60" t="s">
        <v>142</v>
      </c>
      <c r="E120" s="113">
        <v>300000</v>
      </c>
      <c r="F120" s="80"/>
    </row>
    <row r="121" spans="1:6" x14ac:dyDescent="0.25">
      <c r="A121" s="80"/>
      <c r="B121" s="80"/>
      <c r="C121" s="4">
        <v>3520000</v>
      </c>
      <c r="D121" s="60" t="s">
        <v>143</v>
      </c>
      <c r="E121" s="113"/>
      <c r="F121" s="80"/>
    </row>
    <row r="122" spans="1:6" x14ac:dyDescent="0.25">
      <c r="A122" s="80"/>
      <c r="B122" s="80"/>
      <c r="C122" s="4">
        <v>3108000</v>
      </c>
      <c r="D122" s="114" t="s">
        <v>144</v>
      </c>
      <c r="E122" s="115"/>
      <c r="F122" s="80"/>
    </row>
    <row r="123" spans="1:6" x14ac:dyDescent="0.25">
      <c r="A123" s="80"/>
      <c r="B123" s="80"/>
      <c r="C123" s="102">
        <f>SUM(C119:C122)</f>
        <v>8428000</v>
      </c>
      <c r="D123" s="91" t="s">
        <v>61</v>
      </c>
      <c r="E123" s="116">
        <f>SUM(E119:E122)</f>
        <v>300000</v>
      </c>
      <c r="F123" s="80"/>
    </row>
    <row r="125" spans="1:6" x14ac:dyDescent="0.25">
      <c r="A125" s="3" t="s">
        <v>2</v>
      </c>
      <c r="B125" s="3" t="s">
        <v>17</v>
      </c>
      <c r="C125" s="3"/>
      <c r="D125" s="1"/>
      <c r="E125" s="1"/>
      <c r="F125" s="1"/>
    </row>
    <row r="126" spans="1:6" ht="38.25" x14ac:dyDescent="0.25">
      <c r="A126" s="45" t="s">
        <v>0</v>
      </c>
      <c r="B126" s="45" t="s">
        <v>64</v>
      </c>
      <c r="C126" s="45" t="s">
        <v>1</v>
      </c>
      <c r="D126" s="46" t="s">
        <v>56</v>
      </c>
      <c r="E126" s="108" t="s">
        <v>57</v>
      </c>
      <c r="F126" s="45" t="s">
        <v>58</v>
      </c>
    </row>
    <row r="127" spans="1:6" x14ac:dyDescent="0.25">
      <c r="A127" s="16">
        <v>1</v>
      </c>
      <c r="B127" s="16">
        <v>2</v>
      </c>
      <c r="C127" s="16">
        <v>3</v>
      </c>
      <c r="D127" s="16">
        <v>4</v>
      </c>
      <c r="E127" s="17">
        <v>5</v>
      </c>
      <c r="F127" s="16">
        <v>6</v>
      </c>
    </row>
    <row r="128" spans="1:6" ht="39" x14ac:dyDescent="0.25">
      <c r="A128" s="80">
        <v>9</v>
      </c>
      <c r="B128" s="80" t="s">
        <v>59</v>
      </c>
      <c r="C128" s="104">
        <v>14700000</v>
      </c>
      <c r="D128" s="117" t="s">
        <v>145</v>
      </c>
      <c r="E128" s="80"/>
      <c r="F128" s="80"/>
    </row>
    <row r="129" spans="1:9" ht="39" x14ac:dyDescent="0.25">
      <c r="A129" s="80"/>
      <c r="B129" s="80"/>
      <c r="C129" s="4">
        <v>6980000</v>
      </c>
      <c r="D129" s="117" t="s">
        <v>146</v>
      </c>
      <c r="E129" s="80"/>
      <c r="F129" s="80"/>
    </row>
    <row r="130" spans="1:9" x14ac:dyDescent="0.25">
      <c r="A130" s="80"/>
      <c r="B130" s="80"/>
      <c r="C130" s="4">
        <v>5250000</v>
      </c>
      <c r="D130" s="114" t="s">
        <v>147</v>
      </c>
      <c r="E130" s="80"/>
      <c r="F130" s="80"/>
    </row>
    <row r="131" spans="1:9" x14ac:dyDescent="0.25">
      <c r="A131" s="80"/>
      <c r="B131" s="80"/>
      <c r="C131" s="4">
        <v>8208000</v>
      </c>
      <c r="D131" s="114" t="s">
        <v>148</v>
      </c>
      <c r="E131" s="80"/>
      <c r="F131" s="80"/>
    </row>
    <row r="132" spans="1:9" ht="39" x14ac:dyDescent="0.25">
      <c r="A132" s="80"/>
      <c r="B132" s="80"/>
      <c r="C132" s="4">
        <v>6625000</v>
      </c>
      <c r="D132" s="117" t="s">
        <v>149</v>
      </c>
      <c r="E132" s="80"/>
      <c r="F132" s="80"/>
    </row>
    <row r="133" spans="1:9" x14ac:dyDescent="0.25">
      <c r="A133" s="80"/>
      <c r="B133" s="80"/>
      <c r="C133" s="4">
        <v>9275000</v>
      </c>
      <c r="D133" s="114" t="s">
        <v>150</v>
      </c>
      <c r="E133" s="80"/>
      <c r="F133" s="80"/>
    </row>
    <row r="134" spans="1:9" x14ac:dyDescent="0.25">
      <c r="A134" s="80"/>
      <c r="B134" s="80"/>
      <c r="C134" s="4">
        <v>19400000</v>
      </c>
      <c r="D134" s="69" t="s">
        <v>151</v>
      </c>
      <c r="E134" s="4">
        <v>6462500</v>
      </c>
      <c r="F134" s="80"/>
    </row>
    <row r="135" spans="1:9" x14ac:dyDescent="0.25">
      <c r="A135" s="80"/>
      <c r="B135" s="80"/>
      <c r="C135" s="80"/>
      <c r="D135" s="80"/>
      <c r="E135" s="80"/>
      <c r="F135" s="80"/>
    </row>
    <row r="136" spans="1:9" x14ac:dyDescent="0.25">
      <c r="A136" s="80"/>
      <c r="B136" s="80"/>
      <c r="C136" s="102">
        <f>SUM(C128:C134)</f>
        <v>70438000</v>
      </c>
      <c r="D136" s="91" t="s">
        <v>61</v>
      </c>
      <c r="E136" s="2">
        <f>SUM(E128:E134)</f>
        <v>6462500</v>
      </c>
      <c r="F136" s="80"/>
    </row>
    <row r="138" spans="1:9" x14ac:dyDescent="0.25">
      <c r="A138" s="3" t="s">
        <v>18</v>
      </c>
      <c r="B138" s="3" t="s">
        <v>19</v>
      </c>
      <c r="C138" s="1"/>
      <c r="D138" s="1"/>
      <c r="E138" s="1"/>
      <c r="F138" s="1"/>
      <c r="G138" s="1"/>
      <c r="H138" s="1"/>
      <c r="I138" s="1"/>
    </row>
    <row r="139" spans="1:9" ht="76.5" x14ac:dyDescent="0.25">
      <c r="A139" s="45" t="s">
        <v>0</v>
      </c>
      <c r="B139" s="45" t="s">
        <v>64</v>
      </c>
      <c r="C139" s="45" t="s">
        <v>1</v>
      </c>
      <c r="D139" s="46" t="s">
        <v>56</v>
      </c>
      <c r="E139" s="47" t="s">
        <v>57</v>
      </c>
      <c r="F139" s="46" t="s">
        <v>56</v>
      </c>
      <c r="G139" s="47" t="s">
        <v>57</v>
      </c>
      <c r="H139" s="47" t="s">
        <v>65</v>
      </c>
      <c r="I139" s="45" t="s">
        <v>58</v>
      </c>
    </row>
    <row r="140" spans="1:9" x14ac:dyDescent="0.25">
      <c r="A140" s="118">
        <v>1</v>
      </c>
      <c r="B140" s="118">
        <v>2</v>
      </c>
      <c r="C140" s="118">
        <v>3</v>
      </c>
      <c r="D140" s="118">
        <v>4</v>
      </c>
      <c r="E140" s="118">
        <v>5</v>
      </c>
      <c r="F140" s="118">
        <v>6</v>
      </c>
      <c r="G140" s="118">
        <v>7</v>
      </c>
      <c r="H140" s="119">
        <v>8</v>
      </c>
      <c r="I140" s="118">
        <v>9</v>
      </c>
    </row>
    <row r="141" spans="1:9" ht="51" x14ac:dyDescent="0.25">
      <c r="A141" s="81">
        <v>9</v>
      </c>
      <c r="B141" s="81" t="s">
        <v>59</v>
      </c>
      <c r="C141" s="120">
        <v>9041000</v>
      </c>
      <c r="D141" s="51" t="s">
        <v>152</v>
      </c>
      <c r="E141" s="80"/>
      <c r="F141" s="51" t="s">
        <v>153</v>
      </c>
      <c r="G141" s="80"/>
      <c r="H141" s="80"/>
      <c r="I141" s="80"/>
    </row>
    <row r="142" spans="1:9" x14ac:dyDescent="0.25">
      <c r="A142" s="80"/>
      <c r="B142" s="80"/>
      <c r="C142" s="80"/>
      <c r="D142" s="117" t="s">
        <v>154</v>
      </c>
      <c r="E142" s="80"/>
      <c r="F142" s="60" t="s">
        <v>122</v>
      </c>
      <c r="G142" s="80"/>
      <c r="H142" s="80"/>
      <c r="I142" s="80"/>
    </row>
    <row r="143" spans="1:9" ht="38.25" x14ac:dyDescent="0.25">
      <c r="A143" s="80"/>
      <c r="B143" s="80"/>
      <c r="C143" s="80"/>
      <c r="D143" s="60" t="s">
        <v>155</v>
      </c>
      <c r="E143" s="80"/>
      <c r="F143" s="60" t="s">
        <v>156</v>
      </c>
      <c r="G143" s="80"/>
      <c r="H143" s="80"/>
      <c r="I143" s="80"/>
    </row>
    <row r="144" spans="1:9" ht="25.5" x14ac:dyDescent="0.25">
      <c r="A144" s="80"/>
      <c r="B144" s="80"/>
      <c r="C144" s="80"/>
      <c r="D144" s="60" t="s">
        <v>157</v>
      </c>
      <c r="E144" s="80"/>
      <c r="F144" s="60" t="s">
        <v>158</v>
      </c>
      <c r="G144" s="80"/>
      <c r="H144" s="80"/>
      <c r="I144" s="80"/>
    </row>
    <row r="145" spans="1:9" ht="26.25" x14ac:dyDescent="0.25">
      <c r="A145" s="80"/>
      <c r="B145" s="80"/>
      <c r="C145" s="4">
        <v>1200000</v>
      </c>
      <c r="D145" s="117" t="s">
        <v>159</v>
      </c>
      <c r="E145" s="4">
        <v>150000</v>
      </c>
      <c r="F145" s="117" t="s">
        <v>160</v>
      </c>
      <c r="G145" s="80"/>
      <c r="H145" s="80"/>
      <c r="I145" s="80"/>
    </row>
    <row r="146" spans="1:9" x14ac:dyDescent="0.25">
      <c r="A146" s="80"/>
      <c r="B146" s="80"/>
      <c r="C146" s="80"/>
      <c r="D146" s="60" t="s">
        <v>122</v>
      </c>
      <c r="E146" s="80"/>
      <c r="F146" s="60" t="s">
        <v>161</v>
      </c>
      <c r="G146" s="80"/>
      <c r="H146" s="80"/>
      <c r="I146" s="80"/>
    </row>
    <row r="147" spans="1:9" ht="51.75" x14ac:dyDescent="0.25">
      <c r="A147" s="80"/>
      <c r="B147" s="80"/>
      <c r="C147" s="4">
        <v>2741000</v>
      </c>
      <c r="D147" s="60" t="s">
        <v>162</v>
      </c>
      <c r="E147" s="80"/>
      <c r="F147" s="117" t="s">
        <v>163</v>
      </c>
      <c r="G147" s="80"/>
      <c r="H147" s="80"/>
      <c r="I147" s="80"/>
    </row>
    <row r="148" spans="1:9" x14ac:dyDescent="0.25">
      <c r="A148" s="80"/>
      <c r="B148" s="80"/>
      <c r="C148" s="80"/>
      <c r="D148" s="60" t="s">
        <v>164</v>
      </c>
      <c r="E148" s="80"/>
      <c r="F148" s="80"/>
      <c r="G148" s="80"/>
      <c r="H148" s="80"/>
      <c r="I148" s="80"/>
    </row>
    <row r="149" spans="1:9" ht="26.25" x14ac:dyDescent="0.25">
      <c r="A149" s="80"/>
      <c r="B149" s="80"/>
      <c r="C149" s="4">
        <v>1350000</v>
      </c>
      <c r="D149" s="117" t="s">
        <v>165</v>
      </c>
      <c r="E149" s="4">
        <v>150000</v>
      </c>
      <c r="F149" s="80"/>
      <c r="G149" s="80"/>
      <c r="H149" s="80"/>
      <c r="I149" s="80"/>
    </row>
    <row r="150" spans="1:9" ht="25.5" x14ac:dyDescent="0.25">
      <c r="A150" s="80"/>
      <c r="B150" s="80"/>
      <c r="C150" s="80"/>
      <c r="D150" s="60" t="s">
        <v>166</v>
      </c>
      <c r="E150" s="80"/>
      <c r="F150" s="80"/>
      <c r="G150" s="80"/>
      <c r="H150" s="80"/>
      <c r="I150" s="80"/>
    </row>
    <row r="151" spans="1:9" x14ac:dyDescent="0.25">
      <c r="A151" s="80"/>
      <c r="B151" s="80"/>
      <c r="C151" s="80"/>
      <c r="D151" s="60" t="s">
        <v>167</v>
      </c>
      <c r="E151" s="80"/>
      <c r="F151" s="80"/>
      <c r="G151" s="80"/>
      <c r="H151" s="80"/>
      <c r="I151" s="80"/>
    </row>
    <row r="152" spans="1:9" x14ac:dyDescent="0.25">
      <c r="A152" s="80"/>
      <c r="B152" s="80"/>
      <c r="C152" s="4">
        <v>3750000</v>
      </c>
      <c r="D152" s="117" t="s">
        <v>168</v>
      </c>
      <c r="E152" s="80"/>
      <c r="F152" s="80"/>
      <c r="G152" s="80"/>
      <c r="H152" s="80"/>
      <c r="I152" s="80"/>
    </row>
    <row r="153" spans="1:9" x14ac:dyDescent="0.25">
      <c r="A153" s="80"/>
      <c r="B153" s="80"/>
      <c r="C153" s="80"/>
      <c r="D153" s="60" t="s">
        <v>169</v>
      </c>
      <c r="E153" s="80"/>
      <c r="F153" s="80"/>
      <c r="G153" s="80"/>
      <c r="H153" s="80"/>
      <c r="I153" s="80"/>
    </row>
    <row r="154" spans="1:9" x14ac:dyDescent="0.25">
      <c r="A154" s="80"/>
      <c r="B154" s="80"/>
      <c r="C154" s="80"/>
      <c r="D154" s="80"/>
      <c r="E154" s="80"/>
      <c r="F154" s="80"/>
      <c r="G154" s="80"/>
      <c r="H154" s="80"/>
      <c r="I154" s="80"/>
    </row>
    <row r="155" spans="1:9" x14ac:dyDescent="0.25">
      <c r="A155" s="80"/>
      <c r="B155" s="80"/>
      <c r="C155" s="102">
        <f>SUM(C142:C153)</f>
        <v>9041000</v>
      </c>
      <c r="D155" s="121" t="s">
        <v>61</v>
      </c>
      <c r="E155" s="122">
        <f>SUM(E142:E154)</f>
        <v>300000</v>
      </c>
      <c r="F155" s="91" t="s">
        <v>61</v>
      </c>
      <c r="G155" s="80"/>
      <c r="H155" s="80"/>
      <c r="I155" s="80"/>
    </row>
    <row r="157" spans="1:9" x14ac:dyDescent="0.25">
      <c r="A157" s="3" t="s">
        <v>20</v>
      </c>
      <c r="B157" s="3" t="s">
        <v>170</v>
      </c>
      <c r="C157" s="1"/>
      <c r="D157" s="1"/>
      <c r="E157" s="1"/>
      <c r="F157" s="1"/>
      <c r="G157" s="1"/>
      <c r="H157" s="1"/>
      <c r="I157" s="1"/>
    </row>
    <row r="158" spans="1:9" ht="76.5" x14ac:dyDescent="0.25">
      <c r="A158" s="45" t="s">
        <v>0</v>
      </c>
      <c r="B158" s="45" t="s">
        <v>64</v>
      </c>
      <c r="C158" s="45" t="s">
        <v>1</v>
      </c>
      <c r="D158" s="46" t="s">
        <v>56</v>
      </c>
      <c r="E158" s="47" t="s">
        <v>57</v>
      </c>
      <c r="F158" s="46" t="s">
        <v>56</v>
      </c>
      <c r="G158" s="47" t="s">
        <v>57</v>
      </c>
      <c r="H158" s="47" t="s">
        <v>65</v>
      </c>
      <c r="I158" s="45" t="s">
        <v>66</v>
      </c>
    </row>
    <row r="159" spans="1:9" x14ac:dyDescent="0.25">
      <c r="A159" s="118">
        <v>1</v>
      </c>
      <c r="B159" s="118">
        <v>2</v>
      </c>
      <c r="C159" s="118">
        <v>3</v>
      </c>
      <c r="D159" s="118">
        <v>4</v>
      </c>
      <c r="E159" s="118">
        <v>5</v>
      </c>
      <c r="F159" s="118">
        <v>6</v>
      </c>
      <c r="G159" s="118">
        <v>7</v>
      </c>
      <c r="H159" s="119">
        <v>8</v>
      </c>
      <c r="I159" s="118">
        <v>9</v>
      </c>
    </row>
    <row r="160" spans="1:9" ht="38.25" x14ac:dyDescent="0.25">
      <c r="A160" s="80">
        <v>9</v>
      </c>
      <c r="B160" s="123" t="s">
        <v>59</v>
      </c>
      <c r="C160" s="104"/>
      <c r="D160" s="51" t="s">
        <v>171</v>
      </c>
      <c r="E160" s="80"/>
      <c r="F160" s="51" t="s">
        <v>172</v>
      </c>
      <c r="G160" s="80"/>
      <c r="H160" s="80"/>
      <c r="I160" s="80"/>
    </row>
    <row r="161" spans="1:9" ht="25.5" x14ac:dyDescent="0.25">
      <c r="A161" s="80"/>
      <c r="B161" s="80"/>
      <c r="C161" s="86">
        <v>5315500</v>
      </c>
      <c r="D161" s="69" t="s">
        <v>173</v>
      </c>
      <c r="E161" s="80"/>
      <c r="F161" s="60" t="s">
        <v>174</v>
      </c>
      <c r="G161" s="4">
        <v>0</v>
      </c>
      <c r="H161" s="80"/>
      <c r="I161" s="80"/>
    </row>
    <row r="162" spans="1:9" ht="63.75" x14ac:dyDescent="0.25">
      <c r="A162" s="80"/>
      <c r="B162" s="80"/>
      <c r="C162" s="4">
        <v>5875000</v>
      </c>
      <c r="D162" s="60" t="s">
        <v>175</v>
      </c>
      <c r="E162" s="80"/>
      <c r="F162" s="60" t="s">
        <v>176</v>
      </c>
      <c r="G162" s="80"/>
      <c r="H162" s="80"/>
      <c r="I162" s="80"/>
    </row>
    <row r="163" spans="1:9" ht="51.75" x14ac:dyDescent="0.25">
      <c r="A163" s="80"/>
      <c r="B163" s="80"/>
      <c r="C163" s="4">
        <v>5150000</v>
      </c>
      <c r="D163" s="117" t="s">
        <v>177</v>
      </c>
      <c r="E163" s="80"/>
      <c r="F163" s="117"/>
      <c r="G163" s="80"/>
      <c r="H163" s="80"/>
      <c r="I163" s="80"/>
    </row>
    <row r="164" spans="1:9" x14ac:dyDescent="0.25">
      <c r="A164" s="80"/>
      <c r="B164" s="80"/>
      <c r="C164" s="102">
        <f>SUM(C161:C163)</f>
        <v>16340500</v>
      </c>
      <c r="D164" s="121" t="s">
        <v>61</v>
      </c>
      <c r="E164" s="91"/>
      <c r="F164" s="121" t="s">
        <v>61</v>
      </c>
      <c r="G164" s="80"/>
      <c r="H164" s="80"/>
      <c r="I164" s="80"/>
    </row>
    <row r="165" spans="1:9" ht="56.25" customHeight="1" x14ac:dyDescent="0.25"/>
    <row r="166" spans="1:9" ht="22.5" customHeight="1" x14ac:dyDescent="0.25">
      <c r="A166" s="124" t="s">
        <v>21</v>
      </c>
      <c r="B166" s="154" t="s">
        <v>178</v>
      </c>
      <c r="C166" s="154"/>
      <c r="D166" s="154"/>
      <c r="E166" s="154"/>
      <c r="F166" s="154"/>
    </row>
    <row r="167" spans="1:9" ht="38.25" x14ac:dyDescent="0.25">
      <c r="A167" s="45" t="s">
        <v>0</v>
      </c>
      <c r="B167" s="45" t="s">
        <v>64</v>
      </c>
      <c r="C167" s="45" t="s">
        <v>1</v>
      </c>
      <c r="D167" s="46" t="s">
        <v>56</v>
      </c>
      <c r="E167" s="47" t="s">
        <v>57</v>
      </c>
      <c r="F167" s="45" t="s">
        <v>58</v>
      </c>
    </row>
    <row r="168" spans="1:9" x14ac:dyDescent="0.25">
      <c r="A168" s="16">
        <v>1</v>
      </c>
      <c r="B168" s="16">
        <v>2</v>
      </c>
      <c r="C168" s="16">
        <v>3</v>
      </c>
      <c r="D168" s="16">
        <v>4</v>
      </c>
      <c r="E168" s="17">
        <v>5</v>
      </c>
      <c r="F168" s="16">
        <v>6</v>
      </c>
    </row>
    <row r="169" spans="1:9" x14ac:dyDescent="0.25">
      <c r="A169" s="80">
        <v>9</v>
      </c>
      <c r="B169" s="125" t="s">
        <v>59</v>
      </c>
      <c r="C169" s="104"/>
      <c r="D169" s="126" t="s">
        <v>179</v>
      </c>
      <c r="E169" s="80">
        <v>0</v>
      </c>
      <c r="F169" s="80"/>
    </row>
    <row r="170" spans="1:9" ht="38.25" x14ac:dyDescent="0.25">
      <c r="A170" s="80"/>
      <c r="B170" s="80"/>
      <c r="C170" s="4">
        <v>1050000</v>
      </c>
      <c r="D170" s="127" t="s">
        <v>180</v>
      </c>
      <c r="E170" s="4">
        <v>300000</v>
      </c>
      <c r="F170" s="80"/>
    </row>
    <row r="171" spans="1:9" x14ac:dyDescent="0.25">
      <c r="A171" s="80"/>
      <c r="B171" s="80"/>
      <c r="C171" s="80"/>
      <c r="D171" s="128" t="s">
        <v>181</v>
      </c>
      <c r="E171" s="80">
        <v>0</v>
      </c>
      <c r="F171" s="80"/>
    </row>
    <row r="172" spans="1:9" x14ac:dyDescent="0.25">
      <c r="A172" s="80"/>
      <c r="B172" s="80"/>
      <c r="C172" s="80"/>
      <c r="D172" s="128" t="s">
        <v>182</v>
      </c>
      <c r="E172" s="80">
        <v>0</v>
      </c>
      <c r="F172" s="80"/>
    </row>
    <row r="173" spans="1:9" x14ac:dyDescent="0.25">
      <c r="A173" s="80"/>
      <c r="B173" s="80"/>
      <c r="C173" s="80"/>
      <c r="D173" s="128" t="s">
        <v>183</v>
      </c>
      <c r="E173" s="80">
        <v>0</v>
      </c>
      <c r="F173" s="80"/>
    </row>
    <row r="174" spans="1:9" x14ac:dyDescent="0.25">
      <c r="A174" s="80"/>
      <c r="B174" s="80"/>
      <c r="C174" s="80"/>
      <c r="D174" s="129" t="s">
        <v>167</v>
      </c>
      <c r="E174" s="80">
        <v>0</v>
      </c>
      <c r="F174" s="80"/>
    </row>
    <row r="175" spans="1:9" x14ac:dyDescent="0.25">
      <c r="A175" s="80"/>
      <c r="B175" s="80"/>
      <c r="C175" s="102">
        <f>C170</f>
        <v>1050000</v>
      </c>
      <c r="D175" s="121" t="s">
        <v>61</v>
      </c>
      <c r="E175" s="2">
        <f>SUM(E169:E174)</f>
        <v>300000</v>
      </c>
      <c r="F175" s="80"/>
    </row>
    <row r="177" spans="1:6" x14ac:dyDescent="0.25">
      <c r="A177" s="3" t="s">
        <v>22</v>
      </c>
      <c r="B177" s="3" t="s">
        <v>184</v>
      </c>
      <c r="C177" s="3"/>
      <c r="D177" s="1"/>
      <c r="E177" s="1"/>
      <c r="F177" s="1"/>
    </row>
    <row r="178" spans="1:6" ht="38.25" x14ac:dyDescent="0.25">
      <c r="A178" s="45" t="s">
        <v>0</v>
      </c>
      <c r="B178" s="45" t="s">
        <v>64</v>
      </c>
      <c r="C178" s="45" t="s">
        <v>1</v>
      </c>
      <c r="D178" s="46" t="s">
        <v>56</v>
      </c>
      <c r="E178" s="47" t="s">
        <v>57</v>
      </c>
      <c r="F178" s="45" t="s">
        <v>58</v>
      </c>
    </row>
    <row r="179" spans="1:6" x14ac:dyDescent="0.25">
      <c r="A179" s="16">
        <v>1</v>
      </c>
      <c r="B179" s="16">
        <v>2</v>
      </c>
      <c r="C179" s="16">
        <v>3</v>
      </c>
      <c r="D179" s="16">
        <v>4</v>
      </c>
      <c r="E179" s="17">
        <v>5</v>
      </c>
      <c r="F179" s="16">
        <v>6</v>
      </c>
    </row>
    <row r="180" spans="1:6" ht="25.5" x14ac:dyDescent="0.25">
      <c r="A180" s="80"/>
      <c r="B180" s="125" t="s">
        <v>59</v>
      </c>
      <c r="C180" s="80">
        <v>0</v>
      </c>
      <c r="D180" s="127" t="s">
        <v>185</v>
      </c>
      <c r="E180" s="80">
        <v>0</v>
      </c>
      <c r="F180" s="80"/>
    </row>
    <row r="181" spans="1:6" ht="25.5" x14ac:dyDescent="0.25">
      <c r="A181" s="80"/>
      <c r="B181" s="80"/>
      <c r="C181" s="80">
        <v>0</v>
      </c>
      <c r="D181" s="127" t="s">
        <v>155</v>
      </c>
      <c r="E181" s="80">
        <v>0</v>
      </c>
      <c r="F181" s="80"/>
    </row>
    <row r="182" spans="1:6" ht="25.5" x14ac:dyDescent="0.25">
      <c r="A182" s="80"/>
      <c r="B182" s="80"/>
      <c r="C182" s="80">
        <v>0</v>
      </c>
      <c r="D182" s="127" t="s">
        <v>186</v>
      </c>
      <c r="E182" s="80">
        <v>0</v>
      </c>
      <c r="F182" s="80"/>
    </row>
    <row r="183" spans="1:6" x14ac:dyDescent="0.25">
      <c r="A183" s="80"/>
      <c r="B183" s="80"/>
      <c r="C183" s="80">
        <f>C180</f>
        <v>0</v>
      </c>
      <c r="D183" s="130" t="s">
        <v>61</v>
      </c>
      <c r="E183" s="80">
        <v>0</v>
      </c>
      <c r="F183" s="80"/>
    </row>
    <row r="185" spans="1:6" x14ac:dyDescent="0.25">
      <c r="A185" s="3" t="s">
        <v>23</v>
      </c>
      <c r="B185" s="155" t="s">
        <v>187</v>
      </c>
      <c r="C185" s="155"/>
      <c r="D185" s="1"/>
      <c r="E185" s="1"/>
      <c r="F185" s="1"/>
    </row>
    <row r="186" spans="1:6" ht="38.25" x14ac:dyDescent="0.25">
      <c r="A186" s="45" t="s">
        <v>0</v>
      </c>
      <c r="B186" s="45" t="s">
        <v>64</v>
      </c>
      <c r="C186" s="45" t="s">
        <v>1</v>
      </c>
      <c r="D186" s="46" t="s">
        <v>56</v>
      </c>
      <c r="E186" s="47" t="s">
        <v>57</v>
      </c>
      <c r="F186" s="45" t="s">
        <v>58</v>
      </c>
    </row>
    <row r="187" spans="1:6" x14ac:dyDescent="0.25">
      <c r="A187" s="16">
        <v>1</v>
      </c>
      <c r="B187" s="16">
        <v>2</v>
      </c>
      <c r="C187" s="16">
        <v>3</v>
      </c>
      <c r="D187" s="16">
        <v>4</v>
      </c>
      <c r="E187" s="17">
        <v>5</v>
      </c>
      <c r="F187" s="16">
        <v>6</v>
      </c>
    </row>
    <row r="188" spans="1:6" x14ac:dyDescent="0.25">
      <c r="A188" s="80"/>
      <c r="B188" s="125" t="s">
        <v>59</v>
      </c>
      <c r="C188" s="80">
        <v>0</v>
      </c>
      <c r="D188" s="117" t="s">
        <v>188</v>
      </c>
      <c r="E188" s="80">
        <v>0</v>
      </c>
      <c r="F188" s="80"/>
    </row>
    <row r="189" spans="1:6" ht="26.25" x14ac:dyDescent="0.25">
      <c r="A189" s="80"/>
      <c r="B189" s="80"/>
      <c r="C189" s="80">
        <v>0</v>
      </c>
      <c r="D189" s="117" t="s">
        <v>155</v>
      </c>
      <c r="E189" s="80">
        <v>0</v>
      </c>
      <c r="F189" s="80"/>
    </row>
    <row r="190" spans="1:6" x14ac:dyDescent="0.25">
      <c r="A190" s="80"/>
      <c r="B190" s="80"/>
      <c r="C190" s="80">
        <v>0</v>
      </c>
      <c r="D190" s="117" t="s">
        <v>189</v>
      </c>
      <c r="E190" s="80">
        <v>0</v>
      </c>
      <c r="F190" s="80"/>
    </row>
    <row r="191" spans="1:6" x14ac:dyDescent="0.25">
      <c r="A191" s="80"/>
      <c r="B191" s="80"/>
      <c r="C191" s="80">
        <v>0</v>
      </c>
      <c r="D191" s="117" t="s">
        <v>190</v>
      </c>
      <c r="E191" s="80">
        <v>0</v>
      </c>
      <c r="F191" s="80"/>
    </row>
    <row r="192" spans="1:6" x14ac:dyDescent="0.25">
      <c r="A192" s="80"/>
      <c r="B192" s="80"/>
      <c r="C192" s="80"/>
      <c r="D192" s="80"/>
      <c r="E192" s="80"/>
      <c r="F192" s="80"/>
    </row>
    <row r="193" spans="1:6" x14ac:dyDescent="0.25">
      <c r="A193" s="80"/>
      <c r="B193" s="80"/>
      <c r="C193" s="80">
        <f>C188</f>
        <v>0</v>
      </c>
      <c r="D193" s="130" t="s">
        <v>61</v>
      </c>
      <c r="E193" s="80">
        <v>0</v>
      </c>
      <c r="F193" s="80"/>
    </row>
    <row r="195" spans="1:6" x14ac:dyDescent="0.25">
      <c r="A195" s="3" t="s">
        <v>24</v>
      </c>
      <c r="B195" s="155" t="s">
        <v>191</v>
      </c>
      <c r="C195" s="155"/>
      <c r="D195" s="1"/>
      <c r="E195" s="1"/>
      <c r="F195" s="1"/>
    </row>
    <row r="196" spans="1:6" ht="38.25" x14ac:dyDescent="0.25">
      <c r="A196" s="45" t="s">
        <v>0</v>
      </c>
      <c r="B196" s="45" t="s">
        <v>64</v>
      </c>
      <c r="C196" s="45" t="s">
        <v>1</v>
      </c>
      <c r="D196" s="46" t="s">
        <v>56</v>
      </c>
      <c r="E196" s="47" t="s">
        <v>57</v>
      </c>
      <c r="F196" s="45" t="s">
        <v>58</v>
      </c>
    </row>
    <row r="197" spans="1:6" x14ac:dyDescent="0.25">
      <c r="A197" s="16">
        <v>1</v>
      </c>
      <c r="B197" s="16">
        <v>2</v>
      </c>
      <c r="C197" s="16">
        <v>3</v>
      </c>
      <c r="D197" s="16">
        <v>4</v>
      </c>
      <c r="E197" s="17">
        <v>5</v>
      </c>
      <c r="F197" s="16">
        <v>6</v>
      </c>
    </row>
    <row r="198" spans="1:6" ht="38.25" x14ac:dyDescent="0.25">
      <c r="A198" s="80">
        <v>9</v>
      </c>
      <c r="B198" s="125" t="s">
        <v>59</v>
      </c>
      <c r="C198" s="131"/>
      <c r="D198" s="51" t="s">
        <v>192</v>
      </c>
      <c r="E198" s="80">
        <v>0</v>
      </c>
      <c r="F198" s="80"/>
    </row>
    <row r="199" spans="1:6" ht="25.5" x14ac:dyDescent="0.25">
      <c r="A199" s="80"/>
      <c r="B199" s="80"/>
      <c r="C199" s="4">
        <v>5832500</v>
      </c>
      <c r="D199" s="60" t="s">
        <v>193</v>
      </c>
      <c r="E199" s="80">
        <v>0</v>
      </c>
      <c r="F199" s="80"/>
    </row>
    <row r="200" spans="1:6" ht="26.25" x14ac:dyDescent="0.25">
      <c r="A200" s="80"/>
      <c r="B200" s="80"/>
      <c r="C200" s="4">
        <v>3955000</v>
      </c>
      <c r="D200" s="117" t="s">
        <v>194</v>
      </c>
      <c r="E200" s="80">
        <v>0</v>
      </c>
      <c r="F200" s="80"/>
    </row>
    <row r="201" spans="1:6" ht="39" x14ac:dyDescent="0.25">
      <c r="A201" s="80"/>
      <c r="B201" s="80"/>
      <c r="C201" s="4">
        <v>1650000</v>
      </c>
      <c r="D201" s="117" t="s">
        <v>195</v>
      </c>
      <c r="E201" s="80">
        <v>0</v>
      </c>
      <c r="F201" s="80"/>
    </row>
    <row r="202" spans="1:6" x14ac:dyDescent="0.25">
      <c r="A202" s="80"/>
      <c r="B202" s="80"/>
      <c r="C202" s="102">
        <f>SUM(C199:C201)</f>
        <v>11437500</v>
      </c>
      <c r="D202" s="130" t="s">
        <v>61</v>
      </c>
      <c r="E202" s="80">
        <v>0</v>
      </c>
      <c r="F202" s="80"/>
    </row>
    <row r="204" spans="1:6" x14ac:dyDescent="0.25">
      <c r="A204" s="3" t="s">
        <v>25</v>
      </c>
      <c r="B204" s="3" t="s">
        <v>196</v>
      </c>
      <c r="C204" s="1"/>
      <c r="D204" s="1"/>
      <c r="E204" s="1"/>
      <c r="F204" s="1"/>
    </row>
    <row r="205" spans="1:6" ht="38.25" x14ac:dyDescent="0.25">
      <c r="A205" s="45" t="s">
        <v>0</v>
      </c>
      <c r="B205" s="45" t="s">
        <v>64</v>
      </c>
      <c r="C205" s="45" t="s">
        <v>1</v>
      </c>
      <c r="D205" s="46" t="s">
        <v>56</v>
      </c>
      <c r="E205" s="47" t="s">
        <v>57</v>
      </c>
      <c r="F205" s="45" t="s">
        <v>58</v>
      </c>
    </row>
    <row r="206" spans="1:6" x14ac:dyDescent="0.25">
      <c r="A206" s="16">
        <v>1</v>
      </c>
      <c r="B206" s="16">
        <v>2</v>
      </c>
      <c r="C206" s="16">
        <v>3</v>
      </c>
      <c r="D206" s="16">
        <v>4</v>
      </c>
      <c r="E206" s="17">
        <v>5</v>
      </c>
      <c r="F206" s="16">
        <v>6</v>
      </c>
    </row>
    <row r="207" spans="1:6" ht="38.25" x14ac:dyDescent="0.25">
      <c r="A207" s="80"/>
      <c r="B207" s="125" t="s">
        <v>59</v>
      </c>
      <c r="C207" s="104">
        <v>3000000</v>
      </c>
      <c r="D207" s="60" t="s">
        <v>197</v>
      </c>
      <c r="E207" s="80">
        <v>0</v>
      </c>
      <c r="F207" s="80"/>
    </row>
    <row r="208" spans="1:6" ht="44.25" customHeight="1" x14ac:dyDescent="0.25">
      <c r="A208" s="80"/>
      <c r="B208" s="80"/>
      <c r="C208" s="86">
        <v>4050000</v>
      </c>
      <c r="D208" s="60" t="s">
        <v>198</v>
      </c>
      <c r="E208" s="80">
        <v>0</v>
      </c>
      <c r="F208" s="80"/>
    </row>
    <row r="209" spans="1:6" x14ac:dyDescent="0.25">
      <c r="A209" s="80"/>
      <c r="B209" s="80"/>
      <c r="C209" s="4">
        <v>300000</v>
      </c>
      <c r="D209" s="60" t="s">
        <v>199</v>
      </c>
      <c r="E209" s="80"/>
      <c r="F209" s="80"/>
    </row>
    <row r="210" spans="1:6" x14ac:dyDescent="0.25">
      <c r="A210" s="80"/>
      <c r="B210" s="80"/>
      <c r="C210" s="102">
        <f>SUM(C207:C209)</f>
        <v>7350000</v>
      </c>
      <c r="D210" s="130" t="s">
        <v>61</v>
      </c>
      <c r="E210" s="80"/>
      <c r="F210" s="80"/>
    </row>
    <row r="212" spans="1:6" x14ac:dyDescent="0.25">
      <c r="A212" s="3" t="s">
        <v>26</v>
      </c>
      <c r="B212" s="3" t="s">
        <v>200</v>
      </c>
      <c r="C212" s="3"/>
      <c r="D212" s="1"/>
      <c r="E212" s="1"/>
      <c r="F212" s="1"/>
    </row>
    <row r="213" spans="1:6" ht="38.25" x14ac:dyDescent="0.25">
      <c r="A213" s="45" t="s">
        <v>0</v>
      </c>
      <c r="B213" s="45" t="s">
        <v>64</v>
      </c>
      <c r="C213" s="45" t="s">
        <v>1</v>
      </c>
      <c r="D213" s="46" t="s">
        <v>56</v>
      </c>
      <c r="E213" s="47" t="s">
        <v>57</v>
      </c>
      <c r="F213" s="45" t="s">
        <v>58</v>
      </c>
    </row>
    <row r="214" spans="1:6" ht="11.25" customHeight="1" x14ac:dyDescent="0.25">
      <c r="A214" s="16">
        <v>1</v>
      </c>
      <c r="B214" s="16">
        <v>2</v>
      </c>
      <c r="C214" s="16">
        <v>3</v>
      </c>
      <c r="D214" s="16">
        <v>4</v>
      </c>
      <c r="E214" s="17">
        <v>5</v>
      </c>
      <c r="F214" s="16">
        <v>6</v>
      </c>
    </row>
    <row r="215" spans="1:6" ht="26.25" x14ac:dyDescent="0.25">
      <c r="A215" s="80"/>
      <c r="B215" s="125" t="s">
        <v>59</v>
      </c>
      <c r="C215" s="104">
        <v>600000</v>
      </c>
      <c r="D215" s="117" t="s">
        <v>201</v>
      </c>
      <c r="E215" s="4">
        <v>0</v>
      </c>
      <c r="F215" s="80"/>
    </row>
    <row r="216" spans="1:6" ht="26.25" x14ac:dyDescent="0.25">
      <c r="A216" s="80"/>
      <c r="B216" s="80"/>
      <c r="C216" s="80"/>
      <c r="D216" s="117" t="s">
        <v>202</v>
      </c>
      <c r="E216" s="80">
        <v>0</v>
      </c>
      <c r="F216" s="80"/>
    </row>
    <row r="217" spans="1:6" ht="38.25" x14ac:dyDescent="0.25">
      <c r="A217" s="80"/>
      <c r="B217" s="80"/>
      <c r="C217" s="4">
        <v>5250000</v>
      </c>
      <c r="D217" s="60" t="s">
        <v>203</v>
      </c>
      <c r="E217" s="80">
        <v>0</v>
      </c>
      <c r="F217" s="80"/>
    </row>
    <row r="218" spans="1:6" x14ac:dyDescent="0.25">
      <c r="A218" s="80"/>
      <c r="B218" s="80"/>
      <c r="C218" s="80"/>
      <c r="D218" s="80"/>
      <c r="E218" s="80"/>
      <c r="F218" s="80"/>
    </row>
    <row r="219" spans="1:6" x14ac:dyDescent="0.25">
      <c r="A219" s="80"/>
      <c r="B219" s="80"/>
      <c r="C219" s="90">
        <f>C215+C217</f>
        <v>5850000</v>
      </c>
      <c r="D219" s="130" t="s">
        <v>61</v>
      </c>
      <c r="E219" s="132">
        <f>SUM(E215:E218)</f>
        <v>0</v>
      </c>
      <c r="F219" s="80"/>
    </row>
    <row r="220" spans="1:6" ht="133.5" customHeight="1" x14ac:dyDescent="0.25"/>
    <row r="221" spans="1:6" x14ac:dyDescent="0.25">
      <c r="A221" s="3" t="s">
        <v>27</v>
      </c>
      <c r="B221" s="3" t="s">
        <v>204</v>
      </c>
      <c r="C221" s="3"/>
      <c r="D221" s="1"/>
      <c r="E221" s="1"/>
      <c r="F221" s="1"/>
    </row>
    <row r="222" spans="1:6" ht="38.25" x14ac:dyDescent="0.25">
      <c r="A222" s="45" t="s">
        <v>0</v>
      </c>
      <c r="B222" s="45" t="s">
        <v>64</v>
      </c>
      <c r="C222" s="45" t="s">
        <v>1</v>
      </c>
      <c r="D222" s="46" t="s">
        <v>56</v>
      </c>
      <c r="E222" s="47" t="s">
        <v>57</v>
      </c>
      <c r="F222" s="45" t="s">
        <v>58</v>
      </c>
    </row>
    <row r="223" spans="1:6" ht="11.25" customHeight="1" x14ac:dyDescent="0.25">
      <c r="A223" s="16">
        <v>1</v>
      </c>
      <c r="B223" s="16">
        <v>2</v>
      </c>
      <c r="C223" s="16">
        <v>3</v>
      </c>
      <c r="D223" s="16">
        <v>4</v>
      </c>
      <c r="E223" s="17">
        <v>5</v>
      </c>
      <c r="F223" s="16">
        <v>6</v>
      </c>
    </row>
    <row r="224" spans="1:6" ht="26.25" x14ac:dyDescent="0.25">
      <c r="A224" s="80"/>
      <c r="B224" s="125" t="s">
        <v>59</v>
      </c>
      <c r="C224" s="133">
        <v>2250000</v>
      </c>
      <c r="D224" s="117" t="s">
        <v>205</v>
      </c>
      <c r="E224" s="80">
        <v>0</v>
      </c>
      <c r="F224" s="80"/>
    </row>
    <row r="225" spans="1:6" ht="26.25" x14ac:dyDescent="0.25">
      <c r="A225" s="80"/>
      <c r="B225" s="80"/>
      <c r="C225" s="134">
        <v>1475000</v>
      </c>
      <c r="D225" s="117" t="s">
        <v>206</v>
      </c>
      <c r="E225" s="80">
        <v>0</v>
      </c>
      <c r="F225" s="80"/>
    </row>
    <row r="226" spans="1:6" ht="39" x14ac:dyDescent="0.25">
      <c r="A226" s="80"/>
      <c r="B226" s="80"/>
      <c r="C226" s="134">
        <v>7750000</v>
      </c>
      <c r="D226" s="117" t="s">
        <v>207</v>
      </c>
      <c r="E226" s="4">
        <f>C226/2</f>
        <v>3875000</v>
      </c>
      <c r="F226" s="80"/>
    </row>
    <row r="227" spans="1:6" x14ac:dyDescent="0.25">
      <c r="A227" s="80"/>
      <c r="B227" s="80"/>
      <c r="C227" s="80"/>
      <c r="D227" s="117"/>
      <c r="E227" s="80"/>
      <c r="F227" s="80"/>
    </row>
    <row r="228" spans="1:6" x14ac:dyDescent="0.25">
      <c r="A228" s="91"/>
      <c r="B228" s="91"/>
      <c r="C228" s="135">
        <f>SUM(C224:C226)</f>
        <v>11475000</v>
      </c>
      <c r="D228" s="91" t="s">
        <v>61</v>
      </c>
      <c r="E228" s="122">
        <f>SUM(E224:E226)</f>
        <v>3875000</v>
      </c>
      <c r="F228" s="91"/>
    </row>
    <row r="229" spans="1:6" x14ac:dyDescent="0.25">
      <c r="A229" s="80"/>
      <c r="B229" s="80"/>
      <c r="C229" s="80"/>
      <c r="D229" s="80"/>
      <c r="E229" s="80"/>
      <c r="F229" s="80"/>
    </row>
    <row r="231" spans="1:6" x14ac:dyDescent="0.25">
      <c r="A231" s="3" t="s">
        <v>208</v>
      </c>
      <c r="B231" s="3" t="s">
        <v>209</v>
      </c>
      <c r="C231" s="3"/>
      <c r="D231" s="1"/>
      <c r="E231" s="1"/>
      <c r="F231" s="1"/>
    </row>
    <row r="232" spans="1:6" ht="38.25" x14ac:dyDescent="0.25">
      <c r="A232" s="45" t="s">
        <v>0</v>
      </c>
      <c r="B232" s="45" t="s">
        <v>64</v>
      </c>
      <c r="C232" s="45" t="s">
        <v>1</v>
      </c>
      <c r="D232" s="46" t="s">
        <v>56</v>
      </c>
      <c r="E232" s="47" t="s">
        <v>57</v>
      </c>
      <c r="F232" s="45" t="s">
        <v>58</v>
      </c>
    </row>
    <row r="233" spans="1:6" x14ac:dyDescent="0.25">
      <c r="A233" s="16">
        <v>1</v>
      </c>
      <c r="B233" s="16">
        <v>2</v>
      </c>
      <c r="C233" s="16">
        <v>3</v>
      </c>
      <c r="D233" s="16">
        <v>4</v>
      </c>
      <c r="E233" s="17">
        <v>5</v>
      </c>
      <c r="F233" s="16">
        <v>6</v>
      </c>
    </row>
    <row r="234" spans="1:6" ht="39" x14ac:dyDescent="0.25">
      <c r="A234" s="80"/>
      <c r="B234" s="123" t="s">
        <v>59</v>
      </c>
      <c r="C234" s="133">
        <v>3250000</v>
      </c>
      <c r="D234" s="117" t="s">
        <v>210</v>
      </c>
      <c r="E234" s="80">
        <v>0</v>
      </c>
      <c r="F234" s="80"/>
    </row>
    <row r="235" spans="1:6" x14ac:dyDescent="0.25">
      <c r="A235" s="80"/>
      <c r="B235" s="80"/>
      <c r="C235" s="86">
        <v>3150000</v>
      </c>
      <c r="D235" s="80" t="s">
        <v>211</v>
      </c>
      <c r="E235" s="80">
        <v>0</v>
      </c>
      <c r="F235" s="80"/>
    </row>
    <row r="236" spans="1:6" x14ac:dyDescent="0.25">
      <c r="A236" s="80"/>
      <c r="B236" s="80"/>
      <c r="C236" s="86">
        <v>5150000</v>
      </c>
      <c r="D236" s="80" t="s">
        <v>212</v>
      </c>
      <c r="E236" s="80">
        <v>0</v>
      </c>
      <c r="F236" s="80"/>
    </row>
    <row r="237" spans="1:6" x14ac:dyDescent="0.25">
      <c r="A237" s="80"/>
      <c r="B237" s="80"/>
      <c r="C237" s="102">
        <f>SUM(C234:C236)</f>
        <v>11550000</v>
      </c>
      <c r="D237" s="91" t="s">
        <v>61</v>
      </c>
      <c r="E237" s="80">
        <v>0</v>
      </c>
      <c r="F237" s="80"/>
    </row>
    <row r="239" spans="1:6" x14ac:dyDescent="0.25">
      <c r="A239" s="3" t="s">
        <v>213</v>
      </c>
      <c r="B239" s="3" t="s">
        <v>214</v>
      </c>
      <c r="C239" s="3"/>
      <c r="D239" s="1"/>
      <c r="E239" s="1"/>
      <c r="F239" s="1"/>
    </row>
    <row r="240" spans="1:6" ht="38.25" x14ac:dyDescent="0.25">
      <c r="A240" s="45" t="s">
        <v>0</v>
      </c>
      <c r="B240" s="45" t="s">
        <v>64</v>
      </c>
      <c r="C240" s="45" t="s">
        <v>1</v>
      </c>
      <c r="D240" s="46" t="s">
        <v>56</v>
      </c>
      <c r="E240" s="47" t="s">
        <v>57</v>
      </c>
      <c r="F240" s="45" t="s">
        <v>58</v>
      </c>
    </row>
    <row r="241" spans="1:6" x14ac:dyDescent="0.25">
      <c r="A241" s="16">
        <v>1</v>
      </c>
      <c r="B241" s="16">
        <v>2</v>
      </c>
      <c r="C241" s="16">
        <v>3</v>
      </c>
      <c r="D241" s="16">
        <v>4</v>
      </c>
      <c r="E241" s="17">
        <v>5</v>
      </c>
      <c r="F241" s="16">
        <v>6</v>
      </c>
    </row>
    <row r="242" spans="1:6" x14ac:dyDescent="0.25">
      <c r="A242" s="80"/>
      <c r="B242" s="80" t="s">
        <v>59</v>
      </c>
      <c r="C242" s="104"/>
      <c r="D242" s="136" t="s">
        <v>215</v>
      </c>
      <c r="E242" s="80"/>
      <c r="F242" s="80"/>
    </row>
    <row r="243" spans="1:6" x14ac:dyDescent="0.25">
      <c r="A243" s="80"/>
      <c r="B243" s="80"/>
      <c r="C243" s="4">
        <v>10850000</v>
      </c>
      <c r="D243" s="68" t="s">
        <v>216</v>
      </c>
      <c r="E243" s="4">
        <v>1085000</v>
      </c>
      <c r="F243" s="80"/>
    </row>
    <row r="244" spans="1:6" x14ac:dyDescent="0.25">
      <c r="A244" s="80"/>
      <c r="B244" s="80"/>
      <c r="C244" s="4">
        <v>1085000</v>
      </c>
      <c r="D244" s="69" t="s">
        <v>217</v>
      </c>
      <c r="E244" s="80"/>
      <c r="F244" s="80"/>
    </row>
    <row r="245" spans="1:6" ht="25.5" x14ac:dyDescent="0.25">
      <c r="A245" s="80"/>
      <c r="B245" s="80"/>
      <c r="C245" s="4">
        <v>600000</v>
      </c>
      <c r="D245" s="60" t="s">
        <v>218</v>
      </c>
      <c r="E245" s="80"/>
      <c r="F245" s="80"/>
    </row>
    <row r="246" spans="1:6" x14ac:dyDescent="0.25">
      <c r="A246" s="80"/>
      <c r="B246" s="80"/>
      <c r="C246" s="4">
        <v>11100000</v>
      </c>
      <c r="D246" s="68" t="s">
        <v>219</v>
      </c>
      <c r="E246" s="4">
        <v>900000</v>
      </c>
      <c r="F246" s="80"/>
    </row>
    <row r="247" spans="1:6" ht="25.5" x14ac:dyDescent="0.25">
      <c r="A247" s="80"/>
      <c r="B247" s="80"/>
      <c r="C247" s="4">
        <v>8400000</v>
      </c>
      <c r="D247" s="69" t="s">
        <v>220</v>
      </c>
      <c r="E247" s="80"/>
      <c r="F247" s="80"/>
    </row>
    <row r="248" spans="1:6" x14ac:dyDescent="0.25">
      <c r="A248" s="80"/>
      <c r="B248" s="80"/>
      <c r="C248" s="80"/>
      <c r="D248" s="68"/>
      <c r="E248" s="80"/>
      <c r="F248" s="80"/>
    </row>
    <row r="249" spans="1:6" ht="25.5" x14ac:dyDescent="0.25">
      <c r="A249" s="80"/>
      <c r="B249" s="80"/>
      <c r="C249" s="104"/>
      <c r="D249" s="137" t="s">
        <v>221</v>
      </c>
      <c r="E249" s="80"/>
      <c r="F249" s="80"/>
    </row>
    <row r="250" spans="1:6" x14ac:dyDescent="0.25">
      <c r="A250" s="80"/>
      <c r="B250" s="80"/>
      <c r="C250" s="4">
        <v>2858500</v>
      </c>
      <c r="D250" s="68" t="s">
        <v>222</v>
      </c>
      <c r="E250" s="80"/>
      <c r="F250" s="80"/>
    </row>
    <row r="251" spans="1:6" ht="25.5" x14ac:dyDescent="0.25">
      <c r="A251" s="80"/>
      <c r="B251" s="80"/>
      <c r="C251" s="4">
        <v>450000</v>
      </c>
      <c r="D251" s="69" t="s">
        <v>223</v>
      </c>
      <c r="E251" s="4">
        <v>0</v>
      </c>
      <c r="F251" s="80"/>
    </row>
    <row r="252" spans="1:6" x14ac:dyDescent="0.25">
      <c r="A252" s="80"/>
      <c r="B252" s="80"/>
      <c r="C252" s="80"/>
      <c r="D252" s="136"/>
      <c r="E252" s="80"/>
      <c r="F252" s="80"/>
    </row>
    <row r="253" spans="1:6" ht="25.5" x14ac:dyDescent="0.25">
      <c r="A253" s="80"/>
      <c r="B253" s="80"/>
      <c r="C253" s="104"/>
      <c r="D253" s="137" t="s">
        <v>224</v>
      </c>
      <c r="E253" s="80"/>
      <c r="F253" s="80"/>
    </row>
    <row r="254" spans="1:6" x14ac:dyDescent="0.25">
      <c r="A254" s="80"/>
      <c r="B254" s="80"/>
      <c r="C254" s="4">
        <v>1645000</v>
      </c>
      <c r="D254" s="68" t="s">
        <v>225</v>
      </c>
      <c r="E254" s="80"/>
      <c r="F254" s="80"/>
    </row>
    <row r="255" spans="1:6" x14ac:dyDescent="0.25">
      <c r="A255" s="80"/>
      <c r="B255" s="80"/>
      <c r="C255" s="80"/>
      <c r="D255" s="136"/>
      <c r="E255" s="80"/>
      <c r="F255" s="80"/>
    </row>
    <row r="256" spans="1:6" x14ac:dyDescent="0.25">
      <c r="A256" s="80"/>
      <c r="B256" s="80"/>
      <c r="C256" s="104"/>
      <c r="D256" s="136" t="s">
        <v>28</v>
      </c>
      <c r="E256" s="80"/>
      <c r="F256" s="80"/>
    </row>
    <row r="257" spans="1:6" x14ac:dyDescent="0.25">
      <c r="A257" s="80"/>
      <c r="B257" s="80"/>
      <c r="C257" s="4">
        <v>1356000</v>
      </c>
      <c r="D257" s="57" t="s">
        <v>226</v>
      </c>
      <c r="E257" s="80">
        <v>75000</v>
      </c>
      <c r="F257" s="80"/>
    </row>
    <row r="258" spans="1:6" x14ac:dyDescent="0.25">
      <c r="A258" s="80"/>
      <c r="B258" s="80"/>
      <c r="C258" s="4">
        <v>750000</v>
      </c>
      <c r="D258" s="68" t="s">
        <v>227</v>
      </c>
      <c r="E258" s="80">
        <v>75000</v>
      </c>
      <c r="F258" s="80"/>
    </row>
    <row r="259" spans="1:6" x14ac:dyDescent="0.25">
      <c r="A259" s="80"/>
      <c r="B259" s="80"/>
      <c r="C259" s="80"/>
      <c r="D259" s="138"/>
      <c r="E259" s="80"/>
      <c r="F259" s="80"/>
    </row>
    <row r="260" spans="1:6" x14ac:dyDescent="0.25">
      <c r="A260" s="80"/>
      <c r="B260" s="80"/>
      <c r="C260" s="102">
        <f>SUM(C243:C258)</f>
        <v>39094500</v>
      </c>
      <c r="D260" s="37" t="s">
        <v>61</v>
      </c>
      <c r="E260" s="102">
        <f>SUM(E243:E258)</f>
        <v>2135000</v>
      </c>
      <c r="F260" s="80"/>
    </row>
    <row r="262" spans="1:6" x14ac:dyDescent="0.25">
      <c r="A262" s="139" t="s">
        <v>228</v>
      </c>
      <c r="B262" s="149" t="s">
        <v>29</v>
      </c>
      <c r="C262" s="149"/>
      <c r="D262" s="1"/>
      <c r="E262" s="1"/>
      <c r="F262" s="1"/>
    </row>
    <row r="263" spans="1:6" ht="38.25" x14ac:dyDescent="0.25">
      <c r="A263" s="45" t="s">
        <v>0</v>
      </c>
      <c r="B263" s="45" t="s">
        <v>64</v>
      </c>
      <c r="C263" s="45" t="s">
        <v>1</v>
      </c>
      <c r="D263" s="46" t="s">
        <v>56</v>
      </c>
      <c r="E263" s="47" t="s">
        <v>57</v>
      </c>
      <c r="F263" s="45" t="s">
        <v>58</v>
      </c>
    </row>
    <row r="264" spans="1:6" x14ac:dyDescent="0.25">
      <c r="A264" s="16">
        <v>1</v>
      </c>
      <c r="B264" s="16">
        <v>2</v>
      </c>
      <c r="C264" s="16">
        <v>3</v>
      </c>
      <c r="D264" s="16">
        <v>4</v>
      </c>
      <c r="E264" s="17">
        <v>5</v>
      </c>
      <c r="F264" s="16">
        <v>6</v>
      </c>
    </row>
    <row r="265" spans="1:6" x14ac:dyDescent="0.25">
      <c r="A265" s="80">
        <v>9</v>
      </c>
      <c r="B265" s="80" t="s">
        <v>59</v>
      </c>
      <c r="C265" s="104"/>
      <c r="D265" s="5" t="s">
        <v>30</v>
      </c>
      <c r="E265" s="80"/>
      <c r="F265" s="80"/>
    </row>
    <row r="266" spans="1:6" x14ac:dyDescent="0.25">
      <c r="A266" s="80"/>
      <c r="B266" s="80"/>
      <c r="C266" s="104">
        <v>34705000</v>
      </c>
      <c r="D266" s="5" t="s">
        <v>31</v>
      </c>
      <c r="E266" s="4">
        <v>6300000</v>
      </c>
      <c r="F266" s="80"/>
    </row>
    <row r="267" spans="1:6" x14ac:dyDescent="0.25">
      <c r="A267" s="80"/>
      <c r="B267" s="80"/>
      <c r="C267" s="80"/>
      <c r="D267" s="5" t="s">
        <v>32</v>
      </c>
      <c r="E267" s="80"/>
      <c r="F267" s="80"/>
    </row>
    <row r="268" spans="1:6" x14ac:dyDescent="0.25">
      <c r="A268" s="80"/>
      <c r="B268" s="80"/>
      <c r="C268" s="80"/>
      <c r="D268" s="5" t="s">
        <v>33</v>
      </c>
      <c r="E268" s="80"/>
      <c r="F268" s="80"/>
    </row>
    <row r="269" spans="1:6" x14ac:dyDescent="0.25">
      <c r="A269" s="80"/>
      <c r="B269" s="80"/>
      <c r="C269" s="4">
        <v>34705000</v>
      </c>
      <c r="D269" s="5" t="s">
        <v>34</v>
      </c>
      <c r="E269" s="4">
        <v>6300000</v>
      </c>
      <c r="F269" s="80"/>
    </row>
    <row r="270" spans="1:6" x14ac:dyDescent="0.25">
      <c r="A270" s="80"/>
      <c r="B270" s="80"/>
      <c r="C270" s="80"/>
      <c r="D270" s="80"/>
      <c r="E270" s="80"/>
      <c r="F270" s="80"/>
    </row>
    <row r="271" spans="1:6" ht="15.75" thickBot="1" x14ac:dyDescent="0.3">
      <c r="A271" s="140"/>
      <c r="B271" s="140"/>
      <c r="C271" s="141">
        <f>C266+C269</f>
        <v>69410000</v>
      </c>
      <c r="D271" s="142" t="s">
        <v>61</v>
      </c>
      <c r="E271" s="141">
        <f>E266+E269</f>
        <v>12600000</v>
      </c>
      <c r="F271" s="140"/>
    </row>
    <row r="272" spans="1:6" ht="15.75" thickBot="1" x14ac:dyDescent="0.3">
      <c r="A272" s="143"/>
      <c r="B272" s="144"/>
      <c r="C272" s="147" t="s">
        <v>229</v>
      </c>
      <c r="D272" s="148"/>
      <c r="E272" s="145">
        <f>E20+E39+E66+E96+E114+E123+E136+E155+E175+E228+E260+E271</f>
        <v>41422500</v>
      </c>
      <c r="F272" s="146"/>
    </row>
    <row r="274" spans="2:5" x14ac:dyDescent="0.25">
      <c r="B274" t="s">
        <v>35</v>
      </c>
    </row>
    <row r="275" spans="2:5" x14ac:dyDescent="0.25">
      <c r="B275" t="s">
        <v>36</v>
      </c>
      <c r="E275" t="s">
        <v>37</v>
      </c>
    </row>
    <row r="279" spans="2:5" x14ac:dyDescent="0.25">
      <c r="B279" t="s">
        <v>38</v>
      </c>
      <c r="E279" t="s">
        <v>39</v>
      </c>
    </row>
    <row r="280" spans="2:5" x14ac:dyDescent="0.25">
      <c r="B280" t="s">
        <v>40</v>
      </c>
      <c r="E280" t="s">
        <v>41</v>
      </c>
    </row>
  </sheetData>
  <mergeCells count="13">
    <mergeCell ref="C272:D272"/>
    <mergeCell ref="B262:C262"/>
    <mergeCell ref="A1:F1"/>
    <mergeCell ref="A2:F2"/>
    <mergeCell ref="A3:F3"/>
    <mergeCell ref="A5:C5"/>
    <mergeCell ref="A6:C6"/>
    <mergeCell ref="A7:C7"/>
    <mergeCell ref="A8:C8"/>
    <mergeCell ref="A9:C9"/>
    <mergeCell ref="B166:F166"/>
    <mergeCell ref="B185:C185"/>
    <mergeCell ref="B195:C195"/>
  </mergeCells>
  <pageMargins left="0.70866141732283472" right="0.70866141732283472" top="0.74803149606299213" bottom="0.74803149606299213" header="0.31496062992125984" footer="0.31496062992125984"/>
  <pageSetup paperSize="5" scale="6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PEMANFAATAN SEPT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cp:lastPrinted>2020-10-08T03:54:34Z</cp:lastPrinted>
  <dcterms:created xsi:type="dcterms:W3CDTF">2020-10-06T02:49:00Z</dcterms:created>
  <dcterms:modified xsi:type="dcterms:W3CDTF">2020-10-08T03:54:36Z</dcterms:modified>
</cp:coreProperties>
</file>