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Agustus" sheetId="1" r:id="rId1"/>
  </sheets>
  <definedNames>
    <definedName name="_xlnm.Print_Area" localSheetId="0">Agustus!$A$1:$I$381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8" i="1" l="1"/>
  <c r="F377" i="1"/>
  <c r="F376" i="1"/>
  <c r="E375" i="1"/>
  <c r="F375" i="1" s="1"/>
  <c r="C375" i="1"/>
  <c r="C381" i="1" s="1"/>
  <c r="F374" i="1"/>
  <c r="F372" i="1"/>
  <c r="E371" i="1"/>
  <c r="C371" i="1"/>
  <c r="F371" i="1" s="1"/>
  <c r="F356" i="1"/>
  <c r="F355" i="1"/>
  <c r="E353" i="1"/>
  <c r="C353" i="1"/>
  <c r="F353" i="1" s="1"/>
  <c r="E346" i="1"/>
  <c r="F346" i="1" s="1"/>
  <c r="C346" i="1"/>
  <c r="C364" i="1" s="1"/>
  <c r="C340" i="1"/>
  <c r="C332" i="1"/>
  <c r="C318" i="1"/>
  <c r="C307" i="1"/>
  <c r="E294" i="1"/>
  <c r="C294" i="1"/>
  <c r="F294" i="1" s="1"/>
  <c r="F291" i="1"/>
  <c r="C278" i="1"/>
  <c r="C262" i="1"/>
  <c r="E250" i="1"/>
  <c r="C250" i="1"/>
  <c r="F250" i="1" s="1"/>
  <c r="F243" i="1"/>
  <c r="F242" i="1"/>
  <c r="F238" i="1"/>
  <c r="C232" i="1"/>
  <c r="C209" i="1"/>
  <c r="E188" i="1"/>
  <c r="C188" i="1"/>
  <c r="F188" i="1" s="1"/>
  <c r="F186" i="1"/>
  <c r="F185" i="1"/>
  <c r="E171" i="1"/>
  <c r="F171" i="1" s="1"/>
  <c r="C171" i="1"/>
  <c r="F161" i="1"/>
  <c r="F160" i="1"/>
  <c r="E153" i="1"/>
  <c r="C153" i="1"/>
  <c r="C138" i="1"/>
  <c r="C128" i="1"/>
  <c r="G107" i="1"/>
  <c r="E107" i="1"/>
  <c r="H107" i="1" s="1"/>
  <c r="C107" i="1"/>
  <c r="E82" i="1"/>
  <c r="C82" i="1"/>
  <c r="F82" i="1" s="1"/>
  <c r="F77" i="1"/>
  <c r="F73" i="1"/>
  <c r="F67" i="1"/>
  <c r="G58" i="1"/>
  <c r="E58" i="1"/>
  <c r="H58" i="1" s="1"/>
  <c r="C58" i="1"/>
  <c r="G46" i="1"/>
  <c r="E46" i="1"/>
  <c r="C46" i="1"/>
  <c r="I44" i="1"/>
  <c r="H44" i="1"/>
  <c r="H46" i="1" s="1"/>
  <c r="I46" i="1" s="1"/>
  <c r="I40" i="1"/>
  <c r="E19" i="1"/>
  <c r="C19" i="1"/>
  <c r="F19" i="1" s="1"/>
  <c r="F17" i="1"/>
  <c r="C388" i="1" l="1"/>
  <c r="E364" i="1"/>
  <c r="F364" i="1" s="1"/>
  <c r="E381" i="1"/>
  <c r="E388" i="1" l="1"/>
  <c r="F381" i="1"/>
</calcChain>
</file>

<file path=xl/sharedStrings.xml><?xml version="1.0" encoding="utf-8"?>
<sst xmlns="http://schemas.openxmlformats.org/spreadsheetml/2006/main" count="479" uniqueCount="282">
  <si>
    <t xml:space="preserve">LAPORAN BULANAN </t>
  </si>
  <si>
    <t>REALISASI DANA BOK UNTUK OPERASIONAL PUSKESMAS</t>
  </si>
  <si>
    <t>TINGKAT KABUPATEN/KOTA TAHUN 2020</t>
  </si>
  <si>
    <t xml:space="preserve">KOTA </t>
  </si>
  <si>
    <t>: CIMAHI</t>
  </si>
  <si>
    <t xml:space="preserve">JUMLAH PUSKESMAS                                                       </t>
  </si>
  <si>
    <t>: 13 Puskesmas</t>
  </si>
  <si>
    <t xml:space="preserve">JUMLAH PUSKESMAS YANG MENDAPAT DANA BOK   </t>
  </si>
  <si>
    <t xml:space="preserve">PAGU BOK UNTUK  OPERASIONAL PUSKESMAS          </t>
  </si>
  <si>
    <t>: Rp. 6.235.834.000</t>
  </si>
  <si>
    <t xml:space="preserve">BULAN                                                                                              </t>
  </si>
  <si>
    <t>: AGUSTUS</t>
  </si>
  <si>
    <t>I. PROGRAM INDONESIA SEHAT-PENDEKATAN KELUARGA (PIS-PK)</t>
  </si>
  <si>
    <t>NO</t>
  </si>
  <si>
    <t>Upaya Kesehatan</t>
  </si>
  <si>
    <t>ALOKASI BOK  (Rp)</t>
  </si>
  <si>
    <t xml:space="preserve"> URAIAN KEGIATAN</t>
  </si>
  <si>
    <t>PENYERAPAN BULAN INI 
(Rp)</t>
  </si>
  <si>
    <t>% PENYERAPAN (5/3x 100)</t>
  </si>
  <si>
    <t>CIBEBER</t>
  </si>
  <si>
    <t>Pendataan Keluarga (Kunjungan Rumah)</t>
  </si>
  <si>
    <t>Analisis Data PIS PK</t>
  </si>
  <si>
    <t>Maintenance (Intervensi Lanjutan Per RT)</t>
  </si>
  <si>
    <t>Intervensi PIS PK terhadap sasaran yang memiliki masalah kesehatan (FGD)</t>
  </si>
  <si>
    <t>TOTAL</t>
  </si>
  <si>
    <t xml:space="preserve">II.  UPAYA KESEHATAN ESENSIAL </t>
  </si>
  <si>
    <t>A</t>
  </si>
  <si>
    <t xml:space="preserve">Upaya Kesehatan Ibu </t>
  </si>
  <si>
    <t>PUSKESMAS</t>
  </si>
  <si>
    <t>TOTAL PENYERAPAN BULAN INI 
(Rp)</t>
  </si>
  <si>
    <t>% PENYERAPAN (8/3x 100)</t>
  </si>
  <si>
    <t>Pelayanan kesehatan ibu hamil (1)</t>
  </si>
  <si>
    <t>Pelayanan kesehatan ibu bersalin (2)</t>
  </si>
  <si>
    <t xml:space="preserve">Pelayanan antenatal </t>
  </si>
  <si>
    <t>Pemantauan Bufas resiko tinggi</t>
  </si>
  <si>
    <t>PMT Bumil KEK</t>
  </si>
  <si>
    <t>Pelayanan ibu nifas dan KB</t>
  </si>
  <si>
    <t>Pelaksanaan Program Perencanaan Persalinan dan Pencegahan Komplikasi (P4K)</t>
  </si>
  <si>
    <t>Kunjungan rumah ibu bersalin</t>
  </si>
  <si>
    <t>Pemantauan bumil resiko tinggi</t>
  </si>
  <si>
    <t>Pelaksanaan Kelas Ibu</t>
  </si>
  <si>
    <t xml:space="preserve">Kemitraan BPM </t>
  </si>
  <si>
    <t>Kemitraan bidan dukun</t>
  </si>
  <si>
    <t>Kunjungan rumah ibu hamil</t>
  </si>
  <si>
    <t>Kunjungan BPM</t>
  </si>
  <si>
    <t>Pelacakan kematian ibu (otopsi verbal)</t>
  </si>
  <si>
    <t>Pembinaan pelayanan kesehatan ibu</t>
  </si>
  <si>
    <t>Pendataan sasaran KIA</t>
  </si>
  <si>
    <t>Kelas gizi I bumil</t>
  </si>
  <si>
    <t>Kelas gizi II bumil</t>
  </si>
  <si>
    <t>Kelas gigi bumil</t>
  </si>
  <si>
    <t>Kelas Persalinan bumil dan Pijat Bayi</t>
  </si>
  <si>
    <t>Pembinaan JEJARING</t>
  </si>
  <si>
    <t>B</t>
  </si>
  <si>
    <t>UPAYA KESEHATAN NEONATUS DAN BAYI</t>
  </si>
  <si>
    <t>Pelayanan Kesehatan Neonatus (3)</t>
  </si>
  <si>
    <t>Pelayanan Kesehatan Bayi</t>
  </si>
  <si>
    <t>Pemeriksaan neonatus</t>
  </si>
  <si>
    <t>Kunjungan rumah bayi</t>
  </si>
  <si>
    <t>Pelacakan kematian neonatal (otopsi verbal)</t>
  </si>
  <si>
    <t>Pemantauan kesehatan bayi (Pendampingan pelaksanaan dan sweeping pemberian kapsul vitamin A dan BPB)</t>
  </si>
  <si>
    <t>Pemantauan kesehatan neonatus (neonatus resiko tinggi)</t>
  </si>
  <si>
    <t>Pemantauan bayi risiko tinggi</t>
  </si>
  <si>
    <t>Kunjungan rumah Neonatus dan pemberian Vit. A Bufas</t>
  </si>
  <si>
    <t>C</t>
  </si>
  <si>
    <t>UPAYA KESEHATAN ANAK BALITA DAN PRA SEKOLAH</t>
  </si>
  <si>
    <t>Pelayanan Kesehatan Balita (4)</t>
  </si>
  <si>
    <t xml:space="preserve">Pemantauan Kesehatan balita  resiko tinggi </t>
  </si>
  <si>
    <t>Pelacakan kematian balita (otopsi verbal)</t>
  </si>
  <si>
    <t>Pemantauan  kesehatan  balita (pengukuran pertumbuhan, pemantauan perkembangan, pemberian vitamin A, imunisasi)</t>
  </si>
  <si>
    <t>Pemantauan  kesehatan anak pra sekolah (pengukuran pertumbuhan, pemantauan perkembangan, pemberian vitamin A, imunisasi)</t>
  </si>
  <si>
    <t xml:space="preserve">Surveilance dan pelacakan gizi buruk </t>
  </si>
  <si>
    <t>Kunjungan rumah untuk anak gizi kurang atau gizi buruk</t>
  </si>
  <si>
    <t>Pemberian PMT Penyuluhan</t>
  </si>
  <si>
    <t>PMT Pemulihan</t>
  </si>
  <si>
    <t>Pembinaan kader posyandu posbindu</t>
  </si>
  <si>
    <t>Pelatihan Kader KP Asi</t>
  </si>
  <si>
    <t>Pembinaan KP Asi</t>
  </si>
  <si>
    <t>Refreshing Kader Posyandu</t>
  </si>
  <si>
    <t>Sweeping BPB dan Vit A</t>
  </si>
  <si>
    <t>Pembinaan SDIDTK Kader</t>
  </si>
  <si>
    <t>Sweeping SDIDTK</t>
  </si>
  <si>
    <t>Penggandaan Form Kegiatan Balita</t>
  </si>
  <si>
    <t>D</t>
  </si>
  <si>
    <t>UPAYA KESEHATAN ANAK USIA SEKOLAH DAN REMAJA</t>
  </si>
  <si>
    <t>Pelayanan Kesehatan anak usia sekolah (5)</t>
  </si>
  <si>
    <t>Upaya Kesehatan Remaja</t>
  </si>
  <si>
    <t>Pemberian TTD untuk remaja putri</t>
  </si>
  <si>
    <t>Monev TTD pada Rematri</t>
  </si>
  <si>
    <t>Pembinaan Dokter kecil</t>
  </si>
  <si>
    <t>Koordinasi terpadu UKS</t>
  </si>
  <si>
    <t>Penjaringan peserta didik (kelas 1-6)</t>
  </si>
  <si>
    <t>Penjaringan peserta didik (kelas 7-9)</t>
  </si>
  <si>
    <t>Penjaringan peserta didik (kelas 10-12)</t>
  </si>
  <si>
    <r>
      <t>Pembinaan Kader kesehatan remaja (</t>
    </r>
    <r>
      <rPr>
        <b/>
        <sz val="10"/>
        <color theme="1"/>
        <rFont val="Tahoma"/>
        <family val="2"/>
      </rPr>
      <t>KKR</t>
    </r>
    <r>
      <rPr>
        <sz val="10"/>
        <color theme="1"/>
        <rFont val="Tahoma"/>
        <family val="2"/>
      </rPr>
      <t>)</t>
    </r>
  </si>
  <si>
    <t>Pemeriksaan berkala peserta didik</t>
  </si>
  <si>
    <t>Pembinaan kesehatan di luar sekolah dan masyarakat</t>
  </si>
  <si>
    <t>Penemuan dan tata laksana kasus kepatuhan minum obat (TTD) pada rematri</t>
  </si>
  <si>
    <t>BIAS Anak sekolah:</t>
  </si>
  <si>
    <t>Penyuluhan Kesehatan Reproduksi pada Kader Kesehatan Remaja</t>
  </si>
  <si>
    <t>a. BIAS Campak</t>
  </si>
  <si>
    <t>b. BIAS DT/Td</t>
  </si>
  <si>
    <t>Pembinaan UKGS</t>
  </si>
  <si>
    <t>Penyuluhan Kesehatan Gigi di Sekolah</t>
  </si>
  <si>
    <t>Penggandaan Form Penjaringan dan PHBS Siswa</t>
  </si>
  <si>
    <t xml:space="preserve">TOTAL </t>
  </si>
  <si>
    <t>E</t>
  </si>
  <si>
    <t>IMUNISASI</t>
  </si>
  <si>
    <t>Pendataan sasaran</t>
  </si>
  <si>
    <t>Pelayanan imunisasi</t>
  </si>
  <si>
    <t>Sweeping Immunisasi Dasar Lengkap</t>
  </si>
  <si>
    <t>Sweeping DO IDL dan Booster PKM Cibeber</t>
  </si>
  <si>
    <t>Sweeping DO BIAS Campak PKM Cibeber</t>
  </si>
  <si>
    <t>Sweeping DO BIAS DT dan TD PKM Cibeber</t>
  </si>
  <si>
    <t>Peningkatan kapasitas kader posyandu           (imunisasi lanjutan)</t>
  </si>
  <si>
    <t>KIE (Media KIE Sederhana)</t>
  </si>
  <si>
    <t>Distribusi sarana dan prasarana pelayanan imunisasi</t>
  </si>
  <si>
    <t>Pengambilan vaksin rutin</t>
  </si>
  <si>
    <t>Surveilans KIPI</t>
  </si>
  <si>
    <t>Validasi data imunisasi</t>
  </si>
  <si>
    <t>BIAS Campak (MR)</t>
  </si>
  <si>
    <t>BIAS DT/Td</t>
  </si>
  <si>
    <t>F</t>
  </si>
  <si>
    <t>Pelayanan kesehatan usia reproduksi</t>
  </si>
  <si>
    <t>Penyuluhan dan Pelaksanaan KB Efektif dan IVA Test</t>
  </si>
  <si>
    <t>G</t>
  </si>
  <si>
    <t>Upaya kesehatan lanjut usia</t>
  </si>
  <si>
    <t>Upaya kesehatan lanjut usia (6)</t>
  </si>
  <si>
    <t>Pendataan pra lansia</t>
  </si>
  <si>
    <t>Pelayanan lansia posbindu dan kegiatan GENSET PKM Cibeber</t>
  </si>
  <si>
    <t>Pemantauan Lansia Resiko tinggi</t>
  </si>
  <si>
    <t>Kunjungan rumah pra lansia dan lansia</t>
  </si>
  <si>
    <t>Refreshing kader posbindu</t>
  </si>
  <si>
    <t>H</t>
  </si>
  <si>
    <t xml:space="preserve">UPAYA KESEHATAN LINGKUNGAN </t>
  </si>
  <si>
    <t xml:space="preserve">CIBEBER </t>
  </si>
  <si>
    <t>Inspeksi kesehatan lingkungan  (TTU)</t>
  </si>
  <si>
    <t>Inspeksi kesehatan lingkungan  (TPM)</t>
  </si>
  <si>
    <t>Pemeriksaan kualitas air minum, makanan, udara</t>
  </si>
  <si>
    <t>Pemberdayaan masyarakat melalui STBM</t>
  </si>
  <si>
    <t>Penyuluhan penjamah makanan</t>
  </si>
  <si>
    <t xml:space="preserve">Pendataan sanitasi </t>
  </si>
  <si>
    <t>Pemutakhiran data kesling</t>
  </si>
  <si>
    <t>Kegiatan Pertemuan Persiapan ODF</t>
  </si>
  <si>
    <t>Sosialisasi Pertemuan ODF</t>
  </si>
  <si>
    <t>Pemicuan ODF</t>
  </si>
  <si>
    <t>Pertemuan Rumah Sehat</t>
  </si>
  <si>
    <t>I</t>
  </si>
  <si>
    <t>Upaya Promosi Kesehatan</t>
  </si>
  <si>
    <t xml:space="preserve">Refreshing / orientasi kader kesehatan </t>
  </si>
  <si>
    <t>Penyuluhan kelompok/massal tentang program kesehatan</t>
  </si>
  <si>
    <t>Survei Mawas Diri</t>
  </si>
  <si>
    <t>Musyawarah Masyarakat Desa</t>
  </si>
  <si>
    <t>Pembinaan RW Siaga Aktif</t>
  </si>
  <si>
    <t>Rakor Linsek</t>
  </si>
  <si>
    <t>Penggerakan keluarga/masyarakat untuk mendukung program kesehatan</t>
  </si>
  <si>
    <t>PHBS sekolah</t>
  </si>
  <si>
    <t>penggandaan Materi Penyuluhan</t>
  </si>
  <si>
    <t>penggandaan Brosur Stop Merokok dan PHBS</t>
  </si>
  <si>
    <t>pendataan PHBS Rumah Tangga dan Kadarzi</t>
  </si>
  <si>
    <t>J</t>
  </si>
  <si>
    <t>Upaya P2PM</t>
  </si>
  <si>
    <t>Pelayanan Kesehatan orang terduga  tuberkulosis/TB (7)</t>
  </si>
  <si>
    <t>Pelayanan kesehatan orang dengan risiko terinfeksi virus (HIV) (8)</t>
  </si>
  <si>
    <t xml:space="preserve">Pelacakan kasus kontak </t>
  </si>
  <si>
    <t>Pengambilan dan pengiriman spesimen</t>
  </si>
  <si>
    <t>Deteksi dini HIV/AIDS, TB, Hepatitis pada bumil dan populasi beresiko</t>
  </si>
  <si>
    <t xml:space="preserve">Penemuan kasus TB secara dini </t>
  </si>
  <si>
    <t>Ngedate bareng ABG, program IMS-HIV-AIDS</t>
  </si>
  <si>
    <t>Kunjungan rumah pasien TB/ terduga TB</t>
  </si>
  <si>
    <t>Penyuluhan HIV/AIDS</t>
  </si>
  <si>
    <t>Mobile VCT ibu hamil</t>
  </si>
  <si>
    <t>Evaluasi kader PMO</t>
  </si>
  <si>
    <t>Penyuluhan dan sosialisasi penyakit menular kepada masyarakat</t>
  </si>
  <si>
    <t>Orientasi kader kesehatan</t>
  </si>
  <si>
    <t>Investigasi TB dengan keluarga</t>
  </si>
  <si>
    <t>Sweeping dan skrining bumil TB</t>
  </si>
  <si>
    <t>Penanggulangan KLB</t>
  </si>
  <si>
    <t>Penjaringan/ Investigasi suspect TB</t>
  </si>
  <si>
    <t>Pencegahan dan pengendalian Penyakit Menular</t>
  </si>
  <si>
    <t>K</t>
  </si>
  <si>
    <t>Upaya PTM</t>
  </si>
  <si>
    <t>Pelayanan kesehatan pada usia produktif (9)</t>
  </si>
  <si>
    <t>Pelayanan kesehatan penderita hipertensi (10)</t>
  </si>
  <si>
    <t>Penyuluhan dan sosialisasi penyakit tidak menular kepada masyarakat</t>
  </si>
  <si>
    <t>Pengukuran dan pemeriksaan faktor resiko penyakit tidak menular di posbindu PTM</t>
  </si>
  <si>
    <t>Surveilans penyakit tidak menular</t>
  </si>
  <si>
    <t>Pemantauan penerapan kawasan Tanpa rokok disekolah</t>
  </si>
  <si>
    <t>Kunjungan rumah</t>
  </si>
  <si>
    <t xml:space="preserve">orientasi kader kesehatan </t>
  </si>
  <si>
    <t>Pemeriksaan IVA Test</t>
  </si>
  <si>
    <t>……………………………………………</t>
  </si>
  <si>
    <t>Pelayanan kesehatan penderita Diabetes Melitus (11)</t>
  </si>
  <si>
    <t>Monev Kader Posbindu PTM</t>
  </si>
  <si>
    <t>L</t>
  </si>
  <si>
    <t>UPAYA PENCEGAHAN DAN PENGENDALIAN PENYAKIT TULAR VEKTOR DAN ZOONOTIK</t>
  </si>
  <si>
    <t>pendampingan fogging</t>
  </si>
  <si>
    <t>Penyelidikan epidemiologi penyakit tular vektor dan zoonotik</t>
  </si>
  <si>
    <t>Pengendalian vektor</t>
  </si>
  <si>
    <t>Pemantauan jentik berkala</t>
  </si>
  <si>
    <t>Sidak Jentik Sekolah</t>
  </si>
  <si>
    <t>Sidak Jentik Rumah</t>
  </si>
  <si>
    <t>Pemberantasan sarang nyamuk</t>
  </si>
  <si>
    <t>Evaluasi DBD</t>
  </si>
  <si>
    <t>Distribusi Obat Cacing</t>
  </si>
  <si>
    <t>Penyuluhan Cacingan, Katarak, Tukang sampah dan distribusi obat cacing</t>
  </si>
  <si>
    <t>M</t>
  </si>
  <si>
    <t>PENGENDALIAN VEKTOR</t>
  </si>
  <si>
    <t>Pembentukan dan pembekalan kader</t>
  </si>
  <si>
    <t>Penanganan kejadian ikutan akibat pemberian obat</t>
  </si>
  <si>
    <t>N</t>
  </si>
  <si>
    <t>SURVEILANS DAN KLB</t>
  </si>
  <si>
    <t>Penemuan kasus PD3I</t>
  </si>
  <si>
    <t>Surveilans aktif</t>
  </si>
  <si>
    <t>PE penyakit berpotensi KLB</t>
  </si>
  <si>
    <t>pelacakan KIPI</t>
  </si>
  <si>
    <t>Pelacakan Kasus Fasyankes Swasta</t>
  </si>
  <si>
    <t>Validasi Data ke Fasyankes Swasta</t>
  </si>
  <si>
    <t>Pengiriman Sampel</t>
  </si>
  <si>
    <t>O</t>
  </si>
  <si>
    <t xml:space="preserve">UPAYA KESEHATAN JIWA </t>
  </si>
  <si>
    <t>Pelayanan kesehatan orang dengan gangguan jiwa berat (12)</t>
  </si>
  <si>
    <t>Deteksi dini masalah kesehatan jiwa dan napza</t>
  </si>
  <si>
    <t>Sosialisasi dan penyuluhan KIE keswa dan napza</t>
  </si>
  <si>
    <t>Pendampingan penderita gangguan jiwa dan napza</t>
  </si>
  <si>
    <t>Sweeping pencarian kasus</t>
  </si>
  <si>
    <t>penemuan kasus secara dini</t>
  </si>
  <si>
    <t>Pertemuan Keswa dan Napza (plus deteksi dini)</t>
  </si>
  <si>
    <t>Kunjungan/ Evakuasi Pasien ODGJ</t>
  </si>
  <si>
    <t>P</t>
  </si>
  <si>
    <t xml:space="preserve">UPAYA KESEHATAN KERJA </t>
  </si>
  <si>
    <t xml:space="preserve">Pendataan pekerja dan tempat kerja </t>
  </si>
  <si>
    <t>Sosialisasi, orientasi kesehatan kerja</t>
  </si>
  <si>
    <t xml:space="preserve">Pemeriksaan tempat kerja dan pekerja </t>
  </si>
  <si>
    <t>Pembinaan dan pemantauan kesehatan olah raga</t>
  </si>
  <si>
    <t>Pembinaan Pos UKK</t>
  </si>
  <si>
    <t>Pemantauan Pos UKK</t>
  </si>
  <si>
    <t>Pembentukan Pos UKK Baru</t>
  </si>
  <si>
    <t>Q</t>
  </si>
  <si>
    <t>UPAYA KESEHATAN TRADISIONAL</t>
  </si>
  <si>
    <t>Pembinaan Toga</t>
  </si>
  <si>
    <t>Pelayanan kesehatan tradisional</t>
  </si>
  <si>
    <t>Sosialisasi, orientasi kesehatan tradisional alternatif dan komplementer</t>
  </si>
  <si>
    <t>Penyuluhan Toga/ herbal</t>
  </si>
  <si>
    <t>Pembinaan Kestrad</t>
  </si>
  <si>
    <t>R</t>
  </si>
  <si>
    <t>UPAYA KESEHATAN OLAH RAGA</t>
  </si>
  <si>
    <t>Pengukuran Kebugaran Kader</t>
  </si>
  <si>
    <t>Pengukuran Kebugaran Peserta Haji</t>
  </si>
  <si>
    <t>Pengukuran Kebugaran Pegawai Puskesmas</t>
  </si>
  <si>
    <t>Pembinaan kesehatan olah raga</t>
  </si>
  <si>
    <t>Sosialisasi, orientasi kesehatan olah raga</t>
  </si>
  <si>
    <t>S</t>
  </si>
  <si>
    <t>UPAYA KESEHATAN LOKAL SPESIFIK (Kesehatan Indera dan Fungsional)</t>
  </si>
  <si>
    <t>Skrining Katarak pekerja</t>
  </si>
  <si>
    <t>Skrining Katarak Murid kelas 5,6,8,9</t>
  </si>
  <si>
    <t>T</t>
  </si>
  <si>
    <t>FUNGSI MANAJEMEN PKM</t>
  </si>
  <si>
    <t>Manajemen Puskesmas</t>
  </si>
  <si>
    <t>Pertemuan Bulanan Kader Posyandu</t>
  </si>
  <si>
    <t>Pertemuan Bulanan Kader Posbindu</t>
  </si>
  <si>
    <t>Pertemuan Pra SMD</t>
  </si>
  <si>
    <t>SMD</t>
  </si>
  <si>
    <t>Pertemuan Lintas Sektor</t>
  </si>
  <si>
    <t>Monev BOK Triwulan</t>
  </si>
  <si>
    <t>Penyediaan Bahan Habis Pakai</t>
  </si>
  <si>
    <t>Belanja ATK Operasional</t>
  </si>
  <si>
    <t>Belanja Perangko, materai, dan Benda pos lainnya</t>
  </si>
  <si>
    <t>Belanja Cetak dan Penggandaan</t>
  </si>
  <si>
    <t>Konsultasi, Pembinaan Teknis</t>
  </si>
  <si>
    <t>Konsultasi ke kab/kota</t>
  </si>
  <si>
    <t>Sistem Informasi</t>
  </si>
  <si>
    <t>Penggandaan laporan</t>
  </si>
  <si>
    <t>Pengiriman laporan</t>
  </si>
  <si>
    <t>PENYEDIAAN TENAGA DENGAN PERJANJIAN KERJA</t>
  </si>
  <si>
    <t>PEGAWAI HONORER GIZI</t>
  </si>
  <si>
    <t>Gizi</t>
  </si>
  <si>
    <t>Premi Asuransi Kesehatan</t>
  </si>
  <si>
    <t>-</t>
  </si>
  <si>
    <t>Premi Asuransi Ketenagakerjaan</t>
  </si>
  <si>
    <t>PEGAWAI HONORER KEUANGAN</t>
  </si>
  <si>
    <t>Pengelola keuangan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</si>
</sst>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Tahoma"/>
      <family val="2"/>
    </font>
    <font>
      <b/>
      <sz val="9"/>
      <name val="Tahoma"/>
      <family val="2"/>
    </font>
    <font>
      <sz val="9"/>
      <color theme="1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sz val="8"/>
      <color theme="1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sz val="10"/>
      <name val="Tahoma"/>
      <family val="2"/>
    </font>
    <font>
      <b/>
      <sz val="10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1" fillId="0" borderId="0"/>
    <xf numFmtId="0" fontId="1" fillId="0" borderId="0"/>
  </cellStyleXfs>
  <cellXfs count="168">
    <xf numFmtId="0" fontId="0" fillId="0" borderId="0" xfId="0"/>
    <xf numFmtId="0" fontId="3" fillId="0" borderId="0" xfId="4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41" fontId="3" fillId="0" borderId="0" xfId="5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0" xfId="4" applyFont="1" applyAlignment="1">
      <alignment horizontal="left" vertical="center"/>
    </xf>
    <xf numFmtId="0" fontId="4" fillId="0" borderId="0" xfId="4" applyFont="1" applyAlignment="1">
      <alignment vertical="center"/>
    </xf>
    <xf numFmtId="0" fontId="5" fillId="0" borderId="1" xfId="4" applyFont="1" applyBorder="1" applyAlignment="1">
      <alignment horizontal="center" vertical="center" wrapText="1"/>
    </xf>
    <xf numFmtId="0" fontId="5" fillId="0" borderId="2" xfId="4" applyFont="1" applyBorder="1" applyAlignment="1">
      <alignment horizontal="center" vertical="center" wrapText="1"/>
    </xf>
    <xf numFmtId="0" fontId="6" fillId="0" borderId="3" xfId="4" applyFont="1" applyBorder="1" applyAlignment="1">
      <alignment horizontal="center" vertical="center"/>
    </xf>
    <xf numFmtId="0" fontId="7" fillId="0" borderId="3" xfId="5" applyNumberFormat="1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 applyAlignment="1">
      <alignment vertical="center"/>
    </xf>
    <xf numFmtId="41" fontId="8" fillId="0" borderId="4" xfId="2" applyFont="1" applyBorder="1" applyAlignment="1">
      <alignment vertical="center"/>
    </xf>
    <xf numFmtId="0" fontId="8" fillId="2" borderId="5" xfId="6" applyFont="1" applyFill="1" applyBorder="1" applyAlignment="1">
      <alignment vertical="center"/>
    </xf>
    <xf numFmtId="41" fontId="8" fillId="0" borderId="0" xfId="2" applyFont="1" applyAlignment="1">
      <alignment vertical="center"/>
    </xf>
    <xf numFmtId="2" fontId="9" fillId="0" borderId="4" xfId="4" applyNumberFormat="1" applyFont="1" applyFill="1" applyBorder="1" applyAlignment="1">
      <alignment vertical="center"/>
    </xf>
    <xf numFmtId="0" fontId="8" fillId="0" borderId="4" xfId="0" applyFont="1" applyBorder="1" applyAlignment="1">
      <alignment vertical="center"/>
    </xf>
    <xf numFmtId="41" fontId="8" fillId="0" borderId="0" xfId="0" applyNumberFormat="1" applyFont="1" applyFill="1"/>
    <xf numFmtId="164" fontId="8" fillId="0" borderId="0" xfId="1" applyNumberFormat="1" applyFont="1"/>
    <xf numFmtId="0" fontId="8" fillId="2" borderId="6" xfId="6" applyFont="1" applyFill="1" applyBorder="1" applyAlignment="1">
      <alignment vertical="top" wrapText="1"/>
    </xf>
    <xf numFmtId="0" fontId="8" fillId="2" borderId="6" xfId="6" applyFont="1" applyFill="1" applyBorder="1" applyAlignment="1">
      <alignment vertical="center" wrapText="1"/>
    </xf>
    <xf numFmtId="0" fontId="9" fillId="0" borderId="3" xfId="4" applyFont="1" applyFill="1" applyBorder="1" applyAlignment="1">
      <alignment horizontal="center" vertical="center"/>
    </xf>
    <xf numFmtId="0" fontId="8" fillId="0" borderId="3" xfId="4" applyFont="1" applyBorder="1" applyAlignment="1">
      <alignment horizontal="center" vertical="center"/>
    </xf>
    <xf numFmtId="3" fontId="10" fillId="0" borderId="3" xfId="4" applyNumberFormat="1" applyFont="1" applyFill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41" fontId="11" fillId="0" borderId="3" xfId="4" applyNumberFormat="1" applyFont="1" applyBorder="1"/>
    <xf numFmtId="2" fontId="10" fillId="0" borderId="3" xfId="4" applyNumberFormat="1" applyFont="1" applyFill="1" applyBorder="1" applyAlignment="1">
      <alignment vertical="center"/>
    </xf>
    <xf numFmtId="0" fontId="9" fillId="0" borderId="0" xfId="4" applyFont="1" applyFill="1" applyBorder="1" applyAlignment="1">
      <alignment horizontal="center" vertical="center"/>
    </xf>
    <xf numFmtId="0" fontId="8" fillId="0" borderId="0" xfId="4" applyFont="1" applyBorder="1" applyAlignment="1">
      <alignment horizontal="center" vertical="center"/>
    </xf>
    <xf numFmtId="3" fontId="9" fillId="0" borderId="0" xfId="4" applyNumberFormat="1" applyFont="1" applyFill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41" fontId="8" fillId="0" borderId="0" xfId="4" applyNumberFormat="1" applyFont="1" applyBorder="1"/>
    <xf numFmtId="2" fontId="9" fillId="0" borderId="0" xfId="4" applyNumberFormat="1" applyFont="1" applyFill="1" applyBorder="1" applyAlignment="1">
      <alignment horizontal="center" vertical="center"/>
    </xf>
    <xf numFmtId="0" fontId="10" fillId="0" borderId="0" xfId="4" applyFont="1" applyAlignment="1">
      <alignment horizontal="left" vertical="center"/>
    </xf>
    <xf numFmtId="0" fontId="10" fillId="0" borderId="7" xfId="4" applyFont="1" applyFill="1" applyBorder="1" applyAlignment="1">
      <alignment horizontal="center" vertical="center"/>
    </xf>
    <xf numFmtId="0" fontId="11" fillId="0" borderId="7" xfId="4" applyFont="1" applyFill="1" applyBorder="1" applyAlignment="1">
      <alignment vertical="center"/>
    </xf>
    <xf numFmtId="0" fontId="8" fillId="0" borderId="0" xfId="4" applyFont="1"/>
    <xf numFmtId="0" fontId="10" fillId="0" borderId="1" xfId="4" applyFont="1" applyBorder="1" applyAlignment="1">
      <alignment horizontal="center" vertical="center" wrapText="1"/>
    </xf>
    <xf numFmtId="0" fontId="10" fillId="0" borderId="8" xfId="4" applyFont="1" applyBorder="1" applyAlignment="1">
      <alignment horizontal="center" vertical="center" wrapText="1"/>
    </xf>
    <xf numFmtId="0" fontId="10" fillId="0" borderId="2" xfId="4" applyFont="1" applyBorder="1" applyAlignment="1">
      <alignment horizontal="center" vertical="center" wrapText="1"/>
    </xf>
    <xf numFmtId="0" fontId="9" fillId="0" borderId="3" xfId="4" applyFont="1" applyBorder="1" applyAlignment="1">
      <alignment horizontal="center" vertical="center"/>
    </xf>
    <xf numFmtId="0" fontId="8" fillId="0" borderId="3" xfId="5" applyNumberFormat="1" applyFont="1" applyBorder="1" applyAlignment="1">
      <alignment horizontal="center" vertical="center"/>
    </xf>
    <xf numFmtId="0" fontId="8" fillId="0" borderId="0" xfId="0" applyFont="1" applyAlignment="1">
      <alignment vertical="top"/>
    </xf>
    <xf numFmtId="0" fontId="8" fillId="0" borderId="1" xfId="0" applyFont="1" applyBorder="1" applyAlignment="1">
      <alignment vertical="top"/>
    </xf>
    <xf numFmtId="41" fontId="8" fillId="0" borderId="4" xfId="2" applyFont="1" applyBorder="1" applyAlignment="1">
      <alignment vertical="top"/>
    </xf>
    <xf numFmtId="0" fontId="11" fillId="0" borderId="9" xfId="0" applyFont="1" applyBorder="1" applyAlignment="1">
      <alignment vertical="top" wrapText="1"/>
    </xf>
    <xf numFmtId="0" fontId="11" fillId="0" borderId="3" xfId="0" applyFont="1" applyBorder="1" applyAlignment="1">
      <alignment vertical="top" wrapText="1"/>
    </xf>
    <xf numFmtId="41" fontId="8" fillId="0" borderId="0" xfId="2" applyFont="1" applyAlignment="1">
      <alignment vertical="top"/>
    </xf>
    <xf numFmtId="2" fontId="9" fillId="0" borderId="4" xfId="4" applyNumberFormat="1" applyFont="1" applyFill="1" applyBorder="1" applyAlignment="1">
      <alignment vertical="top"/>
    </xf>
    <xf numFmtId="0" fontId="8" fillId="2" borderId="10" xfId="6" applyFont="1" applyFill="1" applyBorder="1" applyAlignment="1">
      <alignment vertical="center"/>
    </xf>
    <xf numFmtId="0" fontId="8" fillId="2" borderId="11" xfId="6" applyFont="1" applyFill="1" applyBorder="1" applyAlignment="1">
      <alignment vertical="center"/>
    </xf>
    <xf numFmtId="0" fontId="8" fillId="2" borderId="3" xfId="6" applyFont="1" applyFill="1" applyBorder="1" applyAlignment="1">
      <alignment vertical="top"/>
    </xf>
    <xf numFmtId="0" fontId="8" fillId="2" borderId="4" xfId="6" applyFont="1" applyFill="1" applyBorder="1" applyAlignment="1">
      <alignment vertical="center"/>
    </xf>
    <xf numFmtId="0" fontId="8" fillId="2" borderId="12" xfId="6" applyFont="1" applyFill="1" applyBorder="1" applyAlignment="1">
      <alignment vertical="center"/>
    </xf>
    <xf numFmtId="0" fontId="8" fillId="2" borderId="3" xfId="6" applyFont="1" applyFill="1" applyBorder="1" applyAlignment="1">
      <alignment vertical="top" wrapText="1"/>
    </xf>
    <xf numFmtId="0" fontId="8" fillId="2" borderId="4" xfId="6" applyFont="1" applyFill="1" applyBorder="1" applyAlignment="1">
      <alignment vertical="center" wrapText="1"/>
    </xf>
    <xf numFmtId="0" fontId="8" fillId="2" borderId="10" xfId="6" applyFont="1" applyFill="1" applyBorder="1" applyAlignment="1">
      <alignment vertical="center" wrapText="1"/>
    </xf>
    <xf numFmtId="0" fontId="8" fillId="2" borderId="11" xfId="6" applyFont="1" applyFill="1" applyBorder="1" applyAlignment="1">
      <alignment vertical="center" wrapText="1"/>
    </xf>
    <xf numFmtId="0" fontId="8" fillId="2" borderId="1" xfId="6" applyFont="1" applyFill="1" applyBorder="1" applyAlignment="1">
      <alignment vertical="top" wrapText="1"/>
    </xf>
    <xf numFmtId="0" fontId="8" fillId="2" borderId="13" xfId="6" applyFont="1" applyFill="1" applyBorder="1" applyAlignment="1">
      <alignment vertical="center" wrapText="1"/>
    </xf>
    <xf numFmtId="0" fontId="8" fillId="2" borderId="3" xfId="6" applyFont="1" applyFill="1" applyBorder="1" applyAlignment="1">
      <alignment vertical="center"/>
    </xf>
    <xf numFmtId="41" fontId="8" fillId="0" borderId="14" xfId="2" applyFont="1" applyBorder="1"/>
    <xf numFmtId="2" fontId="9" fillId="0" borderId="5" xfId="4" applyNumberFormat="1" applyFont="1" applyFill="1" applyBorder="1"/>
    <xf numFmtId="41" fontId="8" fillId="0" borderId="15" xfId="2" applyFont="1" applyBorder="1"/>
    <xf numFmtId="2" fontId="9" fillId="0" borderId="6" xfId="4" applyNumberFormat="1" applyFont="1" applyFill="1" applyBorder="1"/>
    <xf numFmtId="0" fontId="8" fillId="2" borderId="3" xfId="6" applyFont="1" applyFill="1" applyBorder="1" applyAlignment="1">
      <alignment vertical="center" wrapText="1"/>
    </xf>
    <xf numFmtId="0" fontId="9" fillId="0" borderId="4" xfId="4" applyFont="1" applyFill="1" applyBorder="1" applyAlignment="1">
      <alignment horizontal="center" vertical="center"/>
    </xf>
    <xf numFmtId="0" fontId="8" fillId="0" borderId="4" xfId="4" applyFont="1" applyBorder="1" applyAlignment="1">
      <alignment vertical="center"/>
    </xf>
    <xf numFmtId="3" fontId="9" fillId="0" borderId="4" xfId="4" applyNumberFormat="1" applyFont="1" applyFill="1" applyBorder="1" applyAlignment="1">
      <alignment horizontal="right" vertical="center"/>
    </xf>
    <xf numFmtId="0" fontId="8" fillId="0" borderId="0" xfId="0" applyFont="1" applyAlignment="1">
      <alignment vertical="top" wrapText="1"/>
    </xf>
    <xf numFmtId="0" fontId="8" fillId="2" borderId="6" xfId="6" applyFont="1" applyFill="1" applyBorder="1" applyAlignment="1">
      <alignment vertical="center"/>
    </xf>
    <xf numFmtId="2" fontId="9" fillId="0" borderId="3" xfId="4" applyNumberFormat="1" applyFont="1" applyFill="1" applyBorder="1" applyAlignment="1">
      <alignment horizontal="center" vertical="center"/>
    </xf>
    <xf numFmtId="3" fontId="9" fillId="0" borderId="4" xfId="4" applyNumberFormat="1" applyFont="1" applyFill="1" applyBorder="1" applyAlignment="1">
      <alignment horizontal="left" vertical="center"/>
    </xf>
    <xf numFmtId="0" fontId="8" fillId="0" borderId="6" xfId="4" applyFont="1" applyBorder="1"/>
    <xf numFmtId="0" fontId="8" fillId="0" borderId="13" xfId="4" applyFont="1" applyBorder="1"/>
    <xf numFmtId="164" fontId="11" fillId="0" borderId="3" xfId="1" applyNumberFormat="1" applyFont="1" applyBorder="1" applyAlignment="1">
      <alignment horizontal="center" vertical="center"/>
    </xf>
    <xf numFmtId="2" fontId="10" fillId="0" borderId="3" xfId="4" applyNumberFormat="1" applyFont="1" applyFill="1" applyBorder="1" applyAlignment="1">
      <alignment horizontal="center" vertical="center"/>
    </xf>
    <xf numFmtId="0" fontId="8" fillId="0" borderId="3" xfId="0" applyFont="1" applyBorder="1"/>
    <xf numFmtId="0" fontId="11" fillId="0" borderId="3" xfId="0" applyFont="1" applyBorder="1" applyAlignment="1">
      <alignment vertical="top"/>
    </xf>
    <xf numFmtId="0" fontId="8" fillId="2" borderId="3" xfId="6" applyFont="1" applyFill="1" applyBorder="1" applyAlignment="1">
      <alignment horizontal="left" vertical="center" wrapText="1"/>
    </xf>
    <xf numFmtId="0" fontId="8" fillId="2" borderId="3" xfId="6" applyFont="1" applyFill="1" applyBorder="1" applyAlignment="1">
      <alignment horizontal="left" vertical="top" wrapText="1"/>
    </xf>
    <xf numFmtId="0" fontId="8" fillId="0" borderId="3" xfId="0" applyFont="1" applyBorder="1" applyAlignment="1">
      <alignment vertical="top"/>
    </xf>
    <xf numFmtId="0" fontId="8" fillId="0" borderId="3" xfId="0" applyFont="1" applyBorder="1" applyAlignment="1">
      <alignment vertical="top" wrapText="1"/>
    </xf>
    <xf numFmtId="164" fontId="8" fillId="0" borderId="3" xfId="1" applyNumberFormat="1" applyFont="1" applyBorder="1"/>
    <xf numFmtId="164" fontId="11" fillId="0" borderId="3" xfId="0" applyNumberFormat="1" applyFont="1" applyBorder="1"/>
    <xf numFmtId="0" fontId="11" fillId="0" borderId="3" xfId="0" applyFont="1" applyBorder="1" applyAlignment="1">
      <alignment horizontal="center"/>
    </xf>
    <xf numFmtId="0" fontId="11" fillId="0" borderId="3" xfId="0" applyFont="1" applyBorder="1"/>
    <xf numFmtId="0" fontId="8" fillId="0" borderId="0" xfId="0" applyFont="1" applyBorder="1"/>
    <xf numFmtId="164" fontId="8" fillId="0" borderId="0" xfId="0" applyNumberFormat="1" applyFont="1" applyBorder="1"/>
    <xf numFmtId="0" fontId="11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10" fillId="0" borderId="7" xfId="4" applyFont="1" applyFill="1" applyBorder="1" applyAlignment="1">
      <alignment vertical="center"/>
    </xf>
    <xf numFmtId="0" fontId="10" fillId="0" borderId="0" xfId="4" applyFont="1" applyBorder="1" applyAlignment="1">
      <alignment horizontal="center" vertical="center" wrapText="1"/>
    </xf>
    <xf numFmtId="0" fontId="9" fillId="0" borderId="0" xfId="4" applyFont="1" applyBorder="1" applyAlignment="1">
      <alignment horizontal="center" vertical="center"/>
    </xf>
    <xf numFmtId="41" fontId="8" fillId="0" borderId="3" xfId="2" applyFont="1" applyBorder="1"/>
    <xf numFmtId="10" fontId="8" fillId="0" borderId="3" xfId="3" applyNumberFormat="1" applyFont="1" applyBorder="1"/>
    <xf numFmtId="0" fontId="8" fillId="2" borderId="3" xfId="7" applyFont="1" applyFill="1" applyBorder="1" applyAlignment="1">
      <alignment vertical="center" wrapText="1"/>
    </xf>
    <xf numFmtId="41" fontId="8" fillId="0" borderId="3" xfId="2" applyFont="1" applyBorder="1" applyAlignment="1">
      <alignment horizontal="center" vertical="center"/>
    </xf>
    <xf numFmtId="0" fontId="8" fillId="0" borderId="3" xfId="0" applyFont="1" applyBorder="1" applyAlignment="1">
      <alignment wrapText="1"/>
    </xf>
    <xf numFmtId="41" fontId="8" fillId="0" borderId="3" xfId="2" applyFont="1" applyBorder="1" applyAlignment="1">
      <alignment vertical="center"/>
    </xf>
    <xf numFmtId="2" fontId="8" fillId="0" borderId="3" xfId="0" applyNumberFormat="1" applyFont="1" applyBorder="1" applyAlignment="1">
      <alignment vertical="center"/>
    </xf>
    <xf numFmtId="2" fontId="8" fillId="0" borderId="3" xfId="0" applyNumberFormat="1" applyFont="1" applyBorder="1"/>
    <xf numFmtId="0" fontId="8" fillId="2" borderId="3" xfId="7" applyFont="1" applyFill="1" applyBorder="1" applyAlignment="1">
      <alignment vertical="center"/>
    </xf>
    <xf numFmtId="41" fontId="11" fillId="0" borderId="3" xfId="2" applyFont="1" applyBorder="1"/>
    <xf numFmtId="0" fontId="11" fillId="2" borderId="3" xfId="7" applyFont="1" applyFill="1" applyBorder="1" applyAlignment="1">
      <alignment horizontal="center" vertical="center"/>
    </xf>
    <xf numFmtId="2" fontId="11" fillId="0" borderId="3" xfId="0" applyNumberFormat="1" applyFont="1" applyBorder="1"/>
    <xf numFmtId="0" fontId="11" fillId="2" borderId="11" xfId="7" applyFont="1" applyFill="1" applyBorder="1" applyAlignment="1">
      <alignment horizontal="center" vertical="center"/>
    </xf>
    <xf numFmtId="0" fontId="8" fillId="2" borderId="11" xfId="7" applyFont="1" applyFill="1" applyBorder="1" applyAlignment="1">
      <alignment vertical="center"/>
    </xf>
    <xf numFmtId="0" fontId="11" fillId="0" borderId="3" xfId="0" applyFont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8" fillId="2" borderId="0" xfId="6" applyFont="1" applyFill="1" applyBorder="1" applyAlignment="1">
      <alignment vertical="center" wrapText="1"/>
    </xf>
    <xf numFmtId="0" fontId="9" fillId="2" borderId="3" xfId="6" applyFont="1" applyFill="1" applyBorder="1" applyAlignment="1">
      <alignment vertical="top" wrapText="1"/>
    </xf>
    <xf numFmtId="0" fontId="11" fillId="2" borderId="3" xfId="6" applyFont="1" applyFill="1" applyBorder="1" applyAlignment="1">
      <alignment horizontal="center" vertical="center"/>
    </xf>
    <xf numFmtId="0" fontId="11" fillId="0" borderId="0" xfId="0" applyFont="1"/>
    <xf numFmtId="0" fontId="10" fillId="0" borderId="3" xfId="4" applyFont="1" applyBorder="1" applyAlignment="1">
      <alignment horizontal="center" vertical="center" wrapText="1"/>
    </xf>
    <xf numFmtId="0" fontId="8" fillId="0" borderId="0" xfId="5" applyNumberFormat="1" applyFont="1" applyBorder="1" applyAlignment="1">
      <alignment horizontal="center" vertical="center"/>
    </xf>
    <xf numFmtId="41" fontId="8" fillId="2" borderId="3" xfId="2" applyFont="1" applyFill="1" applyBorder="1"/>
    <xf numFmtId="0" fontId="0" fillId="0" borderId="0" xfId="0" applyAlignment="1">
      <alignment vertical="top"/>
    </xf>
    <xf numFmtId="0" fontId="8" fillId="0" borderId="3" xfId="6" applyFont="1" applyBorder="1"/>
    <xf numFmtId="0" fontId="11" fillId="0" borderId="3" xfId="0" applyFont="1" applyBorder="1" applyAlignment="1">
      <alignment vertical="center"/>
    </xf>
    <xf numFmtId="41" fontId="11" fillId="0" borderId="3" xfId="0" applyNumberFormat="1" applyFont="1" applyBorder="1"/>
    <xf numFmtId="165" fontId="11" fillId="0" borderId="3" xfId="0" applyNumberFormat="1" applyFont="1" applyBorder="1"/>
    <xf numFmtId="0" fontId="11" fillId="2" borderId="0" xfId="6" applyFont="1" applyFill="1" applyBorder="1" applyAlignment="1">
      <alignment horizontal="center" vertical="center"/>
    </xf>
    <xf numFmtId="0" fontId="9" fillId="0" borderId="1" xfId="4" applyFont="1" applyBorder="1" applyAlignment="1">
      <alignment horizontal="center" vertical="center"/>
    </xf>
    <xf numFmtId="164" fontId="8" fillId="0" borderId="8" xfId="1" applyNumberFormat="1" applyFont="1" applyBorder="1"/>
    <xf numFmtId="43" fontId="8" fillId="0" borderId="3" xfId="0" applyNumberFormat="1" applyFont="1" applyBorder="1"/>
    <xf numFmtId="10" fontId="8" fillId="0" borderId="3" xfId="0" applyNumberFormat="1" applyFont="1" applyBorder="1"/>
    <xf numFmtId="0" fontId="8" fillId="0" borderId="8" xfId="0" applyFont="1" applyBorder="1"/>
    <xf numFmtId="0" fontId="8" fillId="2" borderId="3" xfId="6" applyFont="1" applyFill="1" applyBorder="1"/>
    <xf numFmtId="0" fontId="9" fillId="0" borderId="3" xfId="6" applyFont="1" applyBorder="1" applyAlignment="1">
      <alignment vertical="top"/>
    </xf>
    <xf numFmtId="164" fontId="11" fillId="0" borderId="3" xfId="1" applyNumberFormat="1" applyFont="1" applyBorder="1"/>
    <xf numFmtId="10" fontId="11" fillId="0" borderId="3" xfId="0" applyNumberFormat="1" applyFont="1" applyBorder="1"/>
    <xf numFmtId="0" fontId="8" fillId="2" borderId="3" xfId="6" applyFont="1" applyFill="1" applyBorder="1" applyAlignment="1">
      <alignment wrapText="1"/>
    </xf>
    <xf numFmtId="164" fontId="8" fillId="0" borderId="3" xfId="1" applyNumberFormat="1" applyFont="1" applyBorder="1" applyAlignment="1">
      <alignment vertical="top"/>
    </xf>
    <xf numFmtId="0" fontId="11" fillId="2" borderId="3" xfId="6" applyFont="1" applyFill="1" applyBorder="1" applyAlignment="1">
      <alignment horizontal="center" vertical="top" wrapText="1"/>
    </xf>
    <xf numFmtId="164" fontId="8" fillId="0" borderId="3" xfId="0" applyNumberFormat="1" applyFont="1" applyBorder="1"/>
    <xf numFmtId="0" fontId="11" fillId="0" borderId="0" xfId="0" applyFont="1" applyAlignment="1">
      <alignment vertical="center"/>
    </xf>
    <xf numFmtId="0" fontId="8" fillId="2" borderId="3" xfId="6" applyFont="1" applyFill="1" applyBorder="1" applyAlignment="1">
      <alignment horizontal="left" vertical="top"/>
    </xf>
    <xf numFmtId="0" fontId="8" fillId="0" borderId="3" xfId="6" applyFont="1" applyBorder="1" applyAlignment="1">
      <alignment horizontal="left" vertical="top" wrapText="1"/>
    </xf>
    <xf numFmtId="9" fontId="8" fillId="0" borderId="3" xfId="3" applyFont="1" applyBorder="1"/>
    <xf numFmtId="0" fontId="8" fillId="0" borderId="3" xfId="6" applyFont="1" applyBorder="1" applyAlignment="1">
      <alignment horizontal="left" vertical="center"/>
    </xf>
    <xf numFmtId="0" fontId="8" fillId="0" borderId="3" xfId="6" applyFont="1" applyBorder="1" applyAlignment="1">
      <alignment horizontal="left" vertical="top"/>
    </xf>
    <xf numFmtId="0" fontId="11" fillId="2" borderId="0" xfId="6" applyFont="1" applyFill="1" applyBorder="1" applyAlignment="1">
      <alignment horizontal="center" vertical="top" wrapText="1"/>
    </xf>
    <xf numFmtId="0" fontId="11" fillId="2" borderId="3" xfId="6" applyFont="1" applyFill="1" applyBorder="1" applyAlignment="1">
      <alignment horizontal="center" wrapText="1"/>
    </xf>
    <xf numFmtId="0" fontId="11" fillId="2" borderId="0" xfId="6" applyFont="1" applyFill="1" applyBorder="1" applyAlignment="1">
      <alignment horizontal="center" wrapText="1"/>
    </xf>
    <xf numFmtId="0" fontId="11" fillId="0" borderId="3" xfId="7" applyFont="1" applyBorder="1" applyAlignment="1">
      <alignment vertical="center"/>
    </xf>
    <xf numFmtId="0" fontId="11" fillId="0" borderId="3" xfId="7" applyFont="1" applyBorder="1" applyAlignment="1">
      <alignment vertical="center" wrapText="1"/>
    </xf>
    <xf numFmtId="164" fontId="8" fillId="0" borderId="3" xfId="1" applyNumberFormat="1" applyFont="1" applyBorder="1" applyAlignment="1">
      <alignment vertical="center"/>
    </xf>
    <xf numFmtId="0" fontId="8" fillId="0" borderId="3" xfId="7" applyFont="1" applyBorder="1" applyAlignment="1">
      <alignment vertical="center"/>
    </xf>
    <xf numFmtId="43" fontId="8" fillId="0" borderId="3" xfId="1" applyFont="1" applyBorder="1"/>
    <xf numFmtId="0" fontId="8" fillId="0" borderId="3" xfId="4" applyFont="1" applyBorder="1"/>
    <xf numFmtId="0" fontId="11" fillId="0" borderId="0" xfId="0" applyFont="1" applyAlignment="1">
      <alignment vertical="top"/>
    </xf>
    <xf numFmtId="164" fontId="10" fillId="0" borderId="3" xfId="4" applyNumberFormat="1" applyFont="1" applyBorder="1" applyAlignment="1">
      <alignment horizontal="center" vertical="center"/>
    </xf>
    <xf numFmtId="0" fontId="10" fillId="0" borderId="3" xfId="4" applyFont="1" applyBorder="1" applyAlignment="1">
      <alignment horizontal="left" vertical="center"/>
    </xf>
    <xf numFmtId="164" fontId="11" fillId="0" borderId="3" xfId="5" applyNumberFormat="1" applyFont="1" applyBorder="1" applyAlignment="1">
      <alignment horizontal="center" vertical="center"/>
    </xf>
    <xf numFmtId="10" fontId="11" fillId="0" borderId="3" xfId="3" applyNumberFormat="1" applyFont="1" applyBorder="1"/>
    <xf numFmtId="0" fontId="8" fillId="2" borderId="3" xfId="4" applyFont="1" applyFill="1" applyBorder="1" applyAlignment="1">
      <alignment vertical="top"/>
    </xf>
    <xf numFmtId="164" fontId="8" fillId="0" borderId="3" xfId="1" applyNumberFormat="1" applyFont="1" applyBorder="1" applyAlignment="1">
      <alignment horizontal="right"/>
    </xf>
    <xf numFmtId="0" fontId="11" fillId="2" borderId="3" xfId="4" applyFont="1" applyFill="1" applyBorder="1" applyAlignment="1">
      <alignment vertical="top"/>
    </xf>
    <xf numFmtId="164" fontId="0" fillId="0" borderId="0" xfId="0" applyNumberFormat="1"/>
    <xf numFmtId="0" fontId="3" fillId="0" borderId="0" xfId="0" applyFont="1" applyAlignment="1">
      <alignment horizontal="left" vertical="center" wrapText="1"/>
    </xf>
    <xf numFmtId="0" fontId="2" fillId="0" borderId="0" xfId="4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1" fillId="0" borderId="7" xfId="0" applyFont="1" applyBorder="1" applyAlignment="1">
      <alignment horizontal="left" vertical="top" wrapText="1"/>
    </xf>
    <xf numFmtId="0" fontId="11" fillId="0" borderId="7" xfId="4" applyFont="1" applyFill="1" applyBorder="1" applyAlignment="1">
      <alignment horizontal="left" vertical="center"/>
    </xf>
    <xf numFmtId="0" fontId="11" fillId="0" borderId="7" xfId="0" applyFont="1" applyBorder="1" applyAlignment="1">
      <alignment horizontal="left" vertical="center"/>
    </xf>
  </cellXfs>
  <cellStyles count="8">
    <cellStyle name="Comma" xfId="1" builtinId="3"/>
    <cellStyle name="Comma [0]" xfId="2" builtinId="6"/>
    <cellStyle name="Comma [0] 2" xfId="5"/>
    <cellStyle name="Normal" xfId="0" builtinId="0"/>
    <cellStyle name="Normal 2" xfId="4"/>
    <cellStyle name="Normal 2 3" xfId="6"/>
    <cellStyle name="Normal 3" xfId="7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1"/>
  <sheetViews>
    <sheetView tabSelected="1" topLeftCell="D1" workbookViewId="0">
      <selection activeCell="G9" sqref="G9"/>
    </sheetView>
  </sheetViews>
  <sheetFormatPr defaultRowHeight="15" x14ac:dyDescent="0.25"/>
  <cols>
    <col min="1" max="1" width="5.7109375" customWidth="1"/>
    <col min="2" max="3" width="18.7109375" customWidth="1"/>
    <col min="4" max="4" width="36.85546875" customWidth="1"/>
    <col min="5" max="5" width="20.140625" customWidth="1"/>
    <col min="6" max="6" width="31.5703125" customWidth="1"/>
    <col min="7" max="7" width="25" bestFit="1" customWidth="1"/>
    <col min="8" max="8" width="18.85546875" customWidth="1"/>
    <col min="9" max="9" width="17.28515625" customWidth="1"/>
  </cols>
  <sheetData>
    <row r="1" spans="1:9" x14ac:dyDescent="0.25">
      <c r="A1" s="162" t="s">
        <v>0</v>
      </c>
      <c r="B1" s="162"/>
      <c r="C1" s="162"/>
      <c r="D1" s="162"/>
      <c r="E1" s="162"/>
      <c r="F1" s="162"/>
    </row>
    <row r="2" spans="1:9" x14ac:dyDescent="0.25">
      <c r="A2" s="163" t="s">
        <v>1</v>
      </c>
      <c r="B2" s="163"/>
      <c r="C2" s="163"/>
      <c r="D2" s="163"/>
      <c r="E2" s="163"/>
      <c r="F2" s="163"/>
    </row>
    <row r="3" spans="1:9" x14ac:dyDescent="0.25">
      <c r="A3" s="163" t="s">
        <v>2</v>
      </c>
      <c r="B3" s="163"/>
      <c r="C3" s="163"/>
      <c r="D3" s="163"/>
      <c r="E3" s="163"/>
      <c r="F3" s="163"/>
    </row>
    <row r="4" spans="1:9" x14ac:dyDescent="0.25">
      <c r="A4" s="1"/>
      <c r="B4" s="1"/>
      <c r="C4" s="1"/>
      <c r="D4" s="1"/>
      <c r="E4" s="1"/>
      <c r="F4" s="1"/>
    </row>
    <row r="5" spans="1:9" x14ac:dyDescent="0.25">
      <c r="A5" s="1"/>
      <c r="B5" s="1"/>
      <c r="C5" s="1"/>
      <c r="D5" s="1"/>
      <c r="E5" s="1"/>
      <c r="F5" s="1"/>
    </row>
    <row r="6" spans="1:9" x14ac:dyDescent="0.25">
      <c r="A6" s="164" t="s">
        <v>3</v>
      </c>
      <c r="B6" s="164"/>
      <c r="C6" s="164"/>
      <c r="D6" s="2" t="s">
        <v>4</v>
      </c>
      <c r="E6" s="3"/>
      <c r="F6" s="3"/>
    </row>
    <row r="7" spans="1:9" x14ac:dyDescent="0.25">
      <c r="A7" s="161" t="s">
        <v>5</v>
      </c>
      <c r="B7" s="161"/>
      <c r="C7" s="161"/>
      <c r="D7" s="2" t="s">
        <v>6</v>
      </c>
      <c r="E7" s="3"/>
      <c r="F7" s="3"/>
    </row>
    <row r="8" spans="1:9" ht="22.5" customHeight="1" x14ac:dyDescent="0.25">
      <c r="A8" s="161" t="s">
        <v>7</v>
      </c>
      <c r="B8" s="161"/>
      <c r="C8" s="161"/>
      <c r="D8" s="2" t="s">
        <v>6</v>
      </c>
      <c r="E8" s="3"/>
      <c r="F8" s="3"/>
    </row>
    <row r="9" spans="1:9" x14ac:dyDescent="0.25">
      <c r="A9" s="161" t="s">
        <v>8</v>
      </c>
      <c r="B9" s="161"/>
      <c r="C9" s="161"/>
      <c r="D9" s="2" t="s">
        <v>9</v>
      </c>
      <c r="E9" s="3"/>
      <c r="F9" s="3"/>
    </row>
    <row r="10" spans="1:9" x14ac:dyDescent="0.25">
      <c r="A10" s="161" t="s">
        <v>10</v>
      </c>
      <c r="B10" s="161"/>
      <c r="C10" s="161"/>
      <c r="D10" s="2" t="s">
        <v>11</v>
      </c>
      <c r="E10" s="3"/>
      <c r="F10" s="1"/>
    </row>
    <row r="11" spans="1:9" x14ac:dyDescent="0.25">
      <c r="A11" s="4"/>
      <c r="B11" s="4"/>
      <c r="C11" s="4"/>
      <c r="D11" s="2"/>
      <c r="E11" s="3"/>
      <c r="F11" s="1"/>
    </row>
    <row r="12" spans="1:9" x14ac:dyDescent="0.25">
      <c r="A12" s="5" t="s">
        <v>12</v>
      </c>
      <c r="B12" s="6"/>
      <c r="C12" s="5"/>
      <c r="D12" s="1"/>
      <c r="E12" s="3"/>
      <c r="F12" s="1"/>
    </row>
    <row r="13" spans="1:9" ht="21" x14ac:dyDescent="0.25">
      <c r="A13" s="7" t="s">
        <v>13</v>
      </c>
      <c r="B13" s="7" t="s">
        <v>14</v>
      </c>
      <c r="C13" s="7" t="s">
        <v>15</v>
      </c>
      <c r="D13" s="7" t="s">
        <v>16</v>
      </c>
      <c r="E13" s="8" t="s">
        <v>17</v>
      </c>
      <c r="F13" s="7" t="s">
        <v>18</v>
      </c>
    </row>
    <row r="14" spans="1:9" x14ac:dyDescent="0.25">
      <c r="A14" s="9">
        <v>1</v>
      </c>
      <c r="B14" s="9">
        <v>2</v>
      </c>
      <c r="C14" s="9">
        <v>3</v>
      </c>
      <c r="D14" s="9">
        <v>4</v>
      </c>
      <c r="E14" s="10">
        <v>5</v>
      </c>
      <c r="F14" s="9">
        <v>6</v>
      </c>
    </row>
    <row r="15" spans="1:9" x14ac:dyDescent="0.25">
      <c r="A15" s="11">
        <v>1</v>
      </c>
      <c r="B15" s="12" t="s">
        <v>19</v>
      </c>
      <c r="C15" s="13">
        <v>6000000</v>
      </c>
      <c r="D15" s="14" t="s">
        <v>20</v>
      </c>
      <c r="E15" s="15"/>
      <c r="F15" s="16"/>
      <c r="G15" s="11"/>
      <c r="H15" s="11"/>
      <c r="I15" s="11"/>
    </row>
    <row r="16" spans="1:9" x14ac:dyDescent="0.25">
      <c r="A16" s="11"/>
      <c r="B16" s="17"/>
      <c r="C16" s="18">
        <v>5150000</v>
      </c>
      <c r="D16" s="14" t="s">
        <v>21</v>
      </c>
      <c r="E16" s="15"/>
      <c r="F16" s="16"/>
      <c r="G16" s="11"/>
      <c r="H16" s="11"/>
      <c r="I16" s="11"/>
    </row>
    <row r="17" spans="1:9" ht="17.25" customHeight="1" x14ac:dyDescent="0.25">
      <c r="A17" s="11"/>
      <c r="B17" s="17"/>
      <c r="C17" s="19">
        <v>28250000</v>
      </c>
      <c r="D17" s="20" t="s">
        <v>22</v>
      </c>
      <c r="E17" s="15"/>
      <c r="F17" s="16">
        <f>E17/C17*100</f>
        <v>0</v>
      </c>
      <c r="G17" s="11"/>
      <c r="H17" s="11"/>
      <c r="I17" s="11"/>
    </row>
    <row r="18" spans="1:9" ht="25.5" x14ac:dyDescent="0.25">
      <c r="A18" s="11"/>
      <c r="B18" s="17"/>
      <c r="C18" s="13">
        <v>2925000</v>
      </c>
      <c r="D18" s="21" t="s">
        <v>23</v>
      </c>
      <c r="E18" s="15"/>
      <c r="F18" s="16"/>
      <c r="G18" s="11"/>
      <c r="H18" s="11"/>
      <c r="I18" s="11"/>
    </row>
    <row r="19" spans="1:9" x14ac:dyDescent="0.25">
      <c r="A19" s="22"/>
      <c r="B19" s="23"/>
      <c r="C19" s="24">
        <f>SUM(C15:C18)</f>
        <v>42325000</v>
      </c>
      <c r="D19" s="25" t="s">
        <v>24</v>
      </c>
      <c r="E19" s="26">
        <f>SUM(E15:E18)</f>
        <v>0</v>
      </c>
      <c r="F19" s="27">
        <f>E19/C19*100</f>
        <v>0</v>
      </c>
      <c r="G19" s="11"/>
      <c r="H19" s="11"/>
      <c r="I19" s="11"/>
    </row>
    <row r="20" spans="1:9" x14ac:dyDescent="0.25">
      <c r="A20" s="28"/>
      <c r="B20" s="29"/>
      <c r="C20" s="30"/>
      <c r="D20" s="31"/>
      <c r="E20" s="32"/>
      <c r="F20" s="33"/>
      <c r="G20" s="11"/>
      <c r="H20" s="11"/>
      <c r="I20" s="11"/>
    </row>
    <row r="21" spans="1:9" x14ac:dyDescent="0.25">
      <c r="A21" s="28"/>
      <c r="B21" s="29"/>
      <c r="C21" s="30"/>
      <c r="D21" s="31"/>
      <c r="E21" s="32"/>
      <c r="F21" s="33"/>
      <c r="G21" s="11"/>
      <c r="H21" s="11"/>
      <c r="I21" s="11"/>
    </row>
    <row r="22" spans="1:9" x14ac:dyDescent="0.25">
      <c r="A22" s="28"/>
      <c r="B22" s="29"/>
      <c r="C22" s="30"/>
      <c r="D22" s="31"/>
      <c r="E22" s="32"/>
      <c r="F22" s="33"/>
      <c r="G22" s="11"/>
      <c r="H22" s="11"/>
      <c r="I22" s="11"/>
    </row>
    <row r="23" spans="1:9" x14ac:dyDescent="0.25">
      <c r="A23" s="11"/>
      <c r="B23" s="11"/>
      <c r="C23" s="11"/>
      <c r="D23" s="11"/>
      <c r="E23" s="11"/>
      <c r="F23" s="11"/>
      <c r="G23" s="11"/>
      <c r="H23" s="11"/>
      <c r="I23" s="11"/>
    </row>
    <row r="24" spans="1:9" x14ac:dyDescent="0.25">
      <c r="A24" s="34" t="s">
        <v>25</v>
      </c>
      <c r="B24" s="11"/>
      <c r="C24" s="11"/>
      <c r="D24" s="11"/>
      <c r="E24" s="11"/>
      <c r="F24" s="11"/>
      <c r="G24" s="11"/>
      <c r="H24" s="11"/>
      <c r="I24" s="11"/>
    </row>
    <row r="25" spans="1:9" x14ac:dyDescent="0.25">
      <c r="A25" s="35" t="s">
        <v>26</v>
      </c>
      <c r="B25" s="36" t="s">
        <v>27</v>
      </c>
      <c r="C25" s="36"/>
      <c r="D25" s="37"/>
      <c r="E25" s="37"/>
      <c r="F25" s="37"/>
      <c r="G25" s="11"/>
      <c r="H25" s="11"/>
      <c r="I25" s="11"/>
    </row>
    <row r="26" spans="1:9" ht="51" x14ac:dyDescent="0.25">
      <c r="A26" s="38" t="s">
        <v>13</v>
      </c>
      <c r="B26" s="38" t="s">
        <v>28</v>
      </c>
      <c r="C26" s="38" t="s">
        <v>15</v>
      </c>
      <c r="D26" s="39" t="s">
        <v>16</v>
      </c>
      <c r="E26" s="40" t="s">
        <v>17</v>
      </c>
      <c r="F26" s="39" t="s">
        <v>16</v>
      </c>
      <c r="G26" s="40" t="s">
        <v>17</v>
      </c>
      <c r="H26" s="40" t="s">
        <v>29</v>
      </c>
      <c r="I26" s="38" t="s">
        <v>30</v>
      </c>
    </row>
    <row r="27" spans="1:9" x14ac:dyDescent="0.25">
      <c r="A27" s="41">
        <v>1</v>
      </c>
      <c r="B27" s="41">
        <v>2</v>
      </c>
      <c r="C27" s="41">
        <v>3</v>
      </c>
      <c r="D27" s="41">
        <v>4</v>
      </c>
      <c r="E27" s="41">
        <v>5</v>
      </c>
      <c r="F27" s="41">
        <v>6</v>
      </c>
      <c r="G27" s="41">
        <v>7</v>
      </c>
      <c r="H27" s="42">
        <v>8</v>
      </c>
      <c r="I27" s="41">
        <v>9</v>
      </c>
    </row>
    <row r="28" spans="1:9" ht="25.5" x14ac:dyDescent="0.25">
      <c r="A28" s="43">
        <v>1</v>
      </c>
      <c r="B28" s="44" t="s">
        <v>19</v>
      </c>
      <c r="C28" s="45"/>
      <c r="D28" s="46" t="s">
        <v>31</v>
      </c>
      <c r="E28" s="43"/>
      <c r="F28" s="47" t="s">
        <v>32</v>
      </c>
      <c r="G28" s="44"/>
      <c r="H28" s="48"/>
      <c r="I28" s="49"/>
    </row>
    <row r="29" spans="1:9" x14ac:dyDescent="0.25">
      <c r="A29" s="11"/>
      <c r="B29" s="17"/>
      <c r="C29" s="13"/>
      <c r="D29" s="50" t="s">
        <v>33</v>
      </c>
      <c r="E29" s="51"/>
      <c r="F29" s="52" t="s">
        <v>34</v>
      </c>
      <c r="G29" s="53"/>
      <c r="H29" s="15"/>
      <c r="I29" s="16"/>
    </row>
    <row r="30" spans="1:9" x14ac:dyDescent="0.25">
      <c r="A30" s="11"/>
      <c r="B30" s="17"/>
      <c r="C30" s="13"/>
      <c r="D30" s="54" t="s">
        <v>35</v>
      </c>
      <c r="E30" s="51"/>
      <c r="F30" s="55" t="s">
        <v>36</v>
      </c>
      <c r="G30" s="56"/>
      <c r="H30" s="15"/>
      <c r="I30" s="16"/>
    </row>
    <row r="31" spans="1:9" ht="38.25" x14ac:dyDescent="0.25">
      <c r="A31" s="11"/>
      <c r="B31" s="17"/>
      <c r="C31" s="13"/>
      <c r="D31" s="57" t="s">
        <v>37</v>
      </c>
      <c r="E31" s="58"/>
      <c r="F31" s="59" t="s">
        <v>38</v>
      </c>
      <c r="G31" s="53"/>
      <c r="H31" s="15"/>
      <c r="I31" s="16"/>
    </row>
    <row r="32" spans="1:9" x14ac:dyDescent="0.25">
      <c r="A32" s="11"/>
      <c r="B32" s="17"/>
      <c r="C32" s="13"/>
      <c r="D32" s="54" t="s">
        <v>39</v>
      </c>
      <c r="E32" s="51"/>
      <c r="F32" s="60"/>
      <c r="G32" s="56"/>
      <c r="H32" s="15"/>
      <c r="I32" s="16"/>
    </row>
    <row r="33" spans="1:9" x14ac:dyDescent="0.25">
      <c r="A33" s="11"/>
      <c r="B33" s="17"/>
      <c r="C33" s="13">
        <v>5280000</v>
      </c>
      <c r="D33" s="50" t="s">
        <v>40</v>
      </c>
      <c r="E33" s="51"/>
      <c r="F33" s="61"/>
      <c r="G33" s="56"/>
      <c r="H33" s="62"/>
      <c r="I33" s="63"/>
    </row>
    <row r="34" spans="1:9" x14ac:dyDescent="0.25">
      <c r="A34" s="11"/>
      <c r="B34" s="17"/>
      <c r="C34" s="13">
        <v>1575000</v>
      </c>
      <c r="D34" s="50" t="s">
        <v>41</v>
      </c>
      <c r="E34" s="51"/>
      <c r="F34" s="61"/>
      <c r="G34" s="56"/>
      <c r="H34" s="64"/>
      <c r="I34" s="65"/>
    </row>
    <row r="35" spans="1:9" x14ac:dyDescent="0.25">
      <c r="A35" s="11"/>
      <c r="B35" s="17"/>
      <c r="C35" s="13"/>
      <c r="D35" s="50" t="s">
        <v>42</v>
      </c>
      <c r="E35" s="51"/>
      <c r="F35" s="61"/>
      <c r="G35" s="56"/>
      <c r="H35" s="64"/>
      <c r="I35" s="65"/>
    </row>
    <row r="36" spans="1:9" x14ac:dyDescent="0.25">
      <c r="A36" s="11"/>
      <c r="B36" s="17"/>
      <c r="C36" s="13"/>
      <c r="D36" s="57" t="s">
        <v>43</v>
      </c>
      <c r="E36" s="58"/>
      <c r="F36" s="66"/>
      <c r="G36" s="56"/>
      <c r="H36" s="64"/>
      <c r="I36" s="65"/>
    </row>
    <row r="37" spans="1:9" x14ac:dyDescent="0.25">
      <c r="A37" s="67"/>
      <c r="B37" s="68"/>
      <c r="C37" s="69"/>
      <c r="D37" s="21" t="s">
        <v>44</v>
      </c>
      <c r="E37" s="56"/>
      <c r="F37" s="56"/>
      <c r="G37" s="56"/>
      <c r="H37" s="64"/>
      <c r="I37" s="65"/>
    </row>
    <row r="38" spans="1:9" x14ac:dyDescent="0.25">
      <c r="A38" s="67"/>
      <c r="B38" s="68"/>
      <c r="C38" s="69"/>
      <c r="D38" s="66" t="s">
        <v>45</v>
      </c>
      <c r="E38" s="56"/>
      <c r="F38" s="66"/>
      <c r="G38" s="56"/>
      <c r="H38" s="64"/>
      <c r="I38" s="65"/>
    </row>
    <row r="39" spans="1:9" x14ac:dyDescent="0.25">
      <c r="A39" s="67"/>
      <c r="B39" s="68"/>
      <c r="C39" s="69"/>
      <c r="D39" s="70" t="s">
        <v>46</v>
      </c>
      <c r="E39" s="71"/>
      <c r="F39" s="53"/>
      <c r="G39" s="71"/>
      <c r="H39" s="64"/>
      <c r="I39" s="65"/>
    </row>
    <row r="40" spans="1:9" x14ac:dyDescent="0.25">
      <c r="A40" s="67"/>
      <c r="B40" s="68"/>
      <c r="C40" s="69">
        <v>6525000</v>
      </c>
      <c r="D40" s="70" t="s">
        <v>47</v>
      </c>
      <c r="E40" s="71"/>
      <c r="F40" s="53"/>
      <c r="G40" s="71"/>
      <c r="H40" s="64"/>
      <c r="I40" s="72">
        <f>E40/C40*100</f>
        <v>0</v>
      </c>
    </row>
    <row r="41" spans="1:9" x14ac:dyDescent="0.25">
      <c r="A41" s="67"/>
      <c r="B41" s="68"/>
      <c r="C41" s="69">
        <v>3750000</v>
      </c>
      <c r="D41" s="70" t="s">
        <v>48</v>
      </c>
      <c r="E41" s="71"/>
      <c r="F41" s="53"/>
      <c r="G41" s="71"/>
      <c r="H41" s="64"/>
      <c r="I41" s="65"/>
    </row>
    <row r="42" spans="1:9" x14ac:dyDescent="0.25">
      <c r="A42" s="67"/>
      <c r="B42" s="68"/>
      <c r="C42" s="69">
        <v>3750000</v>
      </c>
      <c r="D42" s="70" t="s">
        <v>49</v>
      </c>
      <c r="E42" s="71"/>
      <c r="F42" s="53"/>
      <c r="G42" s="71"/>
      <c r="H42" s="64"/>
      <c r="I42" s="65"/>
    </row>
    <row r="43" spans="1:9" x14ac:dyDescent="0.25">
      <c r="A43" s="67"/>
      <c r="B43" s="68"/>
      <c r="C43" s="69">
        <v>3750000</v>
      </c>
      <c r="D43" s="70" t="s">
        <v>50</v>
      </c>
      <c r="E43" s="71"/>
      <c r="F43" s="53"/>
      <c r="G43" s="71"/>
      <c r="H43" s="64"/>
      <c r="I43" s="65"/>
    </row>
    <row r="44" spans="1:9" x14ac:dyDescent="0.25">
      <c r="A44" s="67"/>
      <c r="B44" s="68"/>
      <c r="C44" s="69">
        <v>3750000</v>
      </c>
      <c r="D44" s="70"/>
      <c r="E44" s="71"/>
      <c r="F44" s="70" t="s">
        <v>51</v>
      </c>
      <c r="G44" s="71"/>
      <c r="H44" s="64">
        <f>G44</f>
        <v>0</v>
      </c>
      <c r="I44" s="72">
        <f>G44/C44*100</f>
        <v>0</v>
      </c>
    </row>
    <row r="45" spans="1:9" x14ac:dyDescent="0.25">
      <c r="A45" s="67"/>
      <c r="B45" s="68"/>
      <c r="C45" s="69">
        <v>450000</v>
      </c>
      <c r="D45" s="73" t="s">
        <v>52</v>
      </c>
      <c r="E45" s="74"/>
      <c r="F45" s="74"/>
      <c r="G45" s="75"/>
      <c r="H45" s="64"/>
      <c r="I45" s="65"/>
    </row>
    <row r="46" spans="1:9" x14ac:dyDescent="0.25">
      <c r="A46" s="22"/>
      <c r="B46" s="23"/>
      <c r="C46" s="24">
        <f>SUM(C29:C45)</f>
        <v>28830000</v>
      </c>
      <c r="D46" s="25" t="s">
        <v>24</v>
      </c>
      <c r="E46" s="76">
        <f>SUM(E29:E44)</f>
        <v>0</v>
      </c>
      <c r="F46" s="25"/>
      <c r="G46" s="76">
        <f>SUM(G28:G45)</f>
        <v>0</v>
      </c>
      <c r="H46" s="26">
        <f>SUM(H28:H45)</f>
        <v>0</v>
      </c>
      <c r="I46" s="77">
        <f>H46/C46*100</f>
        <v>0</v>
      </c>
    </row>
    <row r="47" spans="1:9" x14ac:dyDescent="0.25">
      <c r="A47" s="28"/>
      <c r="B47" s="29"/>
      <c r="C47" s="30"/>
      <c r="D47" s="31"/>
      <c r="E47" s="31"/>
      <c r="F47" s="31"/>
      <c r="G47" s="31"/>
      <c r="H47" s="32"/>
      <c r="I47" s="33"/>
    </row>
    <row r="48" spans="1:9" x14ac:dyDescent="0.25">
      <c r="A48" s="11"/>
      <c r="B48" s="11"/>
      <c r="C48" s="11"/>
      <c r="D48" s="11"/>
      <c r="E48" s="11"/>
      <c r="F48" s="11"/>
      <c r="G48" s="11"/>
      <c r="H48" s="11"/>
      <c r="I48" s="11"/>
    </row>
    <row r="49" spans="1:9" x14ac:dyDescent="0.25">
      <c r="A49" s="35" t="s">
        <v>53</v>
      </c>
      <c r="B49" s="166" t="s">
        <v>54</v>
      </c>
      <c r="C49" s="166"/>
      <c r="D49" s="11"/>
      <c r="E49" s="11"/>
      <c r="F49" s="11"/>
      <c r="G49" s="11"/>
      <c r="H49" s="11"/>
      <c r="I49" s="11"/>
    </row>
    <row r="50" spans="1:9" ht="38.25" x14ac:dyDescent="0.25">
      <c r="A50" s="38" t="s">
        <v>13</v>
      </c>
      <c r="B50" s="38" t="s">
        <v>28</v>
      </c>
      <c r="C50" s="38" t="s">
        <v>15</v>
      </c>
      <c r="D50" s="39" t="s">
        <v>16</v>
      </c>
      <c r="E50" s="40" t="s">
        <v>17</v>
      </c>
      <c r="F50" s="39" t="s">
        <v>16</v>
      </c>
      <c r="G50" s="40" t="s">
        <v>17</v>
      </c>
      <c r="H50" s="40" t="s">
        <v>17</v>
      </c>
      <c r="I50" s="38" t="s">
        <v>18</v>
      </c>
    </row>
    <row r="51" spans="1:9" x14ac:dyDescent="0.25">
      <c r="A51" s="41">
        <v>1</v>
      </c>
      <c r="B51" s="41">
        <v>2</v>
      </c>
      <c r="C51" s="41">
        <v>3</v>
      </c>
      <c r="D51" s="41">
        <v>4</v>
      </c>
      <c r="E51" s="41">
        <v>5</v>
      </c>
      <c r="F51" s="41">
        <v>6</v>
      </c>
      <c r="G51" s="41">
        <v>7</v>
      </c>
      <c r="H51" s="42">
        <v>8</v>
      </c>
      <c r="I51" s="41">
        <v>9</v>
      </c>
    </row>
    <row r="52" spans="1:9" x14ac:dyDescent="0.25">
      <c r="A52" s="78"/>
      <c r="B52" s="78" t="s">
        <v>19</v>
      </c>
      <c r="D52" s="47" t="s">
        <v>55</v>
      </c>
      <c r="E52" s="78"/>
      <c r="F52" s="79" t="s">
        <v>56</v>
      </c>
      <c r="G52" s="78"/>
      <c r="H52" s="78"/>
      <c r="I52" s="78"/>
    </row>
    <row r="53" spans="1:9" x14ac:dyDescent="0.25">
      <c r="A53" s="78"/>
      <c r="B53" s="78"/>
      <c r="C53" s="78"/>
      <c r="D53" s="80" t="s">
        <v>57</v>
      </c>
      <c r="E53" s="78"/>
      <c r="F53" s="80" t="s">
        <v>58</v>
      </c>
      <c r="G53" s="78"/>
      <c r="H53" s="78"/>
      <c r="I53" s="78"/>
    </row>
    <row r="54" spans="1:9" ht="51" x14ac:dyDescent="0.25">
      <c r="A54" s="78"/>
      <c r="B54" s="78"/>
      <c r="C54" s="78"/>
      <c r="D54" s="81" t="s">
        <v>59</v>
      </c>
      <c r="E54" s="78"/>
      <c r="F54" s="80" t="s">
        <v>60</v>
      </c>
      <c r="G54" s="78"/>
      <c r="H54" s="78"/>
      <c r="I54" s="78"/>
    </row>
    <row r="55" spans="1:9" ht="25.5" x14ac:dyDescent="0.25">
      <c r="A55" s="78"/>
      <c r="B55" s="78"/>
      <c r="C55" s="78"/>
      <c r="D55" s="81" t="s">
        <v>61</v>
      </c>
      <c r="E55" s="82"/>
      <c r="F55" s="83" t="s">
        <v>62</v>
      </c>
      <c r="G55" s="78"/>
      <c r="H55" s="78"/>
      <c r="I55" s="78"/>
    </row>
    <row r="56" spans="1:9" ht="25.5" x14ac:dyDescent="0.25">
      <c r="A56" s="78"/>
      <c r="B56" s="78"/>
      <c r="C56" s="84">
        <v>4500000</v>
      </c>
      <c r="D56" s="81" t="s">
        <v>63</v>
      </c>
      <c r="E56" s="82"/>
      <c r="F56" s="81"/>
      <c r="G56" s="78"/>
      <c r="H56" s="78"/>
      <c r="I56" s="78"/>
    </row>
    <row r="57" spans="1:9" x14ac:dyDescent="0.25">
      <c r="A57" s="78"/>
      <c r="B57" s="78"/>
      <c r="C57" s="78"/>
      <c r="D57" s="80"/>
      <c r="E57" s="78"/>
      <c r="F57" s="78"/>
      <c r="G57" s="78"/>
      <c r="H57" s="78"/>
      <c r="I57" s="78"/>
    </row>
    <row r="58" spans="1:9" x14ac:dyDescent="0.25">
      <c r="A58" s="78"/>
      <c r="B58" s="78"/>
      <c r="C58" s="85">
        <f>SUM(C53:C56)</f>
        <v>4500000</v>
      </c>
      <c r="D58" s="86" t="s">
        <v>24</v>
      </c>
      <c r="E58" s="86">
        <f>SUM(E53:E56)</f>
        <v>0</v>
      </c>
      <c r="F58" s="86" t="s">
        <v>24</v>
      </c>
      <c r="G58" s="86">
        <f>SUM(G53:G56)</f>
        <v>0</v>
      </c>
      <c r="H58" s="86">
        <f>E58+G58</f>
        <v>0</v>
      </c>
      <c r="I58" s="87"/>
    </row>
    <row r="59" spans="1:9" x14ac:dyDescent="0.25">
      <c r="A59" s="88"/>
      <c r="B59" s="88"/>
      <c r="C59" s="89"/>
      <c r="D59" s="90"/>
      <c r="E59" s="91"/>
      <c r="F59" s="90"/>
      <c r="G59" s="91"/>
      <c r="H59" s="91"/>
      <c r="I59" s="88"/>
    </row>
    <row r="60" spans="1:9" x14ac:dyDescent="0.25">
      <c r="A60" s="11"/>
      <c r="B60" s="11"/>
      <c r="C60" s="11"/>
      <c r="D60" s="11"/>
      <c r="E60" s="11"/>
      <c r="F60" s="11"/>
      <c r="G60" s="11"/>
      <c r="H60" s="11"/>
      <c r="I60" s="11"/>
    </row>
    <row r="61" spans="1:9" x14ac:dyDescent="0.25">
      <c r="A61" s="92" t="s">
        <v>64</v>
      </c>
      <c r="B61" s="92" t="s">
        <v>65</v>
      </c>
      <c r="C61" s="92"/>
      <c r="D61" s="92"/>
      <c r="E61" s="11"/>
      <c r="F61" s="11"/>
      <c r="G61" s="11"/>
      <c r="H61" s="11"/>
      <c r="I61" s="11"/>
    </row>
    <row r="62" spans="1:9" ht="38.25" x14ac:dyDescent="0.25">
      <c r="A62" s="38" t="s">
        <v>13</v>
      </c>
      <c r="B62" s="38" t="s">
        <v>28</v>
      </c>
      <c r="C62" s="38" t="s">
        <v>15</v>
      </c>
      <c r="D62" s="39" t="s">
        <v>16</v>
      </c>
      <c r="E62" s="40" t="s">
        <v>17</v>
      </c>
      <c r="F62" s="38" t="s">
        <v>18</v>
      </c>
      <c r="G62" s="93"/>
      <c r="H62" s="11"/>
      <c r="I62" s="11"/>
    </row>
    <row r="63" spans="1:9" x14ac:dyDescent="0.25">
      <c r="A63" s="41">
        <v>1</v>
      </c>
      <c r="B63" s="41">
        <v>2</v>
      </c>
      <c r="C63" s="41">
        <v>3</v>
      </c>
      <c r="D63" s="41">
        <v>4</v>
      </c>
      <c r="E63" s="42">
        <v>5</v>
      </c>
      <c r="F63" s="41">
        <v>6</v>
      </c>
      <c r="G63" s="94"/>
      <c r="H63" s="11"/>
      <c r="I63" s="11"/>
    </row>
    <row r="64" spans="1:9" x14ac:dyDescent="0.25">
      <c r="A64" s="78"/>
      <c r="B64" s="78" t="s">
        <v>19</v>
      </c>
      <c r="C64" s="84"/>
      <c r="D64" s="87" t="s">
        <v>66</v>
      </c>
      <c r="E64" s="95"/>
      <c r="F64" s="96"/>
      <c r="G64" s="88"/>
      <c r="H64" s="11"/>
      <c r="I64" s="11"/>
    </row>
    <row r="65" spans="1:9" ht="25.5" x14ac:dyDescent="0.25">
      <c r="A65" s="78"/>
      <c r="B65" s="78"/>
      <c r="C65" s="95"/>
      <c r="D65" s="97" t="s">
        <v>67</v>
      </c>
      <c r="E65" s="95"/>
      <c r="F65" s="78"/>
      <c r="G65" s="88"/>
      <c r="H65" s="11"/>
      <c r="I65" s="11"/>
    </row>
    <row r="66" spans="1:9" x14ac:dyDescent="0.25">
      <c r="A66" s="78"/>
      <c r="B66" s="78"/>
      <c r="C66" s="95"/>
      <c r="D66" s="97" t="s">
        <v>68</v>
      </c>
      <c r="E66" s="95"/>
      <c r="F66" s="78"/>
      <c r="G66" s="88"/>
      <c r="H66" s="11"/>
      <c r="I66" s="11"/>
    </row>
    <row r="67" spans="1:9" ht="51.75" x14ac:dyDescent="0.25">
      <c r="A67" s="78"/>
      <c r="B67" s="78"/>
      <c r="C67" s="98">
        <v>18150000</v>
      </c>
      <c r="D67" s="99" t="s">
        <v>69</v>
      </c>
      <c r="E67" s="100"/>
      <c r="F67" s="101">
        <f>E67/C67*100</f>
        <v>0</v>
      </c>
      <c r="G67" s="88"/>
      <c r="H67" s="11"/>
      <c r="I67" s="11"/>
    </row>
    <row r="68" spans="1:9" ht="51.75" x14ac:dyDescent="0.25">
      <c r="A68" s="78"/>
      <c r="B68" s="78"/>
      <c r="C68" s="100">
        <v>600000</v>
      </c>
      <c r="D68" s="99" t="s">
        <v>70</v>
      </c>
      <c r="E68" s="95"/>
      <c r="F68" s="102"/>
      <c r="G68" s="88"/>
      <c r="H68" s="11"/>
      <c r="I68" s="11"/>
    </row>
    <row r="69" spans="1:9" x14ac:dyDescent="0.25">
      <c r="A69" s="78"/>
      <c r="B69" s="78"/>
      <c r="C69" s="95"/>
      <c r="D69" s="103" t="s">
        <v>71</v>
      </c>
      <c r="E69" s="95"/>
      <c r="F69" s="102"/>
      <c r="G69" s="88"/>
      <c r="H69" s="11"/>
      <c r="I69" s="11"/>
    </row>
    <row r="70" spans="1:9" ht="25.5" x14ac:dyDescent="0.25">
      <c r="A70" s="78"/>
      <c r="B70" s="78"/>
      <c r="C70" s="95"/>
      <c r="D70" s="97" t="s">
        <v>72</v>
      </c>
      <c r="E70" s="95"/>
      <c r="F70" s="102"/>
      <c r="G70" s="88"/>
      <c r="H70" s="11"/>
      <c r="I70" s="11"/>
    </row>
    <row r="71" spans="1:9" x14ac:dyDescent="0.25">
      <c r="A71" s="78"/>
      <c r="B71" s="78"/>
      <c r="C71" s="95"/>
      <c r="D71" s="103" t="s">
        <v>73</v>
      </c>
      <c r="E71" s="95"/>
      <c r="F71" s="102"/>
      <c r="G71" s="88"/>
      <c r="H71" s="11"/>
      <c r="I71" s="11"/>
    </row>
    <row r="72" spans="1:9" x14ac:dyDescent="0.25">
      <c r="A72" s="78"/>
      <c r="B72" s="78"/>
      <c r="C72" s="95"/>
      <c r="D72" s="103" t="s">
        <v>74</v>
      </c>
      <c r="E72" s="95"/>
      <c r="F72" s="102"/>
      <c r="G72" s="88"/>
      <c r="H72" s="11"/>
      <c r="I72" s="11"/>
    </row>
    <row r="73" spans="1:9" x14ac:dyDescent="0.25">
      <c r="A73" s="78"/>
      <c r="B73" s="78"/>
      <c r="C73" s="95">
        <v>14960000</v>
      </c>
      <c r="D73" s="103" t="s">
        <v>75</v>
      </c>
      <c r="E73" s="95"/>
      <c r="F73" s="102">
        <f t="shared" ref="F73" si="0">E73/C73*100</f>
        <v>0</v>
      </c>
      <c r="G73" s="88"/>
      <c r="H73" s="11"/>
      <c r="I73" s="11"/>
    </row>
    <row r="74" spans="1:9" x14ac:dyDescent="0.25">
      <c r="A74" s="78"/>
      <c r="B74" s="78"/>
      <c r="C74" s="95">
        <v>4500000</v>
      </c>
      <c r="D74" s="103" t="s">
        <v>76</v>
      </c>
      <c r="E74" s="95"/>
      <c r="F74" s="102"/>
      <c r="G74" s="88"/>
      <c r="H74" s="11"/>
      <c r="I74" s="11"/>
    </row>
    <row r="75" spans="1:9" x14ac:dyDescent="0.25">
      <c r="A75" s="78"/>
      <c r="B75" s="78"/>
      <c r="C75" s="95">
        <v>5100000</v>
      </c>
      <c r="D75" s="103" t="s">
        <v>77</v>
      </c>
      <c r="E75" s="95"/>
      <c r="F75" s="102"/>
      <c r="G75" s="88"/>
      <c r="H75" s="11"/>
      <c r="I75" s="11"/>
    </row>
    <row r="76" spans="1:9" x14ac:dyDescent="0.25">
      <c r="A76" s="78"/>
      <c r="B76" s="78"/>
      <c r="C76" s="95">
        <v>8300000</v>
      </c>
      <c r="D76" s="103" t="s">
        <v>78</v>
      </c>
      <c r="E76" s="95"/>
      <c r="F76" s="102"/>
      <c r="G76" s="88"/>
      <c r="H76" s="11"/>
      <c r="I76" s="11"/>
    </row>
    <row r="77" spans="1:9" x14ac:dyDescent="0.25">
      <c r="A77" s="78"/>
      <c r="B77" s="78"/>
      <c r="C77" s="95">
        <v>13050000</v>
      </c>
      <c r="D77" s="103" t="s">
        <v>79</v>
      </c>
      <c r="E77" s="95"/>
      <c r="F77" s="102">
        <f t="shared" ref="F77" si="1">E77/C77*100</f>
        <v>0</v>
      </c>
      <c r="G77" s="88"/>
      <c r="H77" s="11"/>
      <c r="I77" s="11"/>
    </row>
    <row r="78" spans="1:9" x14ac:dyDescent="0.25">
      <c r="A78" s="78"/>
      <c r="B78" s="78"/>
      <c r="C78" s="95">
        <v>7875000</v>
      </c>
      <c r="D78" s="103" t="s">
        <v>80</v>
      </c>
      <c r="E78" s="95"/>
      <c r="F78" s="78"/>
      <c r="G78" s="88"/>
      <c r="H78" s="11"/>
      <c r="I78" s="11"/>
    </row>
    <row r="79" spans="1:9" x14ac:dyDescent="0.25">
      <c r="A79" s="78"/>
      <c r="B79" s="78"/>
      <c r="C79" s="95">
        <v>6525000</v>
      </c>
      <c r="D79" s="103" t="s">
        <v>81</v>
      </c>
      <c r="E79" s="95"/>
      <c r="F79" s="78"/>
      <c r="G79" s="88"/>
      <c r="H79" s="11"/>
      <c r="I79" s="11"/>
    </row>
    <row r="80" spans="1:9" x14ac:dyDescent="0.25">
      <c r="A80" s="78"/>
      <c r="B80" s="78"/>
      <c r="C80" s="95">
        <v>5000000</v>
      </c>
      <c r="D80" s="103" t="s">
        <v>82</v>
      </c>
      <c r="E80" s="95"/>
      <c r="F80" s="78"/>
      <c r="G80" s="88"/>
      <c r="H80" s="11"/>
      <c r="I80" s="11"/>
    </row>
    <row r="81" spans="1:9" x14ac:dyDescent="0.25">
      <c r="A81" s="78"/>
      <c r="B81" s="78"/>
      <c r="C81" s="95"/>
      <c r="D81" s="103"/>
      <c r="E81" s="78"/>
      <c r="F81" s="78"/>
      <c r="G81" s="88"/>
      <c r="H81" s="11"/>
      <c r="I81" s="11"/>
    </row>
    <row r="82" spans="1:9" x14ac:dyDescent="0.25">
      <c r="A82" s="78"/>
      <c r="B82" s="78"/>
      <c r="C82" s="104">
        <f>SUM(C65:C80)</f>
        <v>84060000</v>
      </c>
      <c r="D82" s="105" t="s">
        <v>24</v>
      </c>
      <c r="E82" s="104">
        <f>SUM(E65:E80)</f>
        <v>0</v>
      </c>
      <c r="F82" s="106">
        <f t="shared" ref="F82" si="2">E82/C82*100</f>
        <v>0</v>
      </c>
      <c r="G82" s="88"/>
      <c r="H82" s="11"/>
      <c r="I82" s="11"/>
    </row>
    <row r="83" spans="1:9" x14ac:dyDescent="0.25">
      <c r="A83" s="88"/>
      <c r="B83" s="88"/>
      <c r="C83" s="88"/>
      <c r="D83" s="107"/>
      <c r="E83" s="88"/>
      <c r="F83" s="88"/>
      <c r="G83" s="88"/>
      <c r="H83" s="88"/>
      <c r="I83" s="88"/>
    </row>
    <row r="84" spans="1:9" x14ac:dyDescent="0.25">
      <c r="A84" s="88"/>
      <c r="B84" s="88"/>
      <c r="C84" s="88"/>
      <c r="D84" s="107"/>
      <c r="E84" s="88"/>
      <c r="F84" s="88"/>
      <c r="G84" s="88"/>
      <c r="H84" s="88"/>
      <c r="I84" s="88"/>
    </row>
    <row r="85" spans="1:9" x14ac:dyDescent="0.25">
      <c r="A85" s="11"/>
      <c r="B85" s="11"/>
      <c r="C85" s="11"/>
      <c r="D85" s="108"/>
      <c r="E85" s="11"/>
      <c r="F85" s="11"/>
      <c r="G85" s="11"/>
      <c r="H85" s="11"/>
      <c r="I85" s="11"/>
    </row>
    <row r="86" spans="1:9" x14ac:dyDescent="0.25">
      <c r="A86" s="92" t="s">
        <v>83</v>
      </c>
      <c r="B86" s="92" t="s">
        <v>84</v>
      </c>
      <c r="C86" s="92"/>
      <c r="D86" s="37"/>
      <c r="E86" s="11"/>
      <c r="F86" s="11"/>
      <c r="G86" s="11"/>
      <c r="H86" s="11"/>
      <c r="I86" s="11"/>
    </row>
    <row r="87" spans="1:9" ht="51" x14ac:dyDescent="0.25">
      <c r="A87" s="38" t="s">
        <v>13</v>
      </c>
      <c r="B87" s="38" t="s">
        <v>28</v>
      </c>
      <c r="C87" s="38" t="s">
        <v>15</v>
      </c>
      <c r="D87" s="39" t="s">
        <v>16</v>
      </c>
      <c r="E87" s="40" t="s">
        <v>17</v>
      </c>
      <c r="F87" s="39" t="s">
        <v>16</v>
      </c>
      <c r="G87" s="40" t="s">
        <v>17</v>
      </c>
      <c r="H87" s="40" t="s">
        <v>29</v>
      </c>
      <c r="I87" s="38" t="s">
        <v>18</v>
      </c>
    </row>
    <row r="88" spans="1:9" x14ac:dyDescent="0.25">
      <c r="A88" s="41">
        <v>1</v>
      </c>
      <c r="B88" s="41">
        <v>2</v>
      </c>
      <c r="C88" s="41">
        <v>3</v>
      </c>
      <c r="D88" s="41">
        <v>4</v>
      </c>
      <c r="E88" s="41">
        <v>5</v>
      </c>
      <c r="F88" s="41">
        <v>6</v>
      </c>
      <c r="G88" s="41">
        <v>7</v>
      </c>
      <c r="H88" s="42">
        <v>8</v>
      </c>
      <c r="I88" s="41">
        <v>9</v>
      </c>
    </row>
    <row r="89" spans="1:9" ht="26.25" x14ac:dyDescent="0.25">
      <c r="A89" s="78"/>
      <c r="B89" s="78" t="s">
        <v>19</v>
      </c>
      <c r="C89" s="84"/>
      <c r="D89" s="109" t="s">
        <v>85</v>
      </c>
      <c r="E89" s="78"/>
      <c r="F89" s="79" t="s">
        <v>86</v>
      </c>
      <c r="G89" s="78"/>
      <c r="H89" s="78"/>
      <c r="I89" s="78"/>
    </row>
    <row r="90" spans="1:9" x14ac:dyDescent="0.25">
      <c r="A90" s="78"/>
      <c r="B90" s="78"/>
      <c r="C90" s="95">
        <v>2700000</v>
      </c>
      <c r="D90" s="110"/>
      <c r="E90" s="95"/>
      <c r="F90" s="66" t="s">
        <v>87</v>
      </c>
      <c r="G90" s="78"/>
      <c r="H90" s="78"/>
      <c r="I90" s="78"/>
    </row>
    <row r="91" spans="1:9" x14ac:dyDescent="0.25">
      <c r="A91" s="78"/>
      <c r="B91" s="78"/>
      <c r="C91" s="95">
        <v>1750000</v>
      </c>
      <c r="D91" s="110"/>
      <c r="E91" s="95"/>
      <c r="F91" t="s">
        <v>88</v>
      </c>
      <c r="G91" s="78"/>
      <c r="H91" s="78"/>
      <c r="I91" s="78"/>
    </row>
    <row r="92" spans="1:9" x14ac:dyDescent="0.25">
      <c r="A92" s="78"/>
      <c r="B92" s="78"/>
      <c r="C92" s="95">
        <v>2485000</v>
      </c>
      <c r="D92" s="110" t="s">
        <v>89</v>
      </c>
      <c r="E92" s="95"/>
      <c r="F92" s="111"/>
      <c r="G92" s="78"/>
      <c r="H92" s="78"/>
      <c r="I92" s="78"/>
    </row>
    <row r="93" spans="1:9" x14ac:dyDescent="0.25">
      <c r="A93" s="78"/>
      <c r="B93" s="78"/>
      <c r="C93" s="95">
        <v>5400000</v>
      </c>
      <c r="D93" s="110" t="s">
        <v>90</v>
      </c>
      <c r="E93" s="95"/>
      <c r="F93" s="111"/>
      <c r="G93" s="78"/>
      <c r="H93" s="78"/>
      <c r="I93" s="78"/>
    </row>
    <row r="94" spans="1:9" x14ac:dyDescent="0.25">
      <c r="A94" s="78"/>
      <c r="B94" s="78"/>
      <c r="C94" s="95">
        <v>6300000</v>
      </c>
      <c r="D94" s="110" t="s">
        <v>91</v>
      </c>
      <c r="E94" s="95"/>
      <c r="G94" s="78"/>
      <c r="H94" s="78"/>
      <c r="I94" s="78"/>
    </row>
    <row r="95" spans="1:9" x14ac:dyDescent="0.25">
      <c r="A95" s="78"/>
      <c r="B95" s="78"/>
      <c r="C95" s="95">
        <v>3600000</v>
      </c>
      <c r="D95" s="110" t="s">
        <v>92</v>
      </c>
      <c r="E95" s="95"/>
      <c r="G95" s="78"/>
      <c r="H95" s="78"/>
      <c r="I95" s="78"/>
    </row>
    <row r="96" spans="1:9" x14ac:dyDescent="0.25">
      <c r="A96" s="78"/>
      <c r="B96" s="78"/>
      <c r="C96" s="95">
        <v>4800000</v>
      </c>
      <c r="D96" s="110" t="s">
        <v>93</v>
      </c>
      <c r="E96" s="95"/>
      <c r="G96" s="78"/>
      <c r="H96" s="78"/>
      <c r="I96" s="78"/>
    </row>
    <row r="97" spans="1:9" ht="25.5" x14ac:dyDescent="0.25">
      <c r="A97" s="78"/>
      <c r="B97" s="78"/>
      <c r="C97" s="95">
        <v>2485000</v>
      </c>
      <c r="D97" s="83"/>
      <c r="E97" s="95"/>
      <c r="F97" s="55" t="s">
        <v>94</v>
      </c>
      <c r="G97" s="78"/>
      <c r="H97" s="78"/>
      <c r="I97" s="78"/>
    </row>
    <row r="98" spans="1:9" x14ac:dyDescent="0.25">
      <c r="A98" s="78"/>
      <c r="B98" s="78"/>
      <c r="C98" s="95"/>
      <c r="D98" s="83" t="s">
        <v>95</v>
      </c>
      <c r="E98" s="95"/>
      <c r="F98" s="55"/>
      <c r="G98" s="78"/>
      <c r="H98" s="78"/>
      <c r="I98" s="78"/>
    </row>
    <row r="99" spans="1:9" ht="39.75" customHeight="1" x14ac:dyDescent="0.25">
      <c r="A99" s="78"/>
      <c r="B99" s="78"/>
      <c r="C99" s="95"/>
      <c r="D99" s="83" t="s">
        <v>96</v>
      </c>
      <c r="E99" s="95"/>
      <c r="F99" s="55" t="s">
        <v>97</v>
      </c>
      <c r="G99" s="78"/>
      <c r="H99" s="78"/>
      <c r="I99" s="78"/>
    </row>
    <row r="100" spans="1:9" ht="25.5" x14ac:dyDescent="0.25">
      <c r="A100" s="78"/>
      <c r="B100" s="78"/>
      <c r="C100" s="95"/>
      <c r="D100" s="52" t="s">
        <v>98</v>
      </c>
      <c r="E100" s="95"/>
      <c r="F100" s="112" t="s">
        <v>99</v>
      </c>
      <c r="G100" s="78"/>
      <c r="H100" s="78"/>
      <c r="I100" s="78"/>
    </row>
    <row r="101" spans="1:9" x14ac:dyDescent="0.25">
      <c r="A101" s="78"/>
      <c r="B101" s="78"/>
      <c r="C101" s="95"/>
      <c r="D101" s="52" t="s">
        <v>100</v>
      </c>
      <c r="E101" s="95"/>
      <c r="F101" s="78"/>
      <c r="G101" s="78"/>
      <c r="H101" s="78"/>
      <c r="I101" s="78"/>
    </row>
    <row r="102" spans="1:9" x14ac:dyDescent="0.25">
      <c r="A102" s="78"/>
      <c r="B102" s="78"/>
      <c r="C102" s="95"/>
      <c r="D102" s="52" t="s">
        <v>101</v>
      </c>
      <c r="E102" s="95"/>
      <c r="F102" s="78"/>
      <c r="G102" s="78"/>
      <c r="H102" s="78"/>
      <c r="I102" s="78"/>
    </row>
    <row r="103" spans="1:9" x14ac:dyDescent="0.25">
      <c r="A103" s="78"/>
      <c r="B103" s="78"/>
      <c r="C103" s="95"/>
      <c r="D103" s="52" t="s">
        <v>102</v>
      </c>
      <c r="E103" s="95"/>
      <c r="F103" s="78"/>
      <c r="G103" s="78"/>
      <c r="H103" s="78"/>
      <c r="I103" s="78"/>
    </row>
    <row r="104" spans="1:9" x14ac:dyDescent="0.25">
      <c r="A104" s="78"/>
      <c r="B104" s="78"/>
      <c r="C104" s="95">
        <v>7650000</v>
      </c>
      <c r="D104" s="52" t="s">
        <v>103</v>
      </c>
      <c r="E104" s="95"/>
      <c r="F104" s="78"/>
      <c r="G104" s="78"/>
      <c r="H104" s="78"/>
      <c r="I104" s="78"/>
    </row>
    <row r="105" spans="1:9" ht="25.5" x14ac:dyDescent="0.25">
      <c r="A105" s="78"/>
      <c r="B105" s="78"/>
      <c r="C105" s="95">
        <v>2500000</v>
      </c>
      <c r="D105" s="55" t="s">
        <v>104</v>
      </c>
      <c r="E105" s="95"/>
      <c r="F105" s="78"/>
      <c r="G105" s="78"/>
      <c r="H105" s="78"/>
      <c r="I105" s="78"/>
    </row>
    <row r="106" spans="1:9" x14ac:dyDescent="0.25">
      <c r="A106" s="78"/>
      <c r="B106" s="78"/>
      <c r="C106" s="95"/>
      <c r="D106" s="78"/>
      <c r="E106" s="78"/>
      <c r="F106" s="78"/>
      <c r="G106" s="78"/>
      <c r="H106" s="78"/>
      <c r="I106" s="78"/>
    </row>
    <row r="107" spans="1:9" x14ac:dyDescent="0.25">
      <c r="A107" s="78"/>
      <c r="B107" s="78"/>
      <c r="C107" s="85">
        <f>SUM(C90:C106)</f>
        <v>39670000</v>
      </c>
      <c r="D107" s="113" t="s">
        <v>105</v>
      </c>
      <c r="E107" s="87">
        <f>SUM(E90:E103)</f>
        <v>0</v>
      </c>
      <c r="F107" s="78"/>
      <c r="G107" s="78">
        <f>SUM(G90:G103)</f>
        <v>0</v>
      </c>
      <c r="H107" s="78">
        <f>E107+G107</f>
        <v>0</v>
      </c>
      <c r="I107" s="78"/>
    </row>
    <row r="108" spans="1:9" x14ac:dyDescent="0.25">
      <c r="A108" s="11"/>
      <c r="B108" s="11"/>
      <c r="C108" s="11"/>
      <c r="D108" s="11"/>
      <c r="E108" s="11"/>
      <c r="F108" s="11"/>
      <c r="G108" s="11"/>
      <c r="H108" s="11"/>
      <c r="I108" s="11"/>
    </row>
    <row r="109" spans="1:9" x14ac:dyDescent="0.25">
      <c r="A109" s="11"/>
      <c r="B109" s="11"/>
      <c r="C109" s="11"/>
      <c r="D109" s="11"/>
      <c r="E109" s="11"/>
      <c r="F109" s="11"/>
      <c r="G109" s="11"/>
      <c r="H109" s="11"/>
      <c r="I109" s="11"/>
    </row>
    <row r="110" spans="1:9" x14ac:dyDescent="0.25">
      <c r="A110" s="114" t="s">
        <v>106</v>
      </c>
      <c r="B110" s="114" t="s">
        <v>107</v>
      </c>
      <c r="C110" s="11"/>
      <c r="D110" s="11"/>
      <c r="E110" s="11"/>
      <c r="F110" s="11"/>
      <c r="G110" s="11"/>
      <c r="H110" s="11"/>
      <c r="I110" s="11"/>
    </row>
    <row r="111" spans="1:9" ht="38.25" x14ac:dyDescent="0.25">
      <c r="A111" s="115" t="s">
        <v>13</v>
      </c>
      <c r="B111" s="115" t="s">
        <v>28</v>
      </c>
      <c r="C111" s="115" t="s">
        <v>15</v>
      </c>
      <c r="D111" s="115" t="s">
        <v>16</v>
      </c>
      <c r="E111" s="115" t="s">
        <v>17</v>
      </c>
      <c r="F111" s="38" t="s">
        <v>18</v>
      </c>
      <c r="G111" s="93"/>
      <c r="H111" s="93"/>
      <c r="I111" s="93"/>
    </row>
    <row r="112" spans="1:9" x14ac:dyDescent="0.25">
      <c r="A112" s="41">
        <v>1</v>
      </c>
      <c r="B112" s="41">
        <v>2</v>
      </c>
      <c r="C112" s="41">
        <v>3</v>
      </c>
      <c r="D112" s="41">
        <v>4</v>
      </c>
      <c r="E112" s="42">
        <v>5</v>
      </c>
      <c r="F112" s="41">
        <v>6</v>
      </c>
      <c r="G112" s="94"/>
      <c r="H112" s="116"/>
      <c r="I112" s="94"/>
    </row>
    <row r="113" spans="1:9" x14ac:dyDescent="0.25">
      <c r="A113" s="78"/>
      <c r="B113" s="78" t="s">
        <v>19</v>
      </c>
      <c r="C113" s="84"/>
      <c r="D113" s="61" t="s">
        <v>108</v>
      </c>
      <c r="E113" s="78"/>
      <c r="F113" s="78"/>
      <c r="G113" s="11"/>
      <c r="H113" s="11"/>
      <c r="I113" s="11"/>
    </row>
    <row r="114" spans="1:9" x14ac:dyDescent="0.25">
      <c r="A114" s="78"/>
      <c r="B114" s="78"/>
      <c r="C114" s="117"/>
      <c r="D114" s="61" t="s">
        <v>109</v>
      </c>
      <c r="E114" s="78"/>
      <c r="F114" s="78"/>
      <c r="G114" s="11"/>
      <c r="H114" s="11"/>
      <c r="I114" s="11"/>
    </row>
    <row r="115" spans="1:9" x14ac:dyDescent="0.25">
      <c r="A115" s="78"/>
      <c r="B115" s="78"/>
      <c r="C115" s="117"/>
      <c r="D115" s="61" t="s">
        <v>110</v>
      </c>
      <c r="E115" s="78"/>
      <c r="F115" s="78"/>
      <c r="G115" s="11"/>
      <c r="H115" s="11"/>
      <c r="I115" s="11"/>
    </row>
    <row r="116" spans="1:9" x14ac:dyDescent="0.25">
      <c r="A116" s="78"/>
      <c r="B116" s="78"/>
      <c r="C116" s="84">
        <v>13050000</v>
      </c>
      <c r="D116" s="61" t="s">
        <v>111</v>
      </c>
      <c r="E116" s="84"/>
      <c r="F116" s="78"/>
      <c r="G116" s="11"/>
      <c r="H116" s="11"/>
      <c r="I116" s="11"/>
    </row>
    <row r="117" spans="1:9" x14ac:dyDescent="0.25">
      <c r="A117" s="78"/>
      <c r="B117" s="78"/>
      <c r="C117" s="117">
        <v>750000</v>
      </c>
      <c r="D117" s="61" t="s">
        <v>112</v>
      </c>
      <c r="E117" s="78"/>
      <c r="F117" s="78"/>
      <c r="G117" s="11"/>
      <c r="H117" s="11"/>
      <c r="I117" s="11"/>
    </row>
    <row r="118" spans="1:9" x14ac:dyDescent="0.25">
      <c r="A118" s="78"/>
      <c r="B118" s="78"/>
      <c r="C118" s="117">
        <v>750000</v>
      </c>
      <c r="D118" s="61" t="s">
        <v>113</v>
      </c>
      <c r="E118" s="78"/>
      <c r="F118" s="78"/>
      <c r="G118" s="11"/>
      <c r="H118" s="11"/>
      <c r="I118" s="11"/>
    </row>
    <row r="119" spans="1:9" ht="25.5" x14ac:dyDescent="0.25">
      <c r="A119" s="78"/>
      <c r="B119" s="78"/>
      <c r="C119" s="95"/>
      <c r="D119" s="66" t="s">
        <v>114</v>
      </c>
      <c r="E119" s="78"/>
      <c r="F119" s="78"/>
      <c r="G119" s="11"/>
      <c r="H119" s="11"/>
      <c r="I119" s="11"/>
    </row>
    <row r="120" spans="1:9" x14ac:dyDescent="0.25">
      <c r="A120" s="78"/>
      <c r="B120" s="78"/>
      <c r="C120" s="95"/>
      <c r="D120" s="61" t="s">
        <v>115</v>
      </c>
      <c r="E120" s="78"/>
      <c r="F120" s="78"/>
      <c r="G120" s="11"/>
      <c r="H120" s="11"/>
      <c r="I120" s="11"/>
    </row>
    <row r="121" spans="1:9" ht="25.5" x14ac:dyDescent="0.25">
      <c r="A121" s="78"/>
      <c r="B121" s="78"/>
      <c r="C121" s="95"/>
      <c r="D121" s="66" t="s">
        <v>116</v>
      </c>
      <c r="E121" s="78"/>
      <c r="F121" s="78"/>
      <c r="G121" s="11"/>
      <c r="H121" s="11"/>
      <c r="I121" s="11"/>
    </row>
    <row r="122" spans="1:9" x14ac:dyDescent="0.25">
      <c r="A122" s="78"/>
      <c r="B122" s="78"/>
      <c r="C122" s="95"/>
      <c r="D122" s="66" t="s">
        <v>117</v>
      </c>
      <c r="E122" s="78"/>
      <c r="F122" s="78"/>
      <c r="G122" s="11"/>
      <c r="H122" s="11"/>
      <c r="I122" s="11"/>
    </row>
    <row r="123" spans="1:9" x14ac:dyDescent="0.25">
      <c r="A123" s="78"/>
      <c r="B123" s="78"/>
      <c r="C123" s="95"/>
      <c r="D123" s="66" t="s">
        <v>118</v>
      </c>
      <c r="E123" s="78"/>
      <c r="F123" s="78"/>
      <c r="G123" s="11"/>
      <c r="H123" s="11"/>
      <c r="I123" s="11"/>
    </row>
    <row r="124" spans="1:9" x14ac:dyDescent="0.25">
      <c r="A124" s="78"/>
      <c r="B124" s="78"/>
      <c r="C124" s="95"/>
      <c r="D124" s="66" t="s">
        <v>119</v>
      </c>
      <c r="E124" s="78"/>
      <c r="F124" s="78"/>
      <c r="G124" s="11"/>
      <c r="H124" s="11"/>
      <c r="I124" s="11"/>
    </row>
    <row r="125" spans="1:9" x14ac:dyDescent="0.25">
      <c r="A125" s="78"/>
      <c r="B125" s="78"/>
      <c r="C125" s="95">
        <v>1575000</v>
      </c>
      <c r="D125" s="52" t="s">
        <v>120</v>
      </c>
      <c r="E125" s="78"/>
      <c r="F125" s="78"/>
      <c r="G125" s="11"/>
      <c r="H125" s="11"/>
      <c r="I125" s="11"/>
    </row>
    <row r="126" spans="1:9" s="118" customFormat="1" x14ac:dyDescent="0.2">
      <c r="A126" s="78"/>
      <c r="B126" s="78"/>
      <c r="C126" s="95">
        <v>2700000</v>
      </c>
      <c r="D126" s="52" t="s">
        <v>121</v>
      </c>
      <c r="E126" s="78"/>
      <c r="F126" s="78"/>
      <c r="G126" s="11"/>
      <c r="H126" s="11"/>
      <c r="I126" s="11"/>
    </row>
    <row r="127" spans="1:9" x14ac:dyDescent="0.25">
      <c r="A127" s="78"/>
      <c r="B127" s="78"/>
      <c r="C127" s="95"/>
      <c r="D127" s="78"/>
      <c r="E127" s="78"/>
      <c r="F127" s="78"/>
      <c r="G127" s="11"/>
      <c r="H127" s="11"/>
      <c r="I127" s="11"/>
    </row>
    <row r="128" spans="1:9" x14ac:dyDescent="0.25">
      <c r="A128" s="78"/>
      <c r="B128" s="78"/>
      <c r="C128" s="85">
        <f>SUM(C113:C126)</f>
        <v>18825000</v>
      </c>
      <c r="D128" s="113" t="s">
        <v>105</v>
      </c>
      <c r="E128" s="87">
        <v>0</v>
      </c>
      <c r="F128" s="78"/>
      <c r="G128" s="11"/>
      <c r="H128" s="11"/>
      <c r="I128" s="11"/>
    </row>
    <row r="129" spans="1:9" x14ac:dyDescent="0.25">
      <c r="A129" s="11"/>
      <c r="B129" s="11"/>
      <c r="C129" s="11"/>
      <c r="D129" s="11"/>
      <c r="E129" s="11"/>
      <c r="F129" s="11"/>
      <c r="G129" s="11"/>
      <c r="H129" s="11"/>
      <c r="I129" s="11"/>
    </row>
    <row r="130" spans="1:9" x14ac:dyDescent="0.25">
      <c r="A130" s="11"/>
      <c r="B130" s="11"/>
      <c r="C130" s="11"/>
      <c r="D130" s="11"/>
      <c r="E130" s="11"/>
      <c r="F130" s="11"/>
      <c r="G130" s="11"/>
      <c r="H130" s="11"/>
      <c r="I130" s="11"/>
    </row>
    <row r="131" spans="1:9" x14ac:dyDescent="0.25">
      <c r="A131" s="114" t="s">
        <v>122</v>
      </c>
      <c r="B131" s="114" t="s">
        <v>123</v>
      </c>
      <c r="C131" s="114"/>
      <c r="D131" s="11"/>
      <c r="E131" s="11"/>
      <c r="F131" s="11"/>
      <c r="G131" s="11"/>
      <c r="H131" s="11"/>
      <c r="I131" s="11"/>
    </row>
    <row r="132" spans="1:9" ht="38.25" x14ac:dyDescent="0.25">
      <c r="A132" s="115" t="s">
        <v>13</v>
      </c>
      <c r="B132" s="115" t="s">
        <v>28</v>
      </c>
      <c r="C132" s="115" t="s">
        <v>15</v>
      </c>
      <c r="D132" s="115" t="s">
        <v>16</v>
      </c>
      <c r="E132" s="115" t="s">
        <v>17</v>
      </c>
      <c r="F132" s="38" t="s">
        <v>18</v>
      </c>
      <c r="G132" s="11"/>
      <c r="H132" s="11"/>
      <c r="I132" s="11"/>
    </row>
    <row r="133" spans="1:9" x14ac:dyDescent="0.25">
      <c r="A133" s="41">
        <v>1</v>
      </c>
      <c r="B133" s="41">
        <v>2</v>
      </c>
      <c r="C133" s="41">
        <v>3</v>
      </c>
      <c r="D133" s="41">
        <v>4</v>
      </c>
      <c r="E133" s="42">
        <v>5</v>
      </c>
      <c r="F133" s="41">
        <v>6</v>
      </c>
      <c r="G133" s="11"/>
      <c r="H133" s="11"/>
      <c r="I133" s="11"/>
    </row>
    <row r="134" spans="1:9" ht="25.5" x14ac:dyDescent="0.25">
      <c r="A134" s="78"/>
      <c r="B134" s="78" t="s">
        <v>19</v>
      </c>
      <c r="C134" s="95">
        <v>9000000</v>
      </c>
      <c r="D134" s="55" t="s">
        <v>124</v>
      </c>
      <c r="E134" s="78"/>
      <c r="F134" s="78"/>
      <c r="G134" s="11"/>
      <c r="H134" s="11"/>
      <c r="I134" s="11"/>
    </row>
    <row r="135" spans="1:9" x14ac:dyDescent="0.25">
      <c r="A135" s="78"/>
      <c r="B135" s="78"/>
      <c r="C135" s="78"/>
      <c r="D135" s="119"/>
      <c r="E135" s="78"/>
      <c r="F135" s="78"/>
      <c r="G135" s="11"/>
      <c r="H135" s="11"/>
      <c r="I135" s="11"/>
    </row>
    <row r="136" spans="1:9" x14ac:dyDescent="0.25">
      <c r="A136" s="78"/>
      <c r="B136" s="78"/>
      <c r="C136" s="78"/>
      <c r="D136" s="78"/>
      <c r="E136" s="78"/>
      <c r="F136" s="78"/>
      <c r="G136" s="11"/>
      <c r="H136" s="11"/>
      <c r="I136" s="11"/>
    </row>
    <row r="137" spans="1:9" x14ac:dyDescent="0.25">
      <c r="A137" s="78"/>
      <c r="B137" s="78"/>
      <c r="C137" s="78"/>
      <c r="D137" s="78"/>
      <c r="E137" s="78"/>
      <c r="F137" s="78"/>
      <c r="G137" s="11"/>
      <c r="H137" s="11"/>
      <c r="I137" s="11"/>
    </row>
    <row r="138" spans="1:9" x14ac:dyDescent="0.25">
      <c r="A138" s="78"/>
      <c r="B138" s="78"/>
      <c r="C138" s="104">
        <f>C134</f>
        <v>9000000</v>
      </c>
      <c r="D138" s="113" t="s">
        <v>105</v>
      </c>
      <c r="E138" s="87">
        <v>0</v>
      </c>
      <c r="F138" s="78"/>
      <c r="G138" s="11"/>
      <c r="H138" s="11"/>
      <c r="I138" s="11"/>
    </row>
    <row r="139" spans="1:9" x14ac:dyDescent="0.25">
      <c r="A139" s="11"/>
      <c r="B139" s="11"/>
      <c r="C139" s="11"/>
      <c r="D139" s="11"/>
      <c r="E139" s="11"/>
      <c r="F139" s="11"/>
      <c r="G139" s="11"/>
      <c r="H139" s="11"/>
      <c r="I139" s="11"/>
    </row>
    <row r="140" spans="1:9" x14ac:dyDescent="0.25">
      <c r="A140" s="11"/>
      <c r="B140" s="11"/>
      <c r="C140" s="11"/>
      <c r="D140" s="11"/>
      <c r="E140" s="11"/>
      <c r="F140" s="11"/>
      <c r="G140" s="11"/>
      <c r="H140" s="11"/>
      <c r="I140" s="11"/>
    </row>
    <row r="141" spans="1:9" x14ac:dyDescent="0.25">
      <c r="A141" s="11"/>
      <c r="B141" s="11"/>
      <c r="C141" s="11"/>
      <c r="D141" s="11"/>
      <c r="E141" s="11"/>
      <c r="F141" s="11"/>
      <c r="G141" s="11"/>
      <c r="H141" s="11"/>
      <c r="I141" s="11"/>
    </row>
    <row r="142" spans="1:9" x14ac:dyDescent="0.25">
      <c r="A142" s="114" t="s">
        <v>125</v>
      </c>
      <c r="B142" s="114" t="s">
        <v>126</v>
      </c>
      <c r="C142" s="114"/>
      <c r="D142" s="11"/>
      <c r="E142" s="11"/>
      <c r="F142" s="11"/>
      <c r="G142" s="11"/>
      <c r="H142" s="11"/>
      <c r="I142" s="11"/>
    </row>
    <row r="143" spans="1:9" ht="38.25" x14ac:dyDescent="0.25">
      <c r="A143" s="38" t="s">
        <v>13</v>
      </c>
      <c r="B143" s="38" t="s">
        <v>28</v>
      </c>
      <c r="C143" s="38" t="s">
        <v>15</v>
      </c>
      <c r="D143" s="39" t="s">
        <v>16</v>
      </c>
      <c r="E143" s="115" t="s">
        <v>17</v>
      </c>
      <c r="F143" s="38" t="s">
        <v>18</v>
      </c>
      <c r="G143" s="93"/>
      <c r="H143" s="93"/>
      <c r="I143" s="93"/>
    </row>
    <row r="144" spans="1:9" x14ac:dyDescent="0.25">
      <c r="A144" s="41">
        <v>1</v>
      </c>
      <c r="B144" s="41">
        <v>2</v>
      </c>
      <c r="C144" s="41">
        <v>3</v>
      </c>
      <c r="D144" s="41">
        <v>4</v>
      </c>
      <c r="E144" s="42">
        <v>5</v>
      </c>
      <c r="F144" s="41">
        <v>6</v>
      </c>
      <c r="G144" s="94"/>
      <c r="H144" s="116"/>
      <c r="I144" s="94"/>
    </row>
    <row r="145" spans="1:9" x14ac:dyDescent="0.25">
      <c r="A145" s="78"/>
      <c r="B145" s="78" t="s">
        <v>19</v>
      </c>
      <c r="C145" s="95"/>
      <c r="D145" s="120" t="s">
        <v>127</v>
      </c>
      <c r="E145" s="95"/>
      <c r="F145" s="102"/>
      <c r="G145" s="11"/>
      <c r="H145" s="11"/>
      <c r="I145" s="11"/>
    </row>
    <row r="146" spans="1:9" x14ac:dyDescent="0.25">
      <c r="A146" s="78"/>
      <c r="B146" s="78"/>
      <c r="C146" s="95"/>
      <c r="D146" s="78" t="s">
        <v>128</v>
      </c>
      <c r="E146" s="78"/>
      <c r="F146" s="102"/>
      <c r="G146" s="11"/>
      <c r="H146" s="11"/>
      <c r="I146" s="11"/>
    </row>
    <row r="147" spans="1:9" ht="26.25" x14ac:dyDescent="0.25">
      <c r="A147" s="78"/>
      <c r="B147" s="78"/>
      <c r="C147" s="95">
        <v>11550000</v>
      </c>
      <c r="D147" s="99" t="s">
        <v>129</v>
      </c>
      <c r="E147" s="84"/>
      <c r="F147" s="102"/>
      <c r="G147" s="11"/>
      <c r="H147" s="11"/>
      <c r="I147" s="11"/>
    </row>
    <row r="148" spans="1:9" x14ac:dyDescent="0.25">
      <c r="A148" s="78"/>
      <c r="B148" s="78"/>
      <c r="C148" s="95"/>
      <c r="D148" s="99" t="s">
        <v>130</v>
      </c>
      <c r="E148" s="78"/>
      <c r="F148" s="78"/>
      <c r="G148" s="11"/>
      <c r="H148" s="11"/>
      <c r="I148" s="11"/>
    </row>
    <row r="149" spans="1:9" x14ac:dyDescent="0.25">
      <c r="A149" s="78"/>
      <c r="B149" s="78"/>
      <c r="C149" s="95"/>
      <c r="D149" s="99" t="s">
        <v>131</v>
      </c>
      <c r="E149" s="78"/>
      <c r="F149" s="78"/>
      <c r="G149" s="11"/>
      <c r="H149" s="11"/>
      <c r="I149" s="11"/>
    </row>
    <row r="150" spans="1:9" x14ac:dyDescent="0.25">
      <c r="A150" s="78"/>
      <c r="B150" s="78"/>
      <c r="C150" s="95">
        <v>5350000</v>
      </c>
      <c r="D150" s="99" t="s">
        <v>132</v>
      </c>
      <c r="E150" s="78"/>
      <c r="F150" s="78"/>
      <c r="G150" s="11"/>
      <c r="H150" s="11"/>
      <c r="I150" s="11"/>
    </row>
    <row r="151" spans="1:9" x14ac:dyDescent="0.25">
      <c r="A151" s="78"/>
      <c r="B151" s="78"/>
      <c r="C151" s="78"/>
      <c r="D151" s="78"/>
      <c r="E151" s="78"/>
      <c r="F151" s="78"/>
      <c r="G151" s="11"/>
      <c r="H151" s="11"/>
      <c r="I151" s="11"/>
    </row>
    <row r="152" spans="1:9" x14ac:dyDescent="0.25">
      <c r="A152" s="78"/>
      <c r="B152" s="78"/>
      <c r="C152" s="78"/>
      <c r="D152" s="78"/>
      <c r="E152" s="78"/>
      <c r="F152" s="78"/>
      <c r="G152" s="11"/>
      <c r="H152" s="11"/>
      <c r="I152" s="11"/>
    </row>
    <row r="153" spans="1:9" x14ac:dyDescent="0.25">
      <c r="A153" s="78"/>
      <c r="B153" s="78"/>
      <c r="C153" s="85">
        <f>SUM(C145:C150)</f>
        <v>16900000</v>
      </c>
      <c r="D153" s="113" t="s">
        <v>105</v>
      </c>
      <c r="E153" s="121">
        <f>SUM(E146:E152)</f>
        <v>0</v>
      </c>
      <c r="F153" s="122"/>
      <c r="G153" s="11"/>
      <c r="H153" s="11"/>
      <c r="I153" s="11"/>
    </row>
    <row r="154" spans="1:9" x14ac:dyDescent="0.25">
      <c r="A154" s="88"/>
      <c r="B154" s="88"/>
      <c r="C154" s="88"/>
      <c r="D154" s="123"/>
      <c r="E154" s="88"/>
      <c r="F154" s="11"/>
      <c r="G154" s="11"/>
      <c r="H154" s="11"/>
      <c r="I154" s="11"/>
    </row>
    <row r="155" spans="1:9" x14ac:dyDescent="0.25">
      <c r="A155" s="11"/>
      <c r="B155" s="11"/>
      <c r="C155" s="11"/>
      <c r="D155" s="11"/>
      <c r="E155" s="11"/>
      <c r="F155" s="11"/>
      <c r="G155" s="11"/>
      <c r="H155" s="11"/>
      <c r="I155" s="11"/>
    </row>
    <row r="156" spans="1:9" x14ac:dyDescent="0.25">
      <c r="A156" s="11"/>
      <c r="B156" s="11"/>
      <c r="C156" s="11"/>
      <c r="D156" s="11"/>
      <c r="E156" s="11"/>
      <c r="F156" s="11"/>
      <c r="G156" s="11"/>
      <c r="H156" s="11"/>
      <c r="I156" s="11"/>
    </row>
    <row r="157" spans="1:9" x14ac:dyDescent="0.25">
      <c r="A157" s="114" t="s">
        <v>133</v>
      </c>
      <c r="B157" s="114" t="s">
        <v>134</v>
      </c>
      <c r="C157" s="114"/>
      <c r="D157" s="11"/>
      <c r="E157" s="11"/>
      <c r="F157" s="11"/>
      <c r="G157" s="11"/>
      <c r="H157" s="11"/>
      <c r="I157" s="11"/>
    </row>
    <row r="158" spans="1:9" ht="38.25" x14ac:dyDescent="0.25">
      <c r="A158" s="38" t="s">
        <v>13</v>
      </c>
      <c r="B158" s="38" t="s">
        <v>28</v>
      </c>
      <c r="C158" s="38" t="s">
        <v>15</v>
      </c>
      <c r="D158" s="39" t="s">
        <v>16</v>
      </c>
      <c r="E158" s="115" t="s">
        <v>17</v>
      </c>
      <c r="F158" s="38" t="s">
        <v>18</v>
      </c>
      <c r="G158" s="11"/>
      <c r="H158" s="11"/>
      <c r="I158" s="11"/>
    </row>
    <row r="159" spans="1:9" x14ac:dyDescent="0.25">
      <c r="A159" s="124">
        <v>1</v>
      </c>
      <c r="B159" s="41">
        <v>2</v>
      </c>
      <c r="C159" s="41">
        <v>3</v>
      </c>
      <c r="D159" s="41">
        <v>4</v>
      </c>
      <c r="E159" s="42">
        <v>5</v>
      </c>
      <c r="F159" s="41">
        <v>6</v>
      </c>
      <c r="G159" s="11"/>
      <c r="H159" s="11"/>
      <c r="I159" s="11"/>
    </row>
    <row r="160" spans="1:9" x14ac:dyDescent="0.25">
      <c r="A160" s="78"/>
      <c r="B160" s="78" t="s">
        <v>135</v>
      </c>
      <c r="C160" s="95">
        <v>3000000</v>
      </c>
      <c r="D160" s="55" t="s">
        <v>136</v>
      </c>
      <c r="E160" s="125"/>
      <c r="F160" s="126">
        <f>E160/C160*100</f>
        <v>0</v>
      </c>
      <c r="G160" s="11"/>
      <c r="H160" s="11"/>
      <c r="I160" s="11"/>
    </row>
    <row r="161" spans="1:9" x14ac:dyDescent="0.25">
      <c r="A161" s="78"/>
      <c r="B161" s="78"/>
      <c r="C161" s="95">
        <v>3000000</v>
      </c>
      <c r="D161" s="55" t="s">
        <v>137</v>
      </c>
      <c r="E161" s="125"/>
      <c r="F161" s="127">
        <f>E161/C161</f>
        <v>0</v>
      </c>
      <c r="G161" s="11"/>
      <c r="H161" s="11"/>
      <c r="I161" s="11"/>
    </row>
    <row r="162" spans="1:9" ht="25.5" x14ac:dyDescent="0.25">
      <c r="A162" s="78"/>
      <c r="B162" s="78"/>
      <c r="C162" s="95"/>
      <c r="D162" s="55" t="s">
        <v>138</v>
      </c>
      <c r="E162" s="128"/>
      <c r="F162" s="78"/>
      <c r="G162" s="11"/>
      <c r="H162" s="11"/>
      <c r="I162" s="11"/>
    </row>
    <row r="163" spans="1:9" x14ac:dyDescent="0.25">
      <c r="A163" s="78"/>
      <c r="B163" s="78"/>
      <c r="C163" s="95"/>
      <c r="D163" s="55" t="s">
        <v>139</v>
      </c>
      <c r="E163" s="128"/>
      <c r="F163" s="78"/>
      <c r="G163" s="11"/>
      <c r="H163" s="11"/>
      <c r="I163" s="11"/>
    </row>
    <row r="164" spans="1:9" x14ac:dyDescent="0.25">
      <c r="A164" s="78"/>
      <c r="B164" s="78"/>
      <c r="C164" s="95"/>
      <c r="D164" s="129" t="s">
        <v>140</v>
      </c>
      <c r="E164" s="128"/>
      <c r="F164" s="78"/>
      <c r="G164" s="11"/>
      <c r="H164" s="11"/>
      <c r="I164" s="11"/>
    </row>
    <row r="165" spans="1:9" x14ac:dyDescent="0.25">
      <c r="A165" s="78"/>
      <c r="B165" s="78"/>
      <c r="C165" s="95">
        <v>6525000</v>
      </c>
      <c r="D165" s="129" t="s">
        <v>141</v>
      </c>
      <c r="E165" s="128"/>
      <c r="F165" s="78"/>
      <c r="G165" s="11"/>
      <c r="H165" s="11"/>
      <c r="I165" s="11"/>
    </row>
    <row r="166" spans="1:9" x14ac:dyDescent="0.25">
      <c r="A166" s="78"/>
      <c r="B166" s="78"/>
      <c r="C166" s="95"/>
      <c r="D166" s="52" t="s">
        <v>142</v>
      </c>
      <c r="E166" s="128"/>
      <c r="F166" s="78"/>
      <c r="G166" s="11"/>
      <c r="H166" s="11"/>
      <c r="I166" s="11"/>
    </row>
    <row r="167" spans="1:9" x14ac:dyDescent="0.25">
      <c r="A167" s="78"/>
      <c r="B167" s="78"/>
      <c r="C167" s="95"/>
      <c r="D167" s="130" t="s">
        <v>143</v>
      </c>
      <c r="E167" s="128"/>
      <c r="F167" s="78"/>
      <c r="G167" s="11"/>
      <c r="H167" s="11"/>
      <c r="I167" s="11"/>
    </row>
    <row r="168" spans="1:9" x14ac:dyDescent="0.25">
      <c r="A168" s="78"/>
      <c r="B168" s="78"/>
      <c r="C168" s="95"/>
      <c r="D168" s="130" t="s">
        <v>144</v>
      </c>
      <c r="E168" s="128"/>
      <c r="F168" s="78"/>
      <c r="G168" s="11"/>
      <c r="H168" s="11"/>
      <c r="I168" s="11"/>
    </row>
    <row r="169" spans="1:9" x14ac:dyDescent="0.25">
      <c r="A169" s="78"/>
      <c r="B169" s="78"/>
      <c r="C169" s="95"/>
      <c r="D169" s="130" t="s">
        <v>145</v>
      </c>
      <c r="E169" s="128"/>
      <c r="F169" s="78"/>
      <c r="G169" s="11"/>
      <c r="H169" s="11"/>
      <c r="I169" s="11"/>
    </row>
    <row r="170" spans="1:9" x14ac:dyDescent="0.25">
      <c r="A170" s="78"/>
      <c r="B170" s="78"/>
      <c r="C170" s="95">
        <v>10400000</v>
      </c>
      <c r="D170" s="78" t="s">
        <v>146</v>
      </c>
      <c r="E170" s="78"/>
      <c r="F170" s="78"/>
      <c r="G170" s="11"/>
      <c r="H170" s="11"/>
      <c r="I170" s="11"/>
    </row>
    <row r="171" spans="1:9" x14ac:dyDescent="0.25">
      <c r="A171" s="78"/>
      <c r="B171" s="78"/>
      <c r="C171" s="85">
        <f>SUM(C160:C170)</f>
        <v>22925000</v>
      </c>
      <c r="D171" s="86" t="s">
        <v>24</v>
      </c>
      <c r="E171" s="131">
        <f>SUM(E160:E170)</f>
        <v>0</v>
      </c>
      <c r="F171" s="132">
        <f>E171/C171</f>
        <v>0</v>
      </c>
      <c r="G171" s="11"/>
      <c r="H171" s="11"/>
      <c r="I171" s="11"/>
    </row>
    <row r="172" spans="1:9" ht="49.5" customHeight="1" x14ac:dyDescent="0.25">
      <c r="A172" s="11"/>
      <c r="B172" s="11"/>
      <c r="C172" s="11"/>
      <c r="D172" s="11"/>
      <c r="E172" s="11"/>
      <c r="F172" s="11"/>
      <c r="G172" s="11"/>
      <c r="H172" s="11"/>
      <c r="I172" s="11"/>
    </row>
    <row r="173" spans="1:9" x14ac:dyDescent="0.25">
      <c r="A173" s="11"/>
      <c r="B173" s="11"/>
      <c r="C173" s="11"/>
      <c r="D173" s="11"/>
      <c r="E173" s="11"/>
      <c r="F173" s="11"/>
      <c r="G173" s="11"/>
      <c r="H173" s="11"/>
      <c r="I173" s="11"/>
    </row>
    <row r="174" spans="1:9" x14ac:dyDescent="0.25">
      <c r="A174" s="114" t="s">
        <v>147</v>
      </c>
      <c r="B174" s="114" t="s">
        <v>148</v>
      </c>
      <c r="C174" s="114"/>
      <c r="D174" s="11"/>
      <c r="E174" s="11"/>
      <c r="F174" s="11"/>
      <c r="G174" s="11"/>
      <c r="H174" s="11"/>
      <c r="I174" s="11"/>
    </row>
    <row r="175" spans="1:9" ht="38.25" x14ac:dyDescent="0.25">
      <c r="A175" s="38" t="s">
        <v>13</v>
      </c>
      <c r="B175" s="38" t="s">
        <v>28</v>
      </c>
      <c r="C175" s="38" t="s">
        <v>15</v>
      </c>
      <c r="D175" s="39" t="s">
        <v>16</v>
      </c>
      <c r="E175" s="115" t="s">
        <v>17</v>
      </c>
      <c r="F175" s="38" t="s">
        <v>18</v>
      </c>
      <c r="G175" s="11"/>
      <c r="H175" s="11"/>
      <c r="I175" s="11"/>
    </row>
    <row r="176" spans="1:9" x14ac:dyDescent="0.25">
      <c r="A176" s="41">
        <v>1</v>
      </c>
      <c r="B176" s="41">
        <v>2</v>
      </c>
      <c r="C176" s="41">
        <v>3</v>
      </c>
      <c r="D176" s="41">
        <v>4</v>
      </c>
      <c r="E176" s="42">
        <v>5</v>
      </c>
      <c r="F176" s="41">
        <v>6</v>
      </c>
      <c r="G176" s="11"/>
      <c r="H176" s="11"/>
      <c r="I176" s="11"/>
    </row>
    <row r="177" spans="1:9" x14ac:dyDescent="0.25">
      <c r="A177" s="78"/>
      <c r="B177" s="78" t="s">
        <v>135</v>
      </c>
      <c r="C177" s="84"/>
      <c r="D177" s="133" t="s">
        <v>149</v>
      </c>
      <c r="E177" s="78"/>
      <c r="F177" s="78"/>
      <c r="G177" s="11"/>
      <c r="H177" s="11"/>
      <c r="I177" s="11"/>
    </row>
    <row r="178" spans="1:9" ht="26.25" x14ac:dyDescent="0.25">
      <c r="A178" s="78"/>
      <c r="B178" s="78"/>
      <c r="C178" s="95">
        <v>4500000</v>
      </c>
      <c r="D178" s="133" t="s">
        <v>150</v>
      </c>
      <c r="E178" s="78"/>
      <c r="F178" s="78"/>
      <c r="G178" s="11"/>
      <c r="H178" s="11"/>
      <c r="I178" s="11"/>
    </row>
    <row r="179" spans="1:9" x14ac:dyDescent="0.25">
      <c r="A179" s="78"/>
      <c r="B179" s="78"/>
      <c r="C179" s="95"/>
      <c r="D179" s="129" t="s">
        <v>151</v>
      </c>
      <c r="E179" s="78"/>
      <c r="F179" s="78"/>
      <c r="G179" s="11"/>
      <c r="H179" s="11"/>
      <c r="I179" s="11"/>
    </row>
    <row r="180" spans="1:9" x14ac:dyDescent="0.25">
      <c r="A180" s="78"/>
      <c r="B180" s="78"/>
      <c r="C180" s="95"/>
      <c r="D180" s="129" t="s">
        <v>152</v>
      </c>
      <c r="E180" s="78"/>
      <c r="F180" s="78"/>
      <c r="G180" s="11"/>
      <c r="H180" s="11"/>
      <c r="I180" s="11"/>
    </row>
    <row r="181" spans="1:9" x14ac:dyDescent="0.25">
      <c r="A181" s="78"/>
      <c r="B181" s="78"/>
      <c r="C181" s="95"/>
      <c r="D181" s="129" t="s">
        <v>153</v>
      </c>
      <c r="E181" s="78"/>
      <c r="F181" s="78"/>
      <c r="G181" s="11"/>
      <c r="H181" s="11"/>
      <c r="I181" s="11"/>
    </row>
    <row r="182" spans="1:9" x14ac:dyDescent="0.25">
      <c r="A182" s="78"/>
      <c r="B182" s="78"/>
      <c r="C182" s="95"/>
      <c r="D182" s="129" t="s">
        <v>154</v>
      </c>
      <c r="E182" s="78"/>
      <c r="F182" s="78"/>
      <c r="G182" s="11"/>
      <c r="H182" s="11"/>
      <c r="I182" s="11"/>
    </row>
    <row r="183" spans="1:9" ht="25.5" x14ac:dyDescent="0.25">
      <c r="A183" s="78"/>
      <c r="B183" s="78"/>
      <c r="C183" s="95"/>
      <c r="D183" s="66" t="s">
        <v>155</v>
      </c>
      <c r="E183" s="78"/>
      <c r="F183" s="78"/>
      <c r="G183" s="11"/>
      <c r="H183" s="11"/>
      <c r="I183" s="11"/>
    </row>
    <row r="184" spans="1:9" x14ac:dyDescent="0.25">
      <c r="A184" s="78"/>
      <c r="B184" s="78"/>
      <c r="C184" s="95">
        <v>525000</v>
      </c>
      <c r="D184" s="66" t="s">
        <v>156</v>
      </c>
      <c r="E184" s="78"/>
      <c r="F184" s="78"/>
      <c r="G184" s="11"/>
      <c r="H184" s="11"/>
      <c r="I184" s="11"/>
    </row>
    <row r="185" spans="1:9" x14ac:dyDescent="0.25">
      <c r="A185" s="78"/>
      <c r="B185" s="78"/>
      <c r="C185" s="95">
        <v>550000</v>
      </c>
      <c r="D185" s="66" t="s">
        <v>157</v>
      </c>
      <c r="E185" s="84"/>
      <c r="F185" s="78">
        <f>E185/C185*100</f>
        <v>0</v>
      </c>
      <c r="G185" s="11"/>
      <c r="H185" s="11"/>
      <c r="I185" s="11"/>
    </row>
    <row r="186" spans="1:9" ht="25.5" x14ac:dyDescent="0.25">
      <c r="A186" s="78"/>
      <c r="B186" s="78"/>
      <c r="C186" s="95">
        <v>750000</v>
      </c>
      <c r="D186" s="66" t="s">
        <v>158</v>
      </c>
      <c r="E186" s="84"/>
      <c r="F186" s="78">
        <f>E186/C186*100</f>
        <v>0</v>
      </c>
      <c r="G186" s="11"/>
      <c r="H186" s="11"/>
      <c r="I186" s="11"/>
    </row>
    <row r="187" spans="1:9" ht="25.5" x14ac:dyDescent="0.25">
      <c r="A187" s="78"/>
      <c r="B187" s="78"/>
      <c r="C187" s="95">
        <v>6525000</v>
      </c>
      <c r="D187" s="66" t="s">
        <v>159</v>
      </c>
      <c r="E187" s="84"/>
      <c r="F187" s="78"/>
      <c r="G187" s="11"/>
      <c r="H187" s="11"/>
      <c r="I187" s="11"/>
    </row>
    <row r="188" spans="1:9" x14ac:dyDescent="0.25">
      <c r="A188" s="78"/>
      <c r="B188" s="78"/>
      <c r="C188" s="85">
        <f>SUM(C177:C187)</f>
        <v>12850000</v>
      </c>
      <c r="D188" s="86" t="s">
        <v>24</v>
      </c>
      <c r="E188" s="131">
        <f>SUM(E177:E187)</f>
        <v>0</v>
      </c>
      <c r="F188" s="106">
        <f>E188/C188*100</f>
        <v>0</v>
      </c>
      <c r="G188" s="11"/>
      <c r="H188" s="11"/>
      <c r="I188" s="11"/>
    </row>
    <row r="189" spans="1:9" x14ac:dyDescent="0.25">
      <c r="A189" s="11"/>
      <c r="B189" s="11"/>
      <c r="C189" s="11"/>
      <c r="D189" s="11"/>
      <c r="E189" s="11"/>
      <c r="F189" s="11"/>
      <c r="G189" s="11"/>
      <c r="H189" s="11"/>
      <c r="I189" s="11"/>
    </row>
    <row r="190" spans="1:9" x14ac:dyDescent="0.25">
      <c r="A190" s="11"/>
      <c r="B190" s="11"/>
      <c r="C190" s="11"/>
      <c r="D190" s="11"/>
      <c r="E190" s="11"/>
      <c r="F190" s="11"/>
      <c r="G190" s="11"/>
      <c r="H190" s="11"/>
      <c r="I190" s="11"/>
    </row>
    <row r="191" spans="1:9" x14ac:dyDescent="0.25">
      <c r="A191" s="114" t="s">
        <v>160</v>
      </c>
      <c r="B191" s="114" t="s">
        <v>161</v>
      </c>
      <c r="C191" s="11"/>
      <c r="D191" s="11"/>
      <c r="E191" s="11"/>
      <c r="F191" s="11"/>
      <c r="G191" s="11"/>
      <c r="H191" s="11"/>
      <c r="I191" s="11"/>
    </row>
    <row r="192" spans="1:9" ht="51" x14ac:dyDescent="0.25">
      <c r="A192" s="38" t="s">
        <v>13</v>
      </c>
      <c r="B192" s="38" t="s">
        <v>28</v>
      </c>
      <c r="C192" s="38" t="s">
        <v>15</v>
      </c>
      <c r="D192" s="39" t="s">
        <v>16</v>
      </c>
      <c r="E192" s="40" t="s">
        <v>17</v>
      </c>
      <c r="F192" s="39" t="s">
        <v>16</v>
      </c>
      <c r="G192" s="40" t="s">
        <v>17</v>
      </c>
      <c r="H192" s="40" t="s">
        <v>29</v>
      </c>
      <c r="I192" s="38" t="s">
        <v>18</v>
      </c>
    </row>
    <row r="193" spans="1:9" x14ac:dyDescent="0.25">
      <c r="A193" s="41">
        <v>1</v>
      </c>
      <c r="B193" s="41">
        <v>2</v>
      </c>
      <c r="C193" s="41">
        <v>3</v>
      </c>
      <c r="D193" s="41">
        <v>4</v>
      </c>
      <c r="E193" s="41">
        <v>5</v>
      </c>
      <c r="F193" s="41">
        <v>6</v>
      </c>
      <c r="G193" s="41">
        <v>7</v>
      </c>
      <c r="H193" s="42">
        <v>8</v>
      </c>
      <c r="I193" s="41">
        <v>9</v>
      </c>
    </row>
    <row r="194" spans="1:9" ht="38.25" x14ac:dyDescent="0.25">
      <c r="A194" s="78"/>
      <c r="B194" s="82" t="s">
        <v>135</v>
      </c>
      <c r="C194" s="134"/>
      <c r="D194" s="47" t="s">
        <v>162</v>
      </c>
      <c r="E194" s="78"/>
      <c r="F194" s="47" t="s">
        <v>163</v>
      </c>
      <c r="G194" s="78"/>
      <c r="H194" s="78"/>
      <c r="I194" s="78"/>
    </row>
    <row r="195" spans="1:9" x14ac:dyDescent="0.25">
      <c r="A195" s="78"/>
      <c r="B195" s="78"/>
      <c r="C195" s="95"/>
      <c r="D195" s="133" t="s">
        <v>164</v>
      </c>
      <c r="E195" s="78"/>
      <c r="F195" s="55" t="s">
        <v>108</v>
      </c>
      <c r="G195" s="78"/>
      <c r="H195" s="78"/>
      <c r="I195" s="78"/>
    </row>
    <row r="196" spans="1:9" ht="25.5" x14ac:dyDescent="0.25">
      <c r="A196" s="78"/>
      <c r="B196" s="78"/>
      <c r="C196" s="95"/>
      <c r="D196" s="55" t="s">
        <v>165</v>
      </c>
      <c r="E196" s="78"/>
      <c r="F196" s="55" t="s">
        <v>166</v>
      </c>
      <c r="G196" s="78"/>
      <c r="H196" s="78"/>
      <c r="I196" s="78"/>
    </row>
    <row r="197" spans="1:9" ht="25.5" x14ac:dyDescent="0.25">
      <c r="A197" s="78"/>
      <c r="B197" s="78"/>
      <c r="C197" s="95"/>
      <c r="D197" s="55" t="s">
        <v>167</v>
      </c>
      <c r="E197" s="78"/>
      <c r="F197" s="55" t="s">
        <v>168</v>
      </c>
      <c r="G197" s="78"/>
      <c r="H197" s="78"/>
      <c r="I197" s="78"/>
    </row>
    <row r="198" spans="1:9" x14ac:dyDescent="0.25">
      <c r="A198" s="78"/>
      <c r="B198" s="78"/>
      <c r="C198" s="95">
        <v>1500000</v>
      </c>
      <c r="D198" s="133" t="s">
        <v>169</v>
      </c>
      <c r="E198" s="78"/>
      <c r="F198" s="133" t="s">
        <v>170</v>
      </c>
      <c r="G198" s="78"/>
      <c r="H198" s="78"/>
      <c r="I198" s="78"/>
    </row>
    <row r="199" spans="1:9" x14ac:dyDescent="0.25">
      <c r="A199" s="78"/>
      <c r="B199" s="78"/>
      <c r="C199" s="95">
        <v>12150000</v>
      </c>
      <c r="D199" s="133"/>
      <c r="E199" s="78"/>
      <c r="F199" s="55" t="s">
        <v>171</v>
      </c>
      <c r="G199" s="78"/>
      <c r="H199" s="78"/>
      <c r="I199" s="78"/>
    </row>
    <row r="200" spans="1:9" x14ac:dyDescent="0.25">
      <c r="A200" s="78"/>
      <c r="B200" s="78"/>
      <c r="C200" s="95"/>
      <c r="D200" s="55" t="s">
        <v>108</v>
      </c>
      <c r="E200" s="78"/>
      <c r="F200" s="55"/>
      <c r="G200" s="78"/>
      <c r="H200" s="78"/>
      <c r="I200" s="78"/>
    </row>
    <row r="201" spans="1:9" ht="26.25" x14ac:dyDescent="0.25">
      <c r="A201" s="78"/>
      <c r="B201" s="78"/>
      <c r="C201" s="95"/>
      <c r="D201" s="55" t="s">
        <v>172</v>
      </c>
      <c r="E201" s="78"/>
      <c r="F201" s="133" t="s">
        <v>173</v>
      </c>
      <c r="G201" s="78"/>
      <c r="H201" s="78"/>
      <c r="I201" s="78"/>
    </row>
    <row r="202" spans="1:9" x14ac:dyDescent="0.25">
      <c r="A202" s="78"/>
      <c r="B202" s="78"/>
      <c r="C202" s="95"/>
      <c r="D202" s="55" t="s">
        <v>174</v>
      </c>
      <c r="E202" s="78"/>
      <c r="F202" s="78"/>
      <c r="G202" s="78"/>
      <c r="H202" s="78"/>
      <c r="I202" s="78"/>
    </row>
    <row r="203" spans="1:9" x14ac:dyDescent="0.25">
      <c r="A203" s="78"/>
      <c r="B203" s="78"/>
      <c r="C203" s="95"/>
      <c r="D203" s="133" t="s">
        <v>175</v>
      </c>
      <c r="E203" s="78"/>
      <c r="F203" s="78"/>
      <c r="G203" s="78"/>
      <c r="H203" s="78"/>
      <c r="I203" s="78"/>
    </row>
    <row r="204" spans="1:9" x14ac:dyDescent="0.25">
      <c r="A204" s="78"/>
      <c r="B204" s="78"/>
      <c r="C204" s="95"/>
      <c r="D204" s="55" t="s">
        <v>176</v>
      </c>
      <c r="E204" s="78"/>
      <c r="F204" s="78"/>
      <c r="G204" s="78"/>
      <c r="H204" s="78"/>
      <c r="I204" s="78"/>
    </row>
    <row r="205" spans="1:9" x14ac:dyDescent="0.25">
      <c r="A205" s="78"/>
      <c r="B205" s="78"/>
      <c r="C205" s="95"/>
      <c r="D205" s="55" t="s">
        <v>177</v>
      </c>
      <c r="E205" s="78"/>
      <c r="F205" s="78"/>
      <c r="G205" s="78"/>
      <c r="H205" s="78"/>
      <c r="I205" s="78"/>
    </row>
    <row r="206" spans="1:9" ht="26.25" x14ac:dyDescent="0.25">
      <c r="A206" s="78"/>
      <c r="B206" s="78"/>
      <c r="C206" s="95"/>
      <c r="D206" s="133" t="s">
        <v>173</v>
      </c>
      <c r="E206" s="78"/>
      <c r="F206" s="78"/>
      <c r="G206" s="78"/>
      <c r="H206" s="78"/>
      <c r="I206" s="78"/>
    </row>
    <row r="207" spans="1:9" x14ac:dyDescent="0.25">
      <c r="A207" s="78"/>
      <c r="B207" s="78"/>
      <c r="C207" s="95">
        <v>13050000</v>
      </c>
      <c r="D207" s="55" t="s">
        <v>178</v>
      </c>
      <c r="E207" s="78"/>
      <c r="F207" s="78"/>
      <c r="G207" s="78"/>
      <c r="H207" s="78"/>
      <c r="I207" s="78"/>
    </row>
    <row r="208" spans="1:9" ht="25.5" x14ac:dyDescent="0.25">
      <c r="A208" s="78"/>
      <c r="B208" s="78"/>
      <c r="C208" s="84"/>
      <c r="D208" s="66" t="s">
        <v>179</v>
      </c>
      <c r="E208" s="78"/>
      <c r="F208" s="78"/>
      <c r="G208" s="78"/>
      <c r="H208" s="78"/>
      <c r="I208" s="78"/>
    </row>
    <row r="209" spans="1:9" x14ac:dyDescent="0.25">
      <c r="A209" s="78"/>
      <c r="B209" s="78"/>
      <c r="C209" s="131">
        <f>SUM(C195:C208)</f>
        <v>26700000</v>
      </c>
      <c r="D209" s="135" t="s">
        <v>24</v>
      </c>
      <c r="E209" s="86"/>
      <c r="F209" s="86" t="s">
        <v>24</v>
      </c>
      <c r="G209" s="78"/>
      <c r="H209" s="78"/>
      <c r="I209" s="78"/>
    </row>
    <row r="210" spans="1:9" x14ac:dyDescent="0.25">
      <c r="A210" s="11"/>
      <c r="B210" s="11"/>
      <c r="C210" s="11"/>
      <c r="D210" s="11"/>
      <c r="E210" s="11"/>
      <c r="F210" s="11"/>
      <c r="G210" s="11"/>
      <c r="H210" s="11"/>
      <c r="I210" s="11"/>
    </row>
    <row r="211" spans="1:9" x14ac:dyDescent="0.25">
      <c r="A211" s="11"/>
      <c r="B211" s="11"/>
      <c r="C211" s="11"/>
      <c r="D211" s="11"/>
      <c r="E211" s="11"/>
      <c r="F211" s="11"/>
      <c r="G211" s="11"/>
      <c r="H211" s="11"/>
      <c r="I211" s="11"/>
    </row>
    <row r="212" spans="1:9" x14ac:dyDescent="0.25">
      <c r="A212" s="11"/>
      <c r="B212" s="11"/>
      <c r="C212" s="11"/>
      <c r="D212" s="11"/>
      <c r="E212" s="11"/>
      <c r="F212" s="11"/>
      <c r="G212" s="11"/>
      <c r="H212" s="11"/>
      <c r="I212" s="11"/>
    </row>
    <row r="213" spans="1:9" x14ac:dyDescent="0.25">
      <c r="A213" s="114" t="s">
        <v>180</v>
      </c>
      <c r="B213" s="114" t="s">
        <v>181</v>
      </c>
      <c r="C213" s="11"/>
      <c r="D213" s="11"/>
      <c r="E213" s="11"/>
      <c r="F213" s="11"/>
      <c r="G213" s="11"/>
      <c r="H213" s="11"/>
      <c r="I213" s="11"/>
    </row>
    <row r="214" spans="1:9" ht="51" x14ac:dyDescent="0.25">
      <c r="A214" s="38" t="s">
        <v>13</v>
      </c>
      <c r="B214" s="38" t="s">
        <v>28</v>
      </c>
      <c r="C214" s="38" t="s">
        <v>15</v>
      </c>
      <c r="D214" s="39" t="s">
        <v>16</v>
      </c>
      <c r="E214" s="40" t="s">
        <v>17</v>
      </c>
      <c r="F214" s="39" t="s">
        <v>16</v>
      </c>
      <c r="G214" s="40" t="s">
        <v>17</v>
      </c>
      <c r="H214" s="40" t="s">
        <v>29</v>
      </c>
      <c r="I214" s="38" t="s">
        <v>30</v>
      </c>
    </row>
    <row r="215" spans="1:9" x14ac:dyDescent="0.25">
      <c r="A215" s="41">
        <v>1</v>
      </c>
      <c r="B215" s="41">
        <v>2</v>
      </c>
      <c r="C215" s="41">
        <v>3</v>
      </c>
      <c r="D215" s="41">
        <v>4</v>
      </c>
      <c r="E215" s="41">
        <v>5</v>
      </c>
      <c r="F215" s="41">
        <v>6</v>
      </c>
      <c r="G215" s="41">
        <v>7</v>
      </c>
      <c r="H215" s="42">
        <v>8</v>
      </c>
      <c r="I215" s="41">
        <v>9</v>
      </c>
    </row>
    <row r="216" spans="1:9" ht="25.5" x14ac:dyDescent="0.25">
      <c r="A216" s="78"/>
      <c r="B216" s="82" t="s">
        <v>135</v>
      </c>
      <c r="C216" s="84"/>
      <c r="D216" s="47" t="s">
        <v>182</v>
      </c>
      <c r="E216" s="78"/>
      <c r="F216" s="47" t="s">
        <v>183</v>
      </c>
      <c r="G216" s="78"/>
      <c r="H216" s="78"/>
      <c r="I216" s="78"/>
    </row>
    <row r="217" spans="1:9" ht="26.25" customHeight="1" x14ac:dyDescent="0.25">
      <c r="A217" s="78"/>
      <c r="B217" s="78"/>
      <c r="C217" s="78"/>
      <c r="D217" s="55" t="s">
        <v>184</v>
      </c>
      <c r="E217" s="78"/>
      <c r="F217" s="55" t="s">
        <v>184</v>
      </c>
      <c r="G217" s="78"/>
      <c r="H217" s="78"/>
      <c r="I217" s="78"/>
    </row>
    <row r="218" spans="1:9" ht="38.25" x14ac:dyDescent="0.25">
      <c r="A218" s="78"/>
      <c r="B218" s="78"/>
      <c r="C218" s="78"/>
      <c r="D218" s="55" t="s">
        <v>185</v>
      </c>
      <c r="E218" s="78"/>
      <c r="F218" s="55" t="s">
        <v>185</v>
      </c>
      <c r="G218" s="78"/>
      <c r="H218" s="78"/>
      <c r="I218" s="78"/>
    </row>
    <row r="219" spans="1:9" x14ac:dyDescent="0.25">
      <c r="A219" s="78"/>
      <c r="B219" s="78"/>
      <c r="C219" s="78"/>
      <c r="D219" s="133" t="s">
        <v>186</v>
      </c>
      <c r="E219" s="78"/>
      <c r="F219" s="133" t="s">
        <v>186</v>
      </c>
      <c r="G219" s="78"/>
      <c r="H219" s="78"/>
      <c r="I219" s="78"/>
    </row>
    <row r="220" spans="1:9" ht="26.25" x14ac:dyDescent="0.25">
      <c r="A220" s="78"/>
      <c r="B220" s="78"/>
      <c r="C220" s="78"/>
      <c r="D220" s="133" t="s">
        <v>187</v>
      </c>
      <c r="E220" s="78"/>
      <c r="F220" s="55" t="s">
        <v>188</v>
      </c>
      <c r="G220" s="78"/>
      <c r="H220" s="78"/>
      <c r="I220" s="78"/>
    </row>
    <row r="221" spans="1:9" x14ac:dyDescent="0.25">
      <c r="A221" s="78"/>
      <c r="B221" s="78"/>
      <c r="C221" s="78"/>
      <c r="D221" s="55" t="s">
        <v>189</v>
      </c>
      <c r="E221" s="78"/>
      <c r="F221" s="78"/>
      <c r="G221" s="78"/>
      <c r="H221" s="78"/>
      <c r="I221" s="78"/>
    </row>
    <row r="222" spans="1:9" x14ac:dyDescent="0.25">
      <c r="A222" s="78"/>
      <c r="B222" s="78"/>
      <c r="C222" s="78"/>
      <c r="D222" s="55" t="s">
        <v>190</v>
      </c>
      <c r="E222" s="78"/>
      <c r="F222" s="78"/>
      <c r="G222" s="78"/>
      <c r="H222" s="78"/>
      <c r="I222" s="78"/>
    </row>
    <row r="223" spans="1:9" x14ac:dyDescent="0.25">
      <c r="A223" s="78"/>
      <c r="B223" s="78"/>
      <c r="C223" s="84"/>
      <c r="D223" s="55"/>
      <c r="E223" s="78"/>
      <c r="F223" s="78" t="s">
        <v>191</v>
      </c>
      <c r="G223" s="78"/>
      <c r="H223" s="78"/>
      <c r="I223" s="78"/>
    </row>
    <row r="224" spans="1:9" x14ac:dyDescent="0.25">
      <c r="A224" s="78"/>
      <c r="B224" s="78"/>
      <c r="C224" s="78"/>
      <c r="D224" s="55"/>
      <c r="E224" s="78"/>
      <c r="F224" s="78"/>
      <c r="G224" s="78"/>
      <c r="H224" s="78"/>
      <c r="I224" s="78"/>
    </row>
    <row r="225" spans="1:9" x14ac:dyDescent="0.25">
      <c r="A225" s="78"/>
      <c r="B225" s="78"/>
      <c r="C225" s="136"/>
      <c r="D225" s="135" t="s">
        <v>24</v>
      </c>
      <c r="E225" s="86"/>
      <c r="F225" s="135" t="s">
        <v>24</v>
      </c>
      <c r="G225" s="78"/>
      <c r="H225" s="78"/>
      <c r="I225" s="78"/>
    </row>
    <row r="226" spans="1:9" x14ac:dyDescent="0.25">
      <c r="A226" s="78"/>
      <c r="B226" s="78"/>
      <c r="C226" s="78"/>
      <c r="D226" s="78"/>
      <c r="E226" s="78"/>
      <c r="F226" s="78"/>
      <c r="G226" s="78"/>
      <c r="H226" s="78"/>
      <c r="I226" s="78"/>
    </row>
    <row r="227" spans="1:9" ht="25.5" x14ac:dyDescent="0.25">
      <c r="A227" s="78"/>
      <c r="B227" s="78"/>
      <c r="C227" s="78"/>
      <c r="D227" s="47" t="s">
        <v>192</v>
      </c>
      <c r="E227" s="78"/>
      <c r="F227" s="78"/>
      <c r="G227" s="78"/>
      <c r="H227" s="78"/>
      <c r="I227" s="78"/>
    </row>
    <row r="228" spans="1:9" ht="25.5" x14ac:dyDescent="0.25">
      <c r="A228" s="78"/>
      <c r="B228" s="78"/>
      <c r="C228" s="78"/>
      <c r="D228" s="55" t="s">
        <v>184</v>
      </c>
      <c r="E228" s="78"/>
      <c r="F228" s="78"/>
      <c r="G228" s="78"/>
      <c r="H228" s="78"/>
      <c r="I228" s="78"/>
    </row>
    <row r="229" spans="1:9" x14ac:dyDescent="0.25">
      <c r="A229" s="78"/>
      <c r="B229" s="78"/>
      <c r="C229" s="78"/>
      <c r="D229" s="55"/>
      <c r="E229" s="78"/>
      <c r="F229" s="78"/>
      <c r="G229" s="78"/>
      <c r="H229" s="78"/>
      <c r="I229" s="78"/>
    </row>
    <row r="230" spans="1:9" x14ac:dyDescent="0.25">
      <c r="A230" s="78"/>
      <c r="B230" s="78"/>
      <c r="C230" s="84">
        <v>3870000</v>
      </c>
      <c r="D230" s="55" t="s">
        <v>193</v>
      </c>
      <c r="E230" s="78"/>
      <c r="F230" s="78"/>
      <c r="G230" s="78"/>
      <c r="H230" s="78"/>
      <c r="I230" s="78"/>
    </row>
    <row r="231" spans="1:9" x14ac:dyDescent="0.25">
      <c r="A231" s="78"/>
      <c r="B231" s="78"/>
      <c r="C231" s="78"/>
      <c r="D231" s="55"/>
      <c r="E231" s="78"/>
      <c r="F231" s="78"/>
      <c r="G231" s="78"/>
      <c r="H231" s="78"/>
      <c r="I231" s="78"/>
    </row>
    <row r="232" spans="1:9" x14ac:dyDescent="0.25">
      <c r="A232" s="78"/>
      <c r="B232" s="78"/>
      <c r="C232" s="85">
        <f>SUM(C216:C231)</f>
        <v>3870000</v>
      </c>
      <c r="D232" s="135" t="s">
        <v>24</v>
      </c>
      <c r="E232" s="78"/>
      <c r="F232" s="78"/>
      <c r="G232" s="78"/>
      <c r="H232" s="78"/>
      <c r="I232" s="78"/>
    </row>
    <row r="233" spans="1:9" x14ac:dyDescent="0.25">
      <c r="A233" s="11"/>
      <c r="B233" s="11"/>
      <c r="C233" s="11"/>
      <c r="D233" s="11"/>
      <c r="E233" s="11"/>
      <c r="F233" s="11"/>
      <c r="G233" s="11"/>
      <c r="H233" s="11"/>
      <c r="I233" s="11"/>
    </row>
    <row r="234" spans="1:9" x14ac:dyDescent="0.25">
      <c r="A234" s="11"/>
      <c r="B234" s="11"/>
      <c r="C234" s="11"/>
      <c r="D234" s="11"/>
      <c r="E234" s="11"/>
      <c r="F234" s="11"/>
      <c r="G234" s="11"/>
      <c r="H234" s="11"/>
      <c r="I234" s="11"/>
    </row>
    <row r="235" spans="1:9" ht="24" customHeight="1" x14ac:dyDescent="0.25">
      <c r="A235" s="137" t="s">
        <v>194</v>
      </c>
      <c r="B235" s="167" t="s">
        <v>195</v>
      </c>
      <c r="C235" s="167"/>
      <c r="D235" s="167"/>
      <c r="E235" s="167"/>
      <c r="F235" s="11"/>
      <c r="G235" s="11"/>
      <c r="H235" s="11"/>
      <c r="I235" s="11"/>
    </row>
    <row r="236" spans="1:9" ht="38.25" x14ac:dyDescent="0.25">
      <c r="A236" s="38" t="s">
        <v>13</v>
      </c>
      <c r="B236" s="38" t="s">
        <v>28</v>
      </c>
      <c r="C236" s="38" t="s">
        <v>15</v>
      </c>
      <c r="D236" s="39" t="s">
        <v>16</v>
      </c>
      <c r="E236" s="40" t="s">
        <v>17</v>
      </c>
      <c r="F236" s="38" t="s">
        <v>18</v>
      </c>
      <c r="G236" s="11"/>
      <c r="H236" s="11"/>
      <c r="I236" s="11"/>
    </row>
    <row r="237" spans="1:9" x14ac:dyDescent="0.25">
      <c r="A237" s="41">
        <v>1</v>
      </c>
      <c r="B237" s="41">
        <v>2</v>
      </c>
      <c r="C237" s="41">
        <v>3</v>
      </c>
      <c r="D237" s="41">
        <v>4</v>
      </c>
      <c r="E237" s="42">
        <v>5</v>
      </c>
      <c r="F237" s="41">
        <v>6</v>
      </c>
      <c r="G237" s="11"/>
      <c r="H237" s="11"/>
      <c r="I237" s="11"/>
    </row>
    <row r="238" spans="1:9" x14ac:dyDescent="0.25">
      <c r="A238" s="78"/>
      <c r="B238" s="82" t="s">
        <v>135</v>
      </c>
      <c r="C238" s="84">
        <v>300000</v>
      </c>
      <c r="D238" s="138" t="s">
        <v>196</v>
      </c>
      <c r="E238" s="95"/>
      <c r="F238" s="96">
        <f>E238/C238*100%</f>
        <v>0</v>
      </c>
      <c r="G238" s="11"/>
      <c r="H238" s="11"/>
      <c r="I238" s="11"/>
    </row>
    <row r="239" spans="1:9" ht="25.5" x14ac:dyDescent="0.25">
      <c r="A239" s="78"/>
      <c r="B239" s="78"/>
      <c r="C239" s="95"/>
      <c r="D239" s="139" t="s">
        <v>197</v>
      </c>
      <c r="E239" s="78"/>
      <c r="F239" s="140"/>
      <c r="G239" s="11"/>
      <c r="H239" s="11"/>
      <c r="I239" s="11"/>
    </row>
    <row r="240" spans="1:9" x14ac:dyDescent="0.25">
      <c r="A240" s="78"/>
      <c r="B240" s="78"/>
      <c r="C240" s="95"/>
      <c r="D240" s="141" t="s">
        <v>198</v>
      </c>
      <c r="E240" s="78"/>
      <c r="F240" s="78"/>
      <c r="G240" s="11"/>
      <c r="H240" s="11"/>
      <c r="I240" s="11"/>
    </row>
    <row r="241" spans="1:9" x14ac:dyDescent="0.25">
      <c r="A241" s="78"/>
      <c r="B241" s="78"/>
      <c r="C241" s="95"/>
      <c r="D241" s="141" t="s">
        <v>199</v>
      </c>
      <c r="E241" s="78"/>
      <c r="F241" s="78"/>
      <c r="G241" s="11"/>
      <c r="H241" s="11"/>
      <c r="I241" s="11"/>
    </row>
    <row r="242" spans="1:9" x14ac:dyDescent="0.25">
      <c r="A242" s="78"/>
      <c r="B242" s="78"/>
      <c r="C242" s="95">
        <v>1650000</v>
      </c>
      <c r="D242" s="141" t="s">
        <v>200</v>
      </c>
      <c r="E242" s="84"/>
      <c r="F242" s="102">
        <f>E242/C242*100</f>
        <v>0</v>
      </c>
      <c r="G242" s="11"/>
      <c r="H242" s="11"/>
      <c r="I242" s="11"/>
    </row>
    <row r="243" spans="1:9" x14ac:dyDescent="0.25">
      <c r="A243" s="78"/>
      <c r="B243" s="78"/>
      <c r="C243" s="95">
        <v>825000</v>
      </c>
      <c r="D243" s="141" t="s">
        <v>201</v>
      </c>
      <c r="E243" s="84"/>
      <c r="F243" s="102">
        <f>E243/C243*100</f>
        <v>0</v>
      </c>
      <c r="G243" s="11"/>
      <c r="H243" s="11"/>
      <c r="I243" s="11"/>
    </row>
    <row r="244" spans="1:9" x14ac:dyDescent="0.25">
      <c r="A244" s="78"/>
      <c r="B244" s="78"/>
      <c r="C244" s="95"/>
      <c r="D244" s="141" t="s">
        <v>202</v>
      </c>
      <c r="E244" s="78"/>
      <c r="F244" s="78"/>
      <c r="G244" s="11"/>
      <c r="H244" s="11"/>
      <c r="I244" s="11"/>
    </row>
    <row r="245" spans="1:9" x14ac:dyDescent="0.25">
      <c r="A245" s="78"/>
      <c r="B245" s="78"/>
      <c r="C245" s="95"/>
      <c r="D245" s="142" t="s">
        <v>177</v>
      </c>
      <c r="E245" s="78"/>
      <c r="F245" s="78"/>
      <c r="G245" s="11"/>
      <c r="H245" s="11"/>
      <c r="I245" s="11"/>
    </row>
    <row r="246" spans="1:9" x14ac:dyDescent="0.25">
      <c r="A246" s="78"/>
      <c r="B246" s="78"/>
      <c r="C246" s="95">
        <v>15750000</v>
      </c>
      <c r="D246" s="78" t="s">
        <v>203</v>
      </c>
      <c r="E246" s="78"/>
      <c r="F246" s="78"/>
      <c r="G246" s="11"/>
      <c r="H246" s="11"/>
      <c r="I246" s="11"/>
    </row>
    <row r="247" spans="1:9" x14ac:dyDescent="0.25">
      <c r="A247" s="78"/>
      <c r="B247" s="78"/>
      <c r="C247" s="95">
        <v>525000</v>
      </c>
      <c r="D247" s="78" t="s">
        <v>204</v>
      </c>
      <c r="E247" s="78"/>
      <c r="F247" s="78"/>
      <c r="G247" s="11"/>
      <c r="H247" s="11"/>
      <c r="I247" s="11"/>
    </row>
    <row r="248" spans="1:9" ht="26.25" x14ac:dyDescent="0.25">
      <c r="A248" s="78"/>
      <c r="B248" s="78"/>
      <c r="C248" s="95">
        <v>3750000</v>
      </c>
      <c r="D248" s="99" t="s">
        <v>205</v>
      </c>
      <c r="E248" s="78"/>
      <c r="F248" s="78"/>
      <c r="G248" s="11"/>
      <c r="H248" s="11"/>
      <c r="I248" s="11"/>
    </row>
    <row r="249" spans="1:9" x14ac:dyDescent="0.25">
      <c r="A249" s="78"/>
      <c r="B249" s="78"/>
      <c r="C249" s="95"/>
      <c r="D249" s="78"/>
      <c r="E249" s="78"/>
      <c r="F249" s="78"/>
      <c r="G249" s="11"/>
      <c r="H249" s="11"/>
      <c r="I249" s="11"/>
    </row>
    <row r="250" spans="1:9" x14ac:dyDescent="0.25">
      <c r="A250" s="78"/>
      <c r="B250" s="78"/>
      <c r="C250" s="85">
        <f>SUM(C238:C248)</f>
        <v>22800000</v>
      </c>
      <c r="D250" s="135" t="s">
        <v>24</v>
      </c>
      <c r="E250" s="121">
        <f>SUM(E238:E248)</f>
        <v>0</v>
      </c>
      <c r="F250" s="132">
        <f>E250/C250</f>
        <v>0</v>
      </c>
      <c r="G250" s="11"/>
      <c r="H250" s="11"/>
      <c r="I250" s="11"/>
    </row>
    <row r="251" spans="1:9" x14ac:dyDescent="0.25">
      <c r="A251" s="11"/>
      <c r="B251" s="11"/>
      <c r="C251" s="11"/>
      <c r="D251" s="143"/>
      <c r="E251" s="11"/>
      <c r="F251" s="11"/>
      <c r="G251" s="11"/>
      <c r="H251" s="11"/>
      <c r="I251" s="11"/>
    </row>
    <row r="252" spans="1:9" x14ac:dyDescent="0.25">
      <c r="A252" s="11"/>
      <c r="B252" s="11"/>
      <c r="C252" s="11"/>
      <c r="D252" s="143"/>
      <c r="E252" s="11"/>
      <c r="F252" s="11"/>
      <c r="G252" s="11"/>
      <c r="H252" s="11"/>
      <c r="I252" s="11"/>
    </row>
    <row r="253" spans="1:9" x14ac:dyDescent="0.25">
      <c r="A253" s="11"/>
      <c r="B253" s="11"/>
      <c r="C253" s="11"/>
      <c r="D253" s="143"/>
      <c r="E253" s="11"/>
      <c r="F253" s="11"/>
      <c r="G253" s="11"/>
      <c r="H253" s="11"/>
      <c r="I253" s="11"/>
    </row>
    <row r="254" spans="1:9" x14ac:dyDescent="0.25">
      <c r="A254" s="114" t="s">
        <v>206</v>
      </c>
      <c r="B254" s="114" t="s">
        <v>207</v>
      </c>
      <c r="C254" s="114"/>
      <c r="D254" s="11"/>
      <c r="E254" s="11"/>
      <c r="F254" s="11"/>
      <c r="G254" s="11"/>
      <c r="H254" s="11"/>
      <c r="I254" s="11"/>
    </row>
    <row r="255" spans="1:9" ht="38.25" x14ac:dyDescent="0.25">
      <c r="A255" s="38" t="s">
        <v>13</v>
      </c>
      <c r="B255" s="38" t="s">
        <v>28</v>
      </c>
      <c r="C255" s="38" t="s">
        <v>15</v>
      </c>
      <c r="D255" s="39" t="s">
        <v>16</v>
      </c>
      <c r="E255" s="40" t="s">
        <v>17</v>
      </c>
      <c r="F255" s="38" t="s">
        <v>18</v>
      </c>
      <c r="G255" s="11"/>
      <c r="H255" s="11"/>
      <c r="I255" s="11"/>
    </row>
    <row r="256" spans="1:9" x14ac:dyDescent="0.25">
      <c r="A256" s="41">
        <v>1</v>
      </c>
      <c r="B256" s="41">
        <v>2</v>
      </c>
      <c r="C256" s="41">
        <v>3</v>
      </c>
      <c r="D256" s="41">
        <v>4</v>
      </c>
      <c r="E256" s="42">
        <v>5</v>
      </c>
      <c r="F256" s="41">
        <v>6</v>
      </c>
      <c r="G256" s="11"/>
      <c r="H256" s="11"/>
      <c r="I256" s="11"/>
    </row>
    <row r="257" spans="1:9" x14ac:dyDescent="0.25">
      <c r="A257" s="78"/>
      <c r="B257" s="82" t="s">
        <v>135</v>
      </c>
      <c r="C257" s="78">
        <v>0</v>
      </c>
      <c r="D257" s="139" t="s">
        <v>208</v>
      </c>
      <c r="E257" s="78"/>
      <c r="F257" s="78"/>
      <c r="G257" s="11"/>
      <c r="H257" s="11"/>
      <c r="I257" s="11"/>
    </row>
    <row r="258" spans="1:9" x14ac:dyDescent="0.25">
      <c r="A258" s="78"/>
      <c r="B258" s="78"/>
      <c r="C258" s="78"/>
      <c r="D258" s="139" t="s">
        <v>165</v>
      </c>
      <c r="E258" s="78"/>
      <c r="F258" s="78"/>
      <c r="G258" s="11"/>
      <c r="H258" s="11"/>
      <c r="I258" s="11"/>
    </row>
    <row r="259" spans="1:9" ht="25.5" x14ac:dyDescent="0.25">
      <c r="A259" s="78"/>
      <c r="B259" s="78"/>
      <c r="C259" s="78"/>
      <c r="D259" s="139" t="s">
        <v>209</v>
      </c>
      <c r="E259" s="78"/>
      <c r="F259" s="78"/>
      <c r="G259" s="11"/>
      <c r="H259" s="11"/>
      <c r="I259" s="11"/>
    </row>
    <row r="260" spans="1:9" x14ac:dyDescent="0.25">
      <c r="A260" s="78"/>
      <c r="B260" s="78"/>
      <c r="C260" s="78"/>
      <c r="D260" s="78"/>
      <c r="E260" s="78"/>
      <c r="F260" s="78"/>
      <c r="G260" s="11"/>
      <c r="H260" s="11"/>
      <c r="I260" s="11"/>
    </row>
    <row r="261" spans="1:9" x14ac:dyDescent="0.25">
      <c r="A261" s="78"/>
      <c r="B261" s="78"/>
      <c r="C261" s="78"/>
      <c r="D261" s="78"/>
      <c r="E261" s="78"/>
      <c r="F261" s="78"/>
      <c r="G261" s="11"/>
      <c r="H261" s="11"/>
      <c r="I261" s="11"/>
    </row>
    <row r="262" spans="1:9" ht="38.25" customHeight="1" x14ac:dyDescent="0.25">
      <c r="A262" s="78"/>
      <c r="B262" s="78"/>
      <c r="C262" s="78">
        <f>C257</f>
        <v>0</v>
      </c>
      <c r="D262" s="144" t="s">
        <v>24</v>
      </c>
      <c r="E262" s="78"/>
      <c r="F262" s="78"/>
      <c r="G262" s="11"/>
      <c r="H262" s="11"/>
      <c r="I262" s="11"/>
    </row>
    <row r="263" spans="1:9" x14ac:dyDescent="0.25">
      <c r="A263" s="88"/>
      <c r="B263" s="88"/>
      <c r="C263" s="88"/>
      <c r="D263" s="145"/>
      <c r="E263" s="88"/>
      <c r="F263" s="88"/>
      <c r="G263" s="11"/>
      <c r="H263" s="11"/>
      <c r="I263" s="11"/>
    </row>
    <row r="264" spans="1:9" x14ac:dyDescent="0.25">
      <c r="A264" s="88"/>
      <c r="B264" s="88"/>
      <c r="C264" s="88"/>
      <c r="D264" s="145"/>
      <c r="E264" s="88"/>
      <c r="F264" s="88"/>
      <c r="G264" s="11"/>
      <c r="H264" s="11"/>
      <c r="I264" s="11"/>
    </row>
    <row r="265" spans="1:9" x14ac:dyDescent="0.25">
      <c r="A265" s="11"/>
      <c r="B265" s="11"/>
      <c r="C265" s="11"/>
      <c r="D265" s="11"/>
      <c r="E265" s="11"/>
      <c r="F265" s="11"/>
      <c r="G265" s="11"/>
      <c r="H265" s="11"/>
      <c r="I265" s="11"/>
    </row>
    <row r="266" spans="1:9" ht="24" customHeight="1" x14ac:dyDescent="0.25">
      <c r="A266" s="114" t="s">
        <v>210</v>
      </c>
      <c r="B266" s="166" t="s">
        <v>211</v>
      </c>
      <c r="C266" s="166"/>
      <c r="D266" s="11"/>
      <c r="E266" s="11"/>
      <c r="F266" s="11"/>
      <c r="G266" s="11"/>
      <c r="H266" s="11"/>
      <c r="I266" s="11"/>
    </row>
    <row r="267" spans="1:9" ht="38.25" x14ac:dyDescent="0.25">
      <c r="A267" s="38" t="s">
        <v>13</v>
      </c>
      <c r="B267" s="38" t="s">
        <v>28</v>
      </c>
      <c r="C267" s="38" t="s">
        <v>15</v>
      </c>
      <c r="D267" s="39" t="s">
        <v>16</v>
      </c>
      <c r="E267" s="40" t="s">
        <v>17</v>
      </c>
      <c r="F267" s="38" t="s">
        <v>18</v>
      </c>
      <c r="G267" s="11"/>
      <c r="H267" s="11"/>
      <c r="I267" s="11"/>
    </row>
    <row r="268" spans="1:9" x14ac:dyDescent="0.25">
      <c r="A268" s="41">
        <v>1</v>
      </c>
      <c r="B268" s="41">
        <v>2</v>
      </c>
      <c r="C268" s="41">
        <v>3</v>
      </c>
      <c r="D268" s="41">
        <v>4</v>
      </c>
      <c r="E268" s="42">
        <v>5</v>
      </c>
      <c r="F268" s="41">
        <v>6</v>
      </c>
      <c r="G268" s="11"/>
      <c r="H268" s="11"/>
      <c r="I268" s="11"/>
    </row>
    <row r="269" spans="1:9" x14ac:dyDescent="0.25">
      <c r="A269" s="78"/>
      <c r="B269" s="82" t="s">
        <v>135</v>
      </c>
      <c r="C269" s="95"/>
      <c r="D269" s="133" t="s">
        <v>212</v>
      </c>
      <c r="E269" s="78"/>
      <c r="F269" s="78"/>
      <c r="G269" s="11"/>
      <c r="H269" s="11"/>
      <c r="I269" s="11"/>
    </row>
    <row r="270" spans="1:9" x14ac:dyDescent="0.25">
      <c r="A270" s="78"/>
      <c r="B270" s="78"/>
      <c r="C270" s="95"/>
      <c r="D270" s="133" t="s">
        <v>165</v>
      </c>
      <c r="E270" s="78"/>
      <c r="F270" s="78"/>
      <c r="G270" s="11"/>
      <c r="H270" s="11"/>
      <c r="I270" s="11"/>
    </row>
    <row r="271" spans="1:9" x14ac:dyDescent="0.25">
      <c r="A271" s="78"/>
      <c r="B271" s="78"/>
      <c r="C271" s="95"/>
      <c r="D271" s="133" t="s">
        <v>213</v>
      </c>
      <c r="E271" s="78"/>
      <c r="F271" s="78"/>
      <c r="G271" s="11"/>
      <c r="H271" s="11"/>
      <c r="I271" s="11"/>
    </row>
    <row r="272" spans="1:9" x14ac:dyDescent="0.25">
      <c r="A272" s="78"/>
      <c r="B272" s="78"/>
      <c r="C272" s="95"/>
      <c r="D272" s="133" t="s">
        <v>214</v>
      </c>
      <c r="E272" s="78"/>
      <c r="F272" s="78"/>
      <c r="G272" s="11"/>
      <c r="H272" s="11"/>
      <c r="I272" s="11"/>
    </row>
    <row r="273" spans="1:9" x14ac:dyDescent="0.25">
      <c r="A273" s="78"/>
      <c r="B273" s="78"/>
      <c r="C273" s="95">
        <v>150000</v>
      </c>
      <c r="D273" s="133" t="s">
        <v>215</v>
      </c>
      <c r="E273" s="78"/>
      <c r="F273" s="78"/>
      <c r="G273" s="11"/>
      <c r="H273" s="11"/>
      <c r="I273" s="11"/>
    </row>
    <row r="274" spans="1:9" x14ac:dyDescent="0.25">
      <c r="A274" s="78"/>
      <c r="B274" s="78"/>
      <c r="C274" s="95">
        <v>150000</v>
      </c>
      <c r="D274" s="133" t="s">
        <v>216</v>
      </c>
      <c r="E274" s="78"/>
      <c r="F274" s="78"/>
      <c r="G274" s="11"/>
      <c r="H274" s="11"/>
      <c r="I274" s="11"/>
    </row>
    <row r="275" spans="1:9" x14ac:dyDescent="0.25">
      <c r="A275" s="78"/>
      <c r="B275" s="78"/>
      <c r="C275" s="95">
        <v>150000</v>
      </c>
      <c r="D275" s="133" t="s">
        <v>217</v>
      </c>
      <c r="E275" s="78"/>
      <c r="F275" s="78"/>
      <c r="G275" s="11"/>
      <c r="H275" s="11"/>
      <c r="I275" s="11"/>
    </row>
    <row r="276" spans="1:9" x14ac:dyDescent="0.25">
      <c r="A276" s="78"/>
      <c r="B276" s="78"/>
      <c r="C276" s="95">
        <v>150000</v>
      </c>
      <c r="D276" s="133" t="s">
        <v>218</v>
      </c>
      <c r="E276" s="78"/>
      <c r="F276" s="78"/>
      <c r="G276" s="11"/>
      <c r="H276" s="11"/>
      <c r="I276" s="11"/>
    </row>
    <row r="277" spans="1:9" x14ac:dyDescent="0.25">
      <c r="A277" s="78"/>
      <c r="B277" s="78"/>
      <c r="C277" s="95"/>
      <c r="D277" s="78"/>
      <c r="E277" s="78"/>
      <c r="F277" s="78"/>
      <c r="G277" s="11"/>
      <c r="H277" s="11"/>
      <c r="I277" s="11"/>
    </row>
    <row r="278" spans="1:9" x14ac:dyDescent="0.25">
      <c r="A278" s="78"/>
      <c r="B278" s="78"/>
      <c r="C278" s="104">
        <f>SUM(C269:C276)</f>
        <v>600000</v>
      </c>
      <c r="D278" s="144" t="s">
        <v>24</v>
      </c>
      <c r="E278" s="78"/>
      <c r="F278" s="78"/>
      <c r="G278" s="11"/>
      <c r="H278" s="11"/>
      <c r="I278" s="11"/>
    </row>
    <row r="279" spans="1:9" x14ac:dyDescent="0.25">
      <c r="A279" s="11"/>
      <c r="B279" s="11"/>
      <c r="C279" s="11"/>
      <c r="D279" s="11"/>
      <c r="E279" s="11"/>
      <c r="F279" s="11"/>
      <c r="G279" s="11"/>
      <c r="H279" s="11"/>
      <c r="I279" s="11"/>
    </row>
    <row r="280" spans="1:9" x14ac:dyDescent="0.25">
      <c r="A280" s="11"/>
      <c r="B280" s="11"/>
      <c r="C280" s="11"/>
      <c r="D280" s="11"/>
      <c r="E280" s="11"/>
      <c r="F280" s="11"/>
      <c r="G280" s="11"/>
      <c r="H280" s="11"/>
      <c r="I280" s="11"/>
    </row>
    <row r="281" spans="1:9" x14ac:dyDescent="0.25">
      <c r="A281" s="114" t="s">
        <v>219</v>
      </c>
      <c r="B281" s="166" t="s">
        <v>220</v>
      </c>
      <c r="C281" s="166"/>
      <c r="D281" s="11"/>
      <c r="E281" s="11"/>
      <c r="F281" s="11"/>
      <c r="G281" s="11"/>
      <c r="H281" s="11"/>
      <c r="I281" s="11"/>
    </row>
    <row r="282" spans="1:9" ht="38.25" x14ac:dyDescent="0.25">
      <c r="A282" s="38" t="s">
        <v>13</v>
      </c>
      <c r="B282" s="38" t="s">
        <v>28</v>
      </c>
      <c r="C282" s="38" t="s">
        <v>15</v>
      </c>
      <c r="D282" s="39" t="s">
        <v>16</v>
      </c>
      <c r="E282" s="40" t="s">
        <v>17</v>
      </c>
      <c r="F282" s="38" t="s">
        <v>18</v>
      </c>
      <c r="G282" s="11"/>
      <c r="H282" s="11"/>
      <c r="I282" s="11"/>
    </row>
    <row r="283" spans="1:9" ht="54" customHeight="1" x14ac:dyDescent="0.25">
      <c r="A283" s="41">
        <v>1</v>
      </c>
      <c r="B283" s="41">
        <v>2</v>
      </c>
      <c r="C283" s="41">
        <v>3</v>
      </c>
      <c r="D283" s="41">
        <v>4</v>
      </c>
      <c r="E283" s="42">
        <v>5</v>
      </c>
      <c r="F283" s="41">
        <v>6</v>
      </c>
      <c r="G283" s="11"/>
      <c r="H283" s="11"/>
      <c r="I283" s="11"/>
    </row>
    <row r="284" spans="1:9" ht="25.5" x14ac:dyDescent="0.25">
      <c r="A284" s="78"/>
      <c r="B284" s="82" t="s">
        <v>135</v>
      </c>
      <c r="C284" s="134"/>
      <c r="D284" s="47" t="s">
        <v>221</v>
      </c>
      <c r="E284" s="78"/>
      <c r="F284" s="78"/>
      <c r="G284" s="11"/>
      <c r="H284" s="11"/>
      <c r="I284" s="11"/>
    </row>
    <row r="285" spans="1:9" ht="25.5" x14ac:dyDescent="0.25">
      <c r="A285" s="78"/>
      <c r="B285" s="78"/>
      <c r="C285" s="95"/>
      <c r="D285" s="55" t="s">
        <v>222</v>
      </c>
      <c r="E285" s="78"/>
      <c r="F285" s="78"/>
      <c r="G285" s="11"/>
      <c r="H285" s="11"/>
      <c r="I285" s="11"/>
    </row>
    <row r="286" spans="1:9" ht="26.25" x14ac:dyDescent="0.25">
      <c r="A286" s="78"/>
      <c r="B286" s="78"/>
      <c r="C286" s="95"/>
      <c r="D286" s="133" t="s">
        <v>223</v>
      </c>
      <c r="E286" s="78"/>
      <c r="F286" s="78"/>
    </row>
    <row r="287" spans="1:9" ht="26.25" x14ac:dyDescent="0.25">
      <c r="A287" s="78"/>
      <c r="B287" s="78"/>
      <c r="C287" s="95"/>
      <c r="D287" s="133" t="s">
        <v>224</v>
      </c>
      <c r="E287" s="78"/>
      <c r="F287" s="78"/>
    </row>
    <row r="288" spans="1:9" x14ac:dyDescent="0.25">
      <c r="A288" s="78"/>
      <c r="B288" s="78"/>
      <c r="C288" s="95"/>
      <c r="D288" s="133" t="s">
        <v>225</v>
      </c>
      <c r="E288" s="78"/>
      <c r="F288" s="78"/>
    </row>
    <row r="289" spans="1:6" x14ac:dyDescent="0.25">
      <c r="A289" s="78"/>
      <c r="B289" s="78"/>
      <c r="C289" s="95"/>
      <c r="D289" s="133" t="s">
        <v>226</v>
      </c>
      <c r="E289" s="78"/>
      <c r="F289" s="78"/>
    </row>
    <row r="290" spans="1:6" ht="26.25" x14ac:dyDescent="0.25">
      <c r="A290" s="78"/>
      <c r="B290" s="78"/>
      <c r="C290" s="100">
        <v>13950000</v>
      </c>
      <c r="D290" s="99" t="s">
        <v>227</v>
      </c>
      <c r="E290" s="78"/>
      <c r="F290" s="78"/>
    </row>
    <row r="291" spans="1:6" x14ac:dyDescent="0.25">
      <c r="A291" s="78"/>
      <c r="B291" s="78"/>
      <c r="C291" s="95">
        <v>3075000</v>
      </c>
      <c r="D291" s="78" t="s">
        <v>228</v>
      </c>
      <c r="E291" s="84"/>
      <c r="F291" s="127">
        <f>E291/C291</f>
        <v>0</v>
      </c>
    </row>
    <row r="292" spans="1:6" x14ac:dyDescent="0.25">
      <c r="A292" s="78"/>
      <c r="B292" s="78"/>
      <c r="C292" s="95"/>
      <c r="D292" s="78"/>
      <c r="E292" s="78"/>
      <c r="F292" s="78"/>
    </row>
    <row r="293" spans="1:6" x14ac:dyDescent="0.25">
      <c r="A293" s="78"/>
      <c r="B293" s="78"/>
      <c r="C293" s="78"/>
      <c r="D293" s="78"/>
      <c r="E293" s="78"/>
      <c r="F293" s="78"/>
    </row>
    <row r="294" spans="1:6" x14ac:dyDescent="0.25">
      <c r="A294" s="78"/>
      <c r="B294" s="78"/>
      <c r="C294" s="85">
        <f>SUM(C285:C291)</f>
        <v>17025000</v>
      </c>
      <c r="D294" s="144" t="s">
        <v>24</v>
      </c>
      <c r="E294" s="131">
        <f>SUM(E285:E291)</f>
        <v>0</v>
      </c>
      <c r="F294" s="132">
        <f>E294/C294</f>
        <v>0</v>
      </c>
    </row>
    <row r="295" spans="1:6" x14ac:dyDescent="0.25">
      <c r="A295" s="11"/>
      <c r="B295" s="11"/>
      <c r="C295" s="11"/>
      <c r="D295" s="145"/>
      <c r="E295" s="11"/>
      <c r="F295" s="11"/>
    </row>
    <row r="296" spans="1:6" x14ac:dyDescent="0.25">
      <c r="A296" s="11"/>
      <c r="B296" s="11"/>
      <c r="C296" s="11"/>
      <c r="D296" s="11"/>
      <c r="E296" s="11"/>
      <c r="F296" s="11"/>
    </row>
    <row r="297" spans="1:6" x14ac:dyDescent="0.25">
      <c r="A297" s="114" t="s">
        <v>229</v>
      </c>
      <c r="B297" s="114" t="s">
        <v>230</v>
      </c>
      <c r="C297" s="11"/>
      <c r="D297" s="11"/>
      <c r="E297" s="11"/>
      <c r="F297" s="11"/>
    </row>
    <row r="298" spans="1:6" ht="38.25" x14ac:dyDescent="0.25">
      <c r="A298" s="38" t="s">
        <v>13</v>
      </c>
      <c r="B298" s="38" t="s">
        <v>28</v>
      </c>
      <c r="C298" s="38" t="s">
        <v>15</v>
      </c>
      <c r="D298" s="39" t="s">
        <v>16</v>
      </c>
      <c r="E298" s="40" t="s">
        <v>17</v>
      </c>
      <c r="F298" s="38" t="s">
        <v>18</v>
      </c>
    </row>
    <row r="299" spans="1:6" x14ac:dyDescent="0.25">
      <c r="A299" s="41">
        <v>1</v>
      </c>
      <c r="B299" s="41">
        <v>2</v>
      </c>
      <c r="C299" s="41">
        <v>3</v>
      </c>
      <c r="D299" s="41">
        <v>4</v>
      </c>
      <c r="E299" s="42">
        <v>5</v>
      </c>
      <c r="F299" s="41">
        <v>6</v>
      </c>
    </row>
    <row r="300" spans="1:6" x14ac:dyDescent="0.25">
      <c r="A300" s="78"/>
      <c r="B300" s="82" t="s">
        <v>135</v>
      </c>
      <c r="C300" s="84"/>
      <c r="D300" s="55" t="s">
        <v>231</v>
      </c>
      <c r="E300" s="78"/>
      <c r="F300" s="78"/>
    </row>
    <row r="301" spans="1:6" x14ac:dyDescent="0.25">
      <c r="A301" s="78"/>
      <c r="B301" s="78"/>
      <c r="C301" s="95"/>
      <c r="D301" s="55" t="s">
        <v>232</v>
      </c>
      <c r="E301" s="78"/>
      <c r="F301" s="78"/>
    </row>
    <row r="302" spans="1:6" x14ac:dyDescent="0.25">
      <c r="A302" s="78"/>
      <c r="B302" s="78"/>
      <c r="C302" s="95"/>
      <c r="D302" s="55" t="s">
        <v>233</v>
      </c>
      <c r="E302" s="78"/>
      <c r="F302" s="78"/>
    </row>
    <row r="303" spans="1:6" ht="42.75" customHeight="1" x14ac:dyDescent="0.25">
      <c r="A303" s="78"/>
      <c r="B303" s="78"/>
      <c r="C303" s="95"/>
      <c r="D303" s="55" t="s">
        <v>234</v>
      </c>
      <c r="E303" s="78"/>
      <c r="F303" s="78"/>
    </row>
    <row r="304" spans="1:6" x14ac:dyDescent="0.25">
      <c r="A304" s="78"/>
      <c r="B304" s="78"/>
      <c r="C304" s="95"/>
      <c r="D304" s="55" t="s">
        <v>235</v>
      </c>
      <c r="E304" s="78"/>
      <c r="F304" s="78"/>
    </row>
    <row r="305" spans="1:6" x14ac:dyDescent="0.25">
      <c r="A305" s="78"/>
      <c r="B305" s="78"/>
      <c r="C305" s="95">
        <v>1500000</v>
      </c>
      <c r="D305" s="78" t="s">
        <v>236</v>
      </c>
      <c r="E305" s="78"/>
      <c r="F305" s="78"/>
    </row>
    <row r="306" spans="1:6" x14ac:dyDescent="0.25">
      <c r="A306" s="78"/>
      <c r="B306" s="78"/>
      <c r="C306" s="95">
        <v>675000</v>
      </c>
      <c r="D306" s="78" t="s">
        <v>237</v>
      </c>
      <c r="E306" s="78"/>
      <c r="F306" s="78"/>
    </row>
    <row r="307" spans="1:6" x14ac:dyDescent="0.25">
      <c r="A307" s="78"/>
      <c r="B307" s="78"/>
      <c r="C307" s="85">
        <f>SUM(C300:C306)</f>
        <v>2175000</v>
      </c>
      <c r="D307" s="144" t="s">
        <v>24</v>
      </c>
      <c r="E307" s="78"/>
      <c r="F307" s="78"/>
    </row>
    <row r="308" spans="1:6" x14ac:dyDescent="0.25">
      <c r="A308" s="11"/>
      <c r="B308" s="11"/>
      <c r="C308" s="11"/>
      <c r="D308" s="145"/>
      <c r="E308" s="11"/>
      <c r="F308" s="11"/>
    </row>
    <row r="309" spans="1:6" x14ac:dyDescent="0.25">
      <c r="A309" s="11"/>
      <c r="B309" s="11"/>
      <c r="C309" s="11"/>
      <c r="D309" s="11"/>
      <c r="E309" s="11"/>
      <c r="F309" s="11"/>
    </row>
    <row r="310" spans="1:6" x14ac:dyDescent="0.25">
      <c r="A310" s="114" t="s">
        <v>238</v>
      </c>
      <c r="B310" s="114" t="s">
        <v>239</v>
      </c>
      <c r="C310" s="114"/>
      <c r="D310" s="11"/>
      <c r="E310" s="11"/>
      <c r="F310" s="11"/>
    </row>
    <row r="311" spans="1:6" ht="38.25" x14ac:dyDescent="0.25">
      <c r="A311" s="38" t="s">
        <v>13</v>
      </c>
      <c r="B311" s="38" t="s">
        <v>28</v>
      </c>
      <c r="C311" s="38" t="s">
        <v>15</v>
      </c>
      <c r="D311" s="39" t="s">
        <v>16</v>
      </c>
      <c r="E311" s="40" t="s">
        <v>17</v>
      </c>
      <c r="F311" s="38" t="s">
        <v>18</v>
      </c>
    </row>
    <row r="312" spans="1:6" x14ac:dyDescent="0.25">
      <c r="A312" s="41">
        <v>1</v>
      </c>
      <c r="B312" s="41">
        <v>2</v>
      </c>
      <c r="C312" s="41">
        <v>3</v>
      </c>
      <c r="D312" s="41">
        <v>4</v>
      </c>
      <c r="E312" s="42">
        <v>5</v>
      </c>
      <c r="F312" s="41">
        <v>6</v>
      </c>
    </row>
    <row r="313" spans="1:6" x14ac:dyDescent="0.25">
      <c r="A313" s="78"/>
      <c r="B313" s="82" t="s">
        <v>135</v>
      </c>
      <c r="C313" s="95">
        <v>2520000</v>
      </c>
      <c r="D313" s="133" t="s">
        <v>240</v>
      </c>
      <c r="E313" s="78"/>
      <c r="F313" s="78"/>
    </row>
    <row r="314" spans="1:6" x14ac:dyDescent="0.25">
      <c r="A314" s="78"/>
      <c r="B314" s="78"/>
      <c r="C314" s="95"/>
      <c r="D314" s="133" t="s">
        <v>241</v>
      </c>
      <c r="E314" s="78"/>
      <c r="F314" s="78"/>
    </row>
    <row r="315" spans="1:6" ht="25.5" x14ac:dyDescent="0.25">
      <c r="A315" s="78"/>
      <c r="B315" s="78"/>
      <c r="C315" s="95"/>
      <c r="D315" s="55" t="s">
        <v>242</v>
      </c>
      <c r="E315" s="78"/>
      <c r="F315" s="78"/>
    </row>
    <row r="316" spans="1:6" x14ac:dyDescent="0.25">
      <c r="A316" s="78"/>
      <c r="B316" s="78"/>
      <c r="C316" s="95">
        <v>9450000</v>
      </c>
      <c r="D316" s="78" t="s">
        <v>243</v>
      </c>
      <c r="E316" s="78"/>
      <c r="F316" s="78"/>
    </row>
    <row r="317" spans="1:6" x14ac:dyDescent="0.25">
      <c r="A317" s="78"/>
      <c r="B317" s="78"/>
      <c r="C317" s="95">
        <v>300000</v>
      </c>
      <c r="D317" s="78" t="s">
        <v>244</v>
      </c>
      <c r="E317" s="78"/>
      <c r="F317" s="78"/>
    </row>
    <row r="318" spans="1:6" x14ac:dyDescent="0.25">
      <c r="A318" s="78"/>
      <c r="B318" s="78"/>
      <c r="C318" s="85">
        <f>SUM(C313:C317)</f>
        <v>12270000</v>
      </c>
      <c r="D318" s="144" t="s">
        <v>24</v>
      </c>
      <c r="E318" s="78"/>
      <c r="F318" s="78"/>
    </row>
    <row r="319" spans="1:6" x14ac:dyDescent="0.25">
      <c r="A319" s="11"/>
      <c r="B319" s="11"/>
      <c r="C319" s="11"/>
      <c r="D319" s="145"/>
      <c r="E319" s="11"/>
      <c r="F319" s="11"/>
    </row>
    <row r="320" spans="1:6" x14ac:dyDescent="0.25">
      <c r="A320" s="11"/>
      <c r="B320" s="11"/>
      <c r="C320" s="11"/>
      <c r="D320" s="145"/>
      <c r="E320" s="11"/>
      <c r="F320" s="11"/>
    </row>
    <row r="321" spans="1:6" x14ac:dyDescent="0.25">
      <c r="A321" s="114" t="s">
        <v>245</v>
      </c>
      <c r="B321" s="114" t="s">
        <v>246</v>
      </c>
      <c r="C321" s="114"/>
      <c r="D321" s="11"/>
      <c r="E321" s="11"/>
      <c r="F321" s="11"/>
    </row>
    <row r="322" spans="1:6" ht="38.25" x14ac:dyDescent="0.25">
      <c r="A322" s="38" t="s">
        <v>13</v>
      </c>
      <c r="B322" s="38" t="s">
        <v>28</v>
      </c>
      <c r="C322" s="38" t="s">
        <v>15</v>
      </c>
      <c r="D322" s="39" t="s">
        <v>16</v>
      </c>
      <c r="E322" s="40" t="s">
        <v>17</v>
      </c>
      <c r="F322" s="38" t="s">
        <v>18</v>
      </c>
    </row>
    <row r="323" spans="1:6" x14ac:dyDescent="0.25">
      <c r="A323" s="41">
        <v>1</v>
      </c>
      <c r="B323" s="41">
        <v>2</v>
      </c>
      <c r="C323" s="41">
        <v>3</v>
      </c>
      <c r="D323" s="41">
        <v>4</v>
      </c>
      <c r="E323" s="42">
        <v>5</v>
      </c>
      <c r="F323" s="41">
        <v>6</v>
      </c>
    </row>
    <row r="324" spans="1:6" x14ac:dyDescent="0.25">
      <c r="A324" s="78"/>
      <c r="B324" s="82" t="s">
        <v>135</v>
      </c>
      <c r="C324" s="95"/>
      <c r="D324" s="133" t="s">
        <v>108</v>
      </c>
      <c r="E324" s="78"/>
      <c r="F324" s="78"/>
    </row>
    <row r="325" spans="1:6" x14ac:dyDescent="0.25">
      <c r="A325" s="78"/>
      <c r="B325" s="78"/>
      <c r="C325" s="95">
        <v>750000</v>
      </c>
      <c r="D325" s="133" t="s">
        <v>247</v>
      </c>
      <c r="E325" s="78"/>
      <c r="F325" s="78"/>
    </row>
    <row r="326" spans="1:6" x14ac:dyDescent="0.25">
      <c r="A326" s="78"/>
      <c r="B326" s="78"/>
      <c r="C326" s="95">
        <v>810000</v>
      </c>
      <c r="D326" s="133" t="s">
        <v>248</v>
      </c>
      <c r="E326" s="78"/>
      <c r="F326" s="78"/>
    </row>
    <row r="327" spans="1:6" ht="18" customHeight="1" x14ac:dyDescent="0.25">
      <c r="A327" s="78"/>
      <c r="B327" s="78"/>
      <c r="C327" s="95">
        <v>1440000</v>
      </c>
      <c r="D327" s="133" t="s">
        <v>249</v>
      </c>
      <c r="E327" s="78"/>
      <c r="F327" s="78"/>
    </row>
    <row r="328" spans="1:6" x14ac:dyDescent="0.25">
      <c r="A328" s="78"/>
      <c r="B328" s="78"/>
      <c r="C328" s="95">
        <v>1200000</v>
      </c>
      <c r="D328" s="133" t="s">
        <v>250</v>
      </c>
      <c r="E328" s="78"/>
      <c r="F328" s="78"/>
    </row>
    <row r="329" spans="1:6" x14ac:dyDescent="0.25">
      <c r="A329" s="78"/>
      <c r="B329" s="78"/>
      <c r="C329" s="95"/>
      <c r="D329" s="133" t="s">
        <v>251</v>
      </c>
      <c r="E329" s="78"/>
      <c r="F329" s="78"/>
    </row>
    <row r="330" spans="1:6" x14ac:dyDescent="0.25">
      <c r="A330" s="78"/>
      <c r="B330" s="78"/>
      <c r="C330" s="95"/>
      <c r="D330" s="78"/>
      <c r="E330" s="78"/>
      <c r="F330" s="78"/>
    </row>
    <row r="331" spans="1:6" x14ac:dyDescent="0.25">
      <c r="A331" s="78"/>
      <c r="B331" s="78"/>
      <c r="C331" s="95"/>
      <c r="D331" s="78"/>
      <c r="E331" s="78"/>
      <c r="F331" s="78"/>
    </row>
    <row r="332" spans="1:6" x14ac:dyDescent="0.25">
      <c r="A332" s="78"/>
      <c r="B332" s="78"/>
      <c r="C332" s="85">
        <f>SUM(C324:C331)</f>
        <v>4200000</v>
      </c>
      <c r="D332" s="86" t="s">
        <v>24</v>
      </c>
      <c r="E332" s="78"/>
      <c r="F332" s="78"/>
    </row>
    <row r="333" spans="1:6" x14ac:dyDescent="0.25">
      <c r="A333" s="11"/>
      <c r="B333" s="11"/>
      <c r="C333" s="11"/>
      <c r="D333" s="11"/>
      <c r="E333" s="11"/>
      <c r="F333" s="11"/>
    </row>
    <row r="334" spans="1:6" x14ac:dyDescent="0.25">
      <c r="A334" s="11"/>
      <c r="B334" s="11"/>
      <c r="C334" s="11"/>
      <c r="D334" s="11"/>
      <c r="E334" s="11"/>
      <c r="F334" s="11"/>
    </row>
    <row r="335" spans="1:6" x14ac:dyDescent="0.25">
      <c r="A335" s="114" t="s">
        <v>252</v>
      </c>
      <c r="B335" s="114" t="s">
        <v>253</v>
      </c>
      <c r="C335" s="114"/>
      <c r="D335" s="11"/>
      <c r="E335" s="11"/>
      <c r="F335" s="11"/>
    </row>
    <row r="336" spans="1:6" ht="38.25" x14ac:dyDescent="0.25">
      <c r="A336" s="38" t="s">
        <v>13</v>
      </c>
      <c r="B336" s="38" t="s">
        <v>28</v>
      </c>
      <c r="C336" s="38" t="s">
        <v>15</v>
      </c>
      <c r="D336" s="39" t="s">
        <v>16</v>
      </c>
      <c r="E336" s="40" t="s">
        <v>17</v>
      </c>
      <c r="F336" s="38" t="s">
        <v>18</v>
      </c>
    </row>
    <row r="337" spans="1:6" x14ac:dyDescent="0.25">
      <c r="A337" s="41">
        <v>1</v>
      </c>
      <c r="B337" s="41">
        <v>2</v>
      </c>
      <c r="C337" s="41">
        <v>3</v>
      </c>
      <c r="D337" s="41">
        <v>4</v>
      </c>
      <c r="E337" s="42">
        <v>5</v>
      </c>
      <c r="F337" s="41">
        <v>6</v>
      </c>
    </row>
    <row r="338" spans="1:6" x14ac:dyDescent="0.25">
      <c r="A338" s="78"/>
      <c r="B338" s="82" t="s">
        <v>135</v>
      </c>
      <c r="C338" s="84">
        <v>3600000</v>
      </c>
      <c r="D338" s="78" t="s">
        <v>254</v>
      </c>
      <c r="E338" s="78"/>
      <c r="F338" s="78"/>
    </row>
    <row r="339" spans="1:6" x14ac:dyDescent="0.25">
      <c r="A339" s="78"/>
      <c r="B339" s="78"/>
      <c r="C339" s="84">
        <v>2100000</v>
      </c>
      <c r="D339" s="78" t="s">
        <v>255</v>
      </c>
      <c r="E339" s="78"/>
      <c r="F339" s="78"/>
    </row>
    <row r="340" spans="1:6" x14ac:dyDescent="0.25">
      <c r="A340" s="78"/>
      <c r="B340" s="78"/>
      <c r="C340" s="85">
        <f>SUM(C338:C339)</f>
        <v>5700000</v>
      </c>
      <c r="D340" s="86" t="s">
        <v>24</v>
      </c>
      <c r="E340" s="78"/>
      <c r="F340" s="78"/>
    </row>
    <row r="341" spans="1:6" x14ac:dyDescent="0.25">
      <c r="A341" s="88"/>
      <c r="B341" s="88"/>
      <c r="C341" s="89"/>
      <c r="D341" s="90"/>
      <c r="E341" s="88"/>
      <c r="F341" s="88"/>
    </row>
    <row r="342" spans="1:6" x14ac:dyDescent="0.25">
      <c r="A342" s="11"/>
      <c r="B342" s="11"/>
      <c r="C342" s="11"/>
      <c r="D342" s="11"/>
      <c r="E342" s="11"/>
      <c r="F342" s="11"/>
    </row>
    <row r="343" spans="1:6" x14ac:dyDescent="0.25">
      <c r="A343" s="114" t="s">
        <v>256</v>
      </c>
      <c r="B343" s="114" t="s">
        <v>257</v>
      </c>
      <c r="C343" s="114"/>
      <c r="D343" s="11"/>
      <c r="E343" s="11"/>
      <c r="F343" s="11"/>
    </row>
    <row r="344" spans="1:6" ht="38.25" x14ac:dyDescent="0.25">
      <c r="A344" s="38" t="s">
        <v>13</v>
      </c>
      <c r="B344" s="38" t="s">
        <v>28</v>
      </c>
      <c r="C344" s="38" t="s">
        <v>15</v>
      </c>
      <c r="D344" s="39" t="s">
        <v>16</v>
      </c>
      <c r="E344" s="40" t="s">
        <v>17</v>
      </c>
      <c r="F344" s="38" t="s">
        <v>18</v>
      </c>
    </row>
    <row r="345" spans="1:6" x14ac:dyDescent="0.25">
      <c r="A345" s="41">
        <v>1</v>
      </c>
      <c r="B345" s="41">
        <v>2</v>
      </c>
      <c r="C345" s="41">
        <v>3</v>
      </c>
      <c r="D345" s="41">
        <v>4</v>
      </c>
      <c r="E345" s="42">
        <v>5</v>
      </c>
      <c r="F345" s="41">
        <v>6</v>
      </c>
    </row>
    <row r="346" spans="1:6" x14ac:dyDescent="0.25">
      <c r="A346" s="78"/>
      <c r="B346" s="78" t="s">
        <v>19</v>
      </c>
      <c r="C346" s="131">
        <f>SUM(C347:C352)</f>
        <v>35575000</v>
      </c>
      <c r="D346" s="146" t="s">
        <v>258</v>
      </c>
      <c r="E346" s="95">
        <f>SUM(E347:E352)</f>
        <v>675000</v>
      </c>
      <c r="F346" s="102">
        <f>E346/C346*100</f>
        <v>1.8973998594518624</v>
      </c>
    </row>
    <row r="347" spans="1:6" x14ac:dyDescent="0.25">
      <c r="A347" s="78"/>
      <c r="B347" s="78"/>
      <c r="C347" s="84">
        <v>7425000</v>
      </c>
      <c r="D347" s="61" t="s">
        <v>259</v>
      </c>
      <c r="E347" s="84">
        <v>675000</v>
      </c>
      <c r="F347" s="78"/>
    </row>
    <row r="348" spans="1:6" x14ac:dyDescent="0.25">
      <c r="A348" s="78"/>
      <c r="B348" s="78"/>
      <c r="C348" s="84">
        <v>4500000</v>
      </c>
      <c r="D348" s="61" t="s">
        <v>260</v>
      </c>
      <c r="E348" s="78"/>
      <c r="F348" s="78"/>
    </row>
    <row r="349" spans="1:6" x14ac:dyDescent="0.25">
      <c r="A349" s="78"/>
      <c r="B349" s="78"/>
      <c r="C349" s="84">
        <v>10500000</v>
      </c>
      <c r="D349" s="55" t="s">
        <v>261</v>
      </c>
      <c r="E349" s="78"/>
      <c r="F349" s="78"/>
    </row>
    <row r="350" spans="1:6" x14ac:dyDescent="0.25">
      <c r="A350" s="78"/>
      <c r="B350" s="78"/>
      <c r="C350" s="84">
        <v>6525000</v>
      </c>
      <c r="D350" s="61" t="s">
        <v>262</v>
      </c>
      <c r="E350" s="78"/>
      <c r="F350" s="78"/>
    </row>
    <row r="351" spans="1:6" x14ac:dyDescent="0.25">
      <c r="A351" s="78"/>
      <c r="B351" s="78"/>
      <c r="C351" s="84">
        <v>6025000</v>
      </c>
      <c r="D351" s="61" t="s">
        <v>263</v>
      </c>
      <c r="E351" s="78"/>
      <c r="F351" s="78"/>
    </row>
    <row r="352" spans="1:6" x14ac:dyDescent="0.25">
      <c r="A352" s="78"/>
      <c r="B352" s="78"/>
      <c r="C352" s="84">
        <v>600000</v>
      </c>
      <c r="D352" s="61" t="s">
        <v>264</v>
      </c>
      <c r="E352" s="78"/>
      <c r="F352" s="78"/>
    </row>
    <row r="353" spans="1:6" x14ac:dyDescent="0.25">
      <c r="A353" s="78"/>
      <c r="B353" s="78"/>
      <c r="C353" s="131">
        <f>SUM(C354:C356)</f>
        <v>6124000</v>
      </c>
      <c r="D353" s="147" t="s">
        <v>265</v>
      </c>
      <c r="E353" s="131">
        <f>SUM(E354:E356)</f>
        <v>0</v>
      </c>
      <c r="F353" s="106">
        <f>E353/C353*100</f>
        <v>0</v>
      </c>
    </row>
    <row r="354" spans="1:6" x14ac:dyDescent="0.25">
      <c r="A354" s="78"/>
      <c r="B354" s="78"/>
      <c r="C354" s="84">
        <v>5016000</v>
      </c>
      <c r="D354" s="61" t="s">
        <v>266</v>
      </c>
      <c r="E354" s="84"/>
      <c r="F354" s="78"/>
    </row>
    <row r="355" spans="1:6" ht="25.5" x14ac:dyDescent="0.25">
      <c r="A355" s="78"/>
      <c r="B355" s="78"/>
      <c r="C355" s="148">
        <v>360000</v>
      </c>
      <c r="D355" s="66" t="s">
        <v>267</v>
      </c>
      <c r="E355" s="84"/>
      <c r="F355" s="102">
        <f>E355/C355*100</f>
        <v>0</v>
      </c>
    </row>
    <row r="356" spans="1:6" x14ac:dyDescent="0.25">
      <c r="A356" s="78"/>
      <c r="B356" s="78"/>
      <c r="C356" s="84">
        <v>748000</v>
      </c>
      <c r="D356" s="149" t="s">
        <v>268</v>
      </c>
      <c r="E356" s="84"/>
      <c r="F356" s="102">
        <f>E356/C356*100</f>
        <v>0</v>
      </c>
    </row>
    <row r="357" spans="1:6" x14ac:dyDescent="0.25">
      <c r="A357" s="78"/>
      <c r="B357" s="78"/>
      <c r="C357" s="131"/>
      <c r="D357" s="147" t="s">
        <v>269</v>
      </c>
      <c r="E357" s="150"/>
      <c r="F357" s="78"/>
    </row>
    <row r="358" spans="1:6" x14ac:dyDescent="0.25">
      <c r="A358" s="78"/>
      <c r="B358" s="78"/>
      <c r="C358" s="78"/>
      <c r="D358" s="61" t="s">
        <v>270</v>
      </c>
      <c r="E358" s="78"/>
      <c r="F358" s="78"/>
    </row>
    <row r="359" spans="1:6" x14ac:dyDescent="0.25">
      <c r="A359" s="78"/>
      <c r="B359" s="78"/>
      <c r="C359" s="78"/>
      <c r="D359" s="146"/>
      <c r="E359" s="78"/>
      <c r="F359" s="78"/>
    </row>
    <row r="360" spans="1:6" x14ac:dyDescent="0.25">
      <c r="A360" s="78"/>
      <c r="B360" s="78"/>
      <c r="C360" s="131"/>
      <c r="D360" s="146" t="s">
        <v>271</v>
      </c>
      <c r="E360" s="78"/>
      <c r="F360" s="78"/>
    </row>
    <row r="361" spans="1:6" x14ac:dyDescent="0.25">
      <c r="A361" s="78"/>
      <c r="B361" s="78"/>
      <c r="C361" s="78"/>
      <c r="D361" s="52" t="s">
        <v>272</v>
      </c>
      <c r="E361" s="78"/>
      <c r="F361" s="78"/>
    </row>
    <row r="362" spans="1:6" x14ac:dyDescent="0.25">
      <c r="A362" s="78"/>
      <c r="B362" s="78"/>
      <c r="C362" s="78"/>
      <c r="D362" s="61" t="s">
        <v>273</v>
      </c>
      <c r="E362" s="78"/>
      <c r="F362" s="78"/>
    </row>
    <row r="363" spans="1:6" x14ac:dyDescent="0.25">
      <c r="A363" s="78"/>
      <c r="B363" s="78"/>
      <c r="C363" s="78"/>
      <c r="D363" s="151"/>
      <c r="E363" s="78"/>
      <c r="F363" s="78"/>
    </row>
    <row r="364" spans="1:6" x14ac:dyDescent="0.25">
      <c r="A364" s="78"/>
      <c r="B364" s="78"/>
      <c r="C364" s="85">
        <f>C346+C353+C357+C360</f>
        <v>41699000</v>
      </c>
      <c r="D364" s="25" t="s">
        <v>24</v>
      </c>
      <c r="E364" s="85">
        <f>SUM(E346+E353)</f>
        <v>675000</v>
      </c>
      <c r="F364" s="132">
        <f>E364/C364</f>
        <v>1.6187438547686995E-2</v>
      </c>
    </row>
    <row r="365" spans="1:6" x14ac:dyDescent="0.25">
      <c r="A365" s="11"/>
      <c r="B365" s="11"/>
      <c r="C365" s="11"/>
      <c r="D365" s="11"/>
      <c r="E365" s="11"/>
      <c r="F365" s="11"/>
    </row>
    <row r="366" spans="1:6" x14ac:dyDescent="0.25">
      <c r="A366" s="11"/>
      <c r="B366" s="11"/>
      <c r="C366" s="11"/>
      <c r="D366" s="11"/>
      <c r="E366" s="11"/>
      <c r="F366" s="11"/>
    </row>
    <row r="367" spans="1:6" x14ac:dyDescent="0.25">
      <c r="A367" s="11"/>
      <c r="B367" s="11"/>
      <c r="C367" s="11"/>
      <c r="D367" s="11"/>
      <c r="E367" s="11"/>
      <c r="F367" s="11"/>
    </row>
    <row r="368" spans="1:6" ht="15" customHeight="1" x14ac:dyDescent="0.25">
      <c r="A368" s="152" t="s">
        <v>256</v>
      </c>
      <c r="B368" s="165" t="s">
        <v>274</v>
      </c>
      <c r="C368" s="165"/>
      <c r="D368" s="165"/>
      <c r="E368" s="11"/>
      <c r="F368" s="11"/>
    </row>
    <row r="369" spans="1:9" ht="38.25" x14ac:dyDescent="0.25">
      <c r="A369" s="38" t="s">
        <v>13</v>
      </c>
      <c r="B369" s="38" t="s">
        <v>28</v>
      </c>
      <c r="C369" s="38" t="s">
        <v>15</v>
      </c>
      <c r="D369" s="39" t="s">
        <v>16</v>
      </c>
      <c r="E369" s="40" t="s">
        <v>17</v>
      </c>
      <c r="F369" s="38" t="s">
        <v>18</v>
      </c>
    </row>
    <row r="370" spans="1:9" x14ac:dyDescent="0.25">
      <c r="A370" s="41">
        <v>1</v>
      </c>
      <c r="B370" s="41">
        <v>2</v>
      </c>
      <c r="C370" s="41">
        <v>3</v>
      </c>
      <c r="D370" s="41">
        <v>4</v>
      </c>
      <c r="E370" s="42">
        <v>5</v>
      </c>
      <c r="F370" s="41">
        <v>6</v>
      </c>
    </row>
    <row r="371" spans="1:9" x14ac:dyDescent="0.25">
      <c r="A371" s="41"/>
      <c r="B371" s="41"/>
      <c r="C371" s="153">
        <f>SUM(C372:C374)</f>
        <v>34705000</v>
      </c>
      <c r="D371" s="154" t="s">
        <v>275</v>
      </c>
      <c r="E371" s="155">
        <f>SUM(E372:E374)</f>
        <v>6060000</v>
      </c>
      <c r="F371" s="156">
        <f>E371/C371*100%</f>
        <v>0.17461460884598762</v>
      </c>
    </row>
    <row r="372" spans="1:9" x14ac:dyDescent="0.25">
      <c r="A372" s="78"/>
      <c r="B372" s="78" t="s">
        <v>19</v>
      </c>
      <c r="C372" s="84">
        <v>33000000</v>
      </c>
      <c r="D372" s="157" t="s">
        <v>276</v>
      </c>
      <c r="E372" s="84">
        <v>6000000</v>
      </c>
      <c r="F372" s="96">
        <f>E372/C372*100%</f>
        <v>0.18181818181818182</v>
      </c>
    </row>
    <row r="373" spans="1:9" x14ac:dyDescent="0.25">
      <c r="A373" s="78"/>
      <c r="B373" s="78"/>
      <c r="C373" s="84">
        <v>1320000</v>
      </c>
      <c r="D373" s="157" t="s">
        <v>277</v>
      </c>
      <c r="E373" s="158" t="s">
        <v>278</v>
      </c>
      <c r="F373" s="96"/>
    </row>
    <row r="374" spans="1:9" x14ac:dyDescent="0.25">
      <c r="A374" s="78"/>
      <c r="B374" s="78"/>
      <c r="C374" s="84">
        <v>385000</v>
      </c>
      <c r="D374" s="157" t="s">
        <v>279</v>
      </c>
      <c r="E374" s="84">
        <v>60000</v>
      </c>
      <c r="F374" s="96">
        <f t="shared" ref="F374:F378" si="3">E374/C374*100%</f>
        <v>0.15584415584415584</v>
      </c>
    </row>
    <row r="375" spans="1:9" x14ac:dyDescent="0.25">
      <c r="A375" s="78"/>
      <c r="B375" s="78"/>
      <c r="C375" s="131">
        <f>SUM(C376:C378)</f>
        <v>34705000</v>
      </c>
      <c r="D375" s="159" t="s">
        <v>280</v>
      </c>
      <c r="E375" s="131">
        <f>SUM(E376:E378)</f>
        <v>6300000</v>
      </c>
      <c r="F375" s="156">
        <f>E375/C375*100%</f>
        <v>0.18153003889929406</v>
      </c>
    </row>
    <row r="376" spans="1:9" x14ac:dyDescent="0.25">
      <c r="A376" s="78"/>
      <c r="B376" s="78"/>
      <c r="C376" s="84">
        <v>33000000</v>
      </c>
      <c r="D376" s="157" t="s">
        <v>281</v>
      </c>
      <c r="E376" s="84">
        <v>6000000</v>
      </c>
      <c r="F376" s="96">
        <f t="shared" si="3"/>
        <v>0.18181818181818182</v>
      </c>
    </row>
    <row r="377" spans="1:9" x14ac:dyDescent="0.25">
      <c r="A377" s="78"/>
      <c r="B377" s="78"/>
      <c r="C377" s="84">
        <v>1320000</v>
      </c>
      <c r="D377" s="157" t="s">
        <v>277</v>
      </c>
      <c r="E377" s="84">
        <v>240000</v>
      </c>
      <c r="F377" s="96">
        <f t="shared" si="3"/>
        <v>0.18181818181818182</v>
      </c>
    </row>
    <row r="378" spans="1:9" x14ac:dyDescent="0.25">
      <c r="A378" s="78"/>
      <c r="B378" s="78"/>
      <c r="C378" s="84">
        <v>385000</v>
      </c>
      <c r="D378" s="157" t="s">
        <v>279</v>
      </c>
      <c r="E378" s="84">
        <v>60000</v>
      </c>
      <c r="F378" s="96">
        <f t="shared" si="3"/>
        <v>0.15584415584415584</v>
      </c>
    </row>
    <row r="379" spans="1:9" x14ac:dyDescent="0.25">
      <c r="A379" s="78"/>
      <c r="B379" s="78"/>
      <c r="C379" s="78"/>
      <c r="D379" s="78"/>
      <c r="E379" s="84"/>
      <c r="F379" s="96"/>
    </row>
    <row r="380" spans="1:9" x14ac:dyDescent="0.25">
      <c r="A380" s="78"/>
      <c r="B380" s="78"/>
      <c r="C380" s="78"/>
      <c r="D380" s="78"/>
      <c r="E380" s="78"/>
      <c r="F380" s="96"/>
    </row>
    <row r="381" spans="1:9" x14ac:dyDescent="0.25">
      <c r="A381" s="78"/>
      <c r="B381" s="78"/>
      <c r="C381" s="85">
        <f>C375+C371</f>
        <v>69410000</v>
      </c>
      <c r="D381" s="25" t="s">
        <v>24</v>
      </c>
      <c r="E381" s="121">
        <f>E375+E371</f>
        <v>12360000</v>
      </c>
      <c r="F381" s="156">
        <f>E381/C381</f>
        <v>0.17807232387264083</v>
      </c>
    </row>
    <row r="384" spans="1:9" x14ac:dyDescent="0.25">
      <c r="G384" s="11"/>
      <c r="H384" s="11"/>
      <c r="I384" s="11"/>
    </row>
    <row r="385" spans="3:9" x14ac:dyDescent="0.25">
      <c r="G385" s="11"/>
      <c r="H385" s="11"/>
      <c r="I385" s="11"/>
    </row>
    <row r="386" spans="3:9" x14ac:dyDescent="0.25">
      <c r="G386" s="11"/>
      <c r="H386" s="11"/>
      <c r="I386" s="11"/>
    </row>
    <row r="387" spans="3:9" x14ac:dyDescent="0.25">
      <c r="G387" s="11"/>
      <c r="H387" s="11"/>
      <c r="I387" s="11"/>
    </row>
    <row r="388" spans="3:9" x14ac:dyDescent="0.25">
      <c r="C388" s="160">
        <f>C381+C364+C340+C332+C318+C307+C294+C278+C262+C250+C232+C209+C188+C171+C153+C138+C128+C107+C82+C58+C46+C19</f>
        <v>486334000</v>
      </c>
      <c r="D388" s="160"/>
      <c r="E388" s="160">
        <f>E381+E364+E340+E332+E318+E307+E294+E278+E262+E250+E232+E209+E188+E171+E153+E138+E128+E107+E82+E58+H46+E19</f>
        <v>13035000</v>
      </c>
      <c r="G388" s="11"/>
      <c r="H388" s="11"/>
      <c r="I388" s="11"/>
    </row>
    <row r="389" spans="3:9" x14ac:dyDescent="0.25">
      <c r="G389" s="11"/>
      <c r="H389" s="11"/>
      <c r="I389" s="11"/>
    </row>
    <row r="390" spans="3:9" x14ac:dyDescent="0.25">
      <c r="G390" s="11"/>
      <c r="H390" s="11"/>
      <c r="I390" s="11"/>
    </row>
    <row r="391" spans="3:9" x14ac:dyDescent="0.25">
      <c r="G391" s="11"/>
      <c r="H391" s="11"/>
      <c r="I391" s="11"/>
    </row>
    <row r="392" spans="3:9" x14ac:dyDescent="0.25">
      <c r="G392" s="11"/>
      <c r="H392" s="11"/>
      <c r="I392" s="11"/>
    </row>
    <row r="393" spans="3:9" x14ac:dyDescent="0.25">
      <c r="G393" s="11"/>
      <c r="H393" s="11"/>
      <c r="I393" s="11"/>
    </row>
    <row r="394" spans="3:9" x14ac:dyDescent="0.25">
      <c r="G394" s="11"/>
      <c r="H394" s="11"/>
      <c r="I394" s="11"/>
    </row>
    <row r="395" spans="3:9" x14ac:dyDescent="0.25">
      <c r="G395" s="11"/>
      <c r="H395" s="11"/>
      <c r="I395" s="11"/>
    </row>
    <row r="396" spans="3:9" x14ac:dyDescent="0.25">
      <c r="G396" s="11"/>
      <c r="H396" s="11"/>
      <c r="I396" s="11"/>
    </row>
    <row r="397" spans="3:9" x14ac:dyDescent="0.25">
      <c r="G397" s="11"/>
      <c r="H397" s="11"/>
      <c r="I397" s="11"/>
    </row>
    <row r="398" spans="3:9" x14ac:dyDescent="0.25">
      <c r="G398" s="11"/>
      <c r="H398" s="11"/>
      <c r="I398" s="11"/>
    </row>
    <row r="399" spans="3:9" x14ac:dyDescent="0.25">
      <c r="G399" s="11"/>
      <c r="H399" s="11"/>
      <c r="I399" s="11"/>
    </row>
    <row r="400" spans="3:9" x14ac:dyDescent="0.25">
      <c r="G400" s="11"/>
      <c r="H400" s="11"/>
      <c r="I400" s="11"/>
    </row>
    <row r="401" spans="7:9" x14ac:dyDescent="0.25">
      <c r="G401" s="11"/>
      <c r="H401" s="11"/>
      <c r="I401" s="11"/>
    </row>
    <row r="402" spans="7:9" x14ac:dyDescent="0.25">
      <c r="G402" s="11"/>
      <c r="H402" s="11"/>
      <c r="I402" s="11"/>
    </row>
    <row r="403" spans="7:9" x14ac:dyDescent="0.25">
      <c r="G403" s="11"/>
      <c r="H403" s="11"/>
      <c r="I403" s="11"/>
    </row>
    <row r="404" spans="7:9" x14ac:dyDescent="0.25">
      <c r="G404" s="11"/>
      <c r="H404" s="11"/>
      <c r="I404" s="11"/>
    </row>
    <row r="405" spans="7:9" x14ac:dyDescent="0.25">
      <c r="G405" s="11"/>
      <c r="H405" s="11"/>
      <c r="I405" s="11"/>
    </row>
    <row r="406" spans="7:9" x14ac:dyDescent="0.25">
      <c r="G406" s="11"/>
      <c r="H406" s="11"/>
      <c r="I406" s="11"/>
    </row>
    <row r="407" spans="7:9" x14ac:dyDescent="0.25">
      <c r="G407" s="11"/>
      <c r="H407" s="11"/>
      <c r="I407" s="11"/>
    </row>
    <row r="408" spans="7:9" x14ac:dyDescent="0.25">
      <c r="G408" s="11"/>
      <c r="H408" s="11"/>
      <c r="I408" s="11"/>
    </row>
    <row r="409" spans="7:9" x14ac:dyDescent="0.25">
      <c r="G409" s="11"/>
      <c r="H409" s="11"/>
      <c r="I409" s="11"/>
    </row>
    <row r="410" spans="7:9" x14ac:dyDescent="0.25">
      <c r="G410" s="11"/>
      <c r="H410" s="11"/>
      <c r="I410" s="11"/>
    </row>
    <row r="411" spans="7:9" x14ac:dyDescent="0.25">
      <c r="G411" s="11"/>
      <c r="H411" s="11"/>
      <c r="I411" s="11"/>
    </row>
    <row r="412" spans="7:9" x14ac:dyDescent="0.25">
      <c r="G412" s="11"/>
      <c r="H412" s="11"/>
      <c r="I412" s="11"/>
    </row>
    <row r="413" spans="7:9" x14ac:dyDescent="0.25">
      <c r="G413" s="11"/>
      <c r="H413" s="11"/>
      <c r="I413" s="11"/>
    </row>
    <row r="414" spans="7:9" x14ac:dyDescent="0.25">
      <c r="G414" s="11"/>
      <c r="H414" s="11"/>
      <c r="I414" s="11"/>
    </row>
    <row r="415" spans="7:9" x14ac:dyDescent="0.25">
      <c r="G415" s="11"/>
      <c r="H415" s="11"/>
      <c r="I415" s="11"/>
    </row>
    <row r="416" spans="7:9" x14ac:dyDescent="0.25">
      <c r="G416" s="11"/>
      <c r="H416" s="11"/>
      <c r="I416" s="11"/>
    </row>
    <row r="417" spans="7:9" x14ac:dyDescent="0.25">
      <c r="G417" s="11"/>
      <c r="H417" s="11"/>
      <c r="I417" s="11"/>
    </row>
    <row r="418" spans="7:9" x14ac:dyDescent="0.25">
      <c r="G418" s="11"/>
      <c r="H418" s="11"/>
      <c r="I418" s="11"/>
    </row>
    <row r="419" spans="7:9" x14ac:dyDescent="0.25">
      <c r="G419" s="11"/>
      <c r="H419" s="11"/>
      <c r="I419" s="11"/>
    </row>
    <row r="420" spans="7:9" x14ac:dyDescent="0.25">
      <c r="G420" s="11"/>
      <c r="H420" s="11"/>
      <c r="I420" s="11"/>
    </row>
    <row r="421" spans="7:9" x14ac:dyDescent="0.25">
      <c r="G421" s="11"/>
      <c r="H421" s="11"/>
      <c r="I421" s="11"/>
    </row>
    <row r="422" spans="7:9" x14ac:dyDescent="0.25">
      <c r="G422" s="11"/>
      <c r="H422" s="11"/>
      <c r="I422" s="11"/>
    </row>
    <row r="423" spans="7:9" x14ac:dyDescent="0.25">
      <c r="G423" s="11"/>
      <c r="H423" s="11"/>
      <c r="I423" s="11"/>
    </row>
    <row r="424" spans="7:9" x14ac:dyDescent="0.25">
      <c r="G424" s="11"/>
      <c r="H424" s="11"/>
      <c r="I424" s="11"/>
    </row>
    <row r="425" spans="7:9" x14ac:dyDescent="0.25">
      <c r="G425" s="11"/>
      <c r="H425" s="11"/>
      <c r="I425" s="11"/>
    </row>
    <row r="426" spans="7:9" x14ac:dyDescent="0.25">
      <c r="G426" s="11"/>
      <c r="H426" s="11"/>
      <c r="I426" s="11"/>
    </row>
    <row r="427" spans="7:9" x14ac:dyDescent="0.25">
      <c r="G427" s="11"/>
      <c r="H427" s="11"/>
      <c r="I427" s="11"/>
    </row>
    <row r="428" spans="7:9" x14ac:dyDescent="0.25">
      <c r="G428" s="11"/>
      <c r="H428" s="11"/>
      <c r="I428" s="11"/>
    </row>
    <row r="429" spans="7:9" x14ac:dyDescent="0.25">
      <c r="G429" s="11"/>
      <c r="H429" s="11"/>
      <c r="I429" s="11"/>
    </row>
    <row r="430" spans="7:9" x14ac:dyDescent="0.25">
      <c r="G430" s="11"/>
      <c r="H430" s="11"/>
      <c r="I430" s="11"/>
    </row>
    <row r="431" spans="7:9" ht="28.5" customHeight="1" x14ac:dyDescent="0.25">
      <c r="G431" s="11"/>
      <c r="H431" s="11"/>
      <c r="I431" s="11"/>
    </row>
    <row r="432" spans="7:9" x14ac:dyDescent="0.25">
      <c r="G432" s="11"/>
      <c r="H432" s="11"/>
      <c r="I432" s="11"/>
    </row>
    <row r="433" spans="7:9" x14ac:dyDescent="0.25">
      <c r="G433" s="11"/>
      <c r="H433" s="11"/>
      <c r="I433" s="11"/>
    </row>
    <row r="434" spans="7:9" x14ac:dyDescent="0.25">
      <c r="G434" s="11"/>
      <c r="H434" s="11"/>
      <c r="I434" s="11"/>
    </row>
    <row r="435" spans="7:9" x14ac:dyDescent="0.25">
      <c r="G435" s="11"/>
      <c r="H435" s="11"/>
      <c r="I435" s="11"/>
    </row>
    <row r="436" spans="7:9" x14ac:dyDescent="0.25">
      <c r="G436" s="11"/>
      <c r="H436" s="11"/>
      <c r="I436" s="11"/>
    </row>
    <row r="437" spans="7:9" x14ac:dyDescent="0.25">
      <c r="G437" s="11"/>
      <c r="H437" s="11"/>
      <c r="I437" s="11"/>
    </row>
    <row r="438" spans="7:9" x14ac:dyDescent="0.25">
      <c r="G438" s="11"/>
      <c r="H438" s="11"/>
      <c r="I438" s="11"/>
    </row>
    <row r="439" spans="7:9" x14ac:dyDescent="0.25">
      <c r="G439" s="11"/>
      <c r="H439" s="11"/>
      <c r="I439" s="11"/>
    </row>
    <row r="440" spans="7:9" x14ac:dyDescent="0.25">
      <c r="G440" s="11"/>
      <c r="H440" s="11"/>
      <c r="I440" s="11"/>
    </row>
    <row r="441" spans="7:9" x14ac:dyDescent="0.25">
      <c r="G441" s="11"/>
      <c r="H441" s="11"/>
      <c r="I441" s="11"/>
    </row>
    <row r="442" spans="7:9" x14ac:dyDescent="0.25">
      <c r="G442" s="11"/>
      <c r="H442" s="11"/>
      <c r="I442" s="11"/>
    </row>
    <row r="443" spans="7:9" x14ac:dyDescent="0.25">
      <c r="G443" s="11"/>
      <c r="H443" s="11"/>
      <c r="I443" s="11"/>
    </row>
    <row r="444" spans="7:9" x14ac:dyDescent="0.25">
      <c r="G444" s="11"/>
      <c r="H444" s="11"/>
      <c r="I444" s="11"/>
    </row>
    <row r="445" spans="7:9" x14ac:dyDescent="0.25">
      <c r="G445" s="11"/>
      <c r="H445" s="11"/>
      <c r="I445" s="11"/>
    </row>
    <row r="446" spans="7:9" x14ac:dyDescent="0.25">
      <c r="G446" s="11"/>
      <c r="H446" s="11"/>
      <c r="I446" s="11"/>
    </row>
    <row r="447" spans="7:9" x14ac:dyDescent="0.25">
      <c r="G447" s="11"/>
      <c r="H447" s="11"/>
      <c r="I447" s="11"/>
    </row>
    <row r="448" spans="7:9" x14ac:dyDescent="0.25">
      <c r="G448" s="11"/>
      <c r="H448" s="11"/>
      <c r="I448" s="11"/>
    </row>
    <row r="449" spans="7:9" x14ac:dyDescent="0.25">
      <c r="G449" s="11"/>
      <c r="H449" s="11"/>
      <c r="I449" s="11"/>
    </row>
    <row r="450" spans="7:9" x14ac:dyDescent="0.25">
      <c r="G450" s="11"/>
      <c r="H450" s="11"/>
      <c r="I450" s="11"/>
    </row>
    <row r="451" spans="7:9" x14ac:dyDescent="0.25">
      <c r="G451" s="11"/>
      <c r="H451" s="11"/>
      <c r="I451" s="11"/>
    </row>
    <row r="452" spans="7:9" x14ac:dyDescent="0.25">
      <c r="G452" s="11"/>
      <c r="H452" s="11"/>
      <c r="I452" s="11"/>
    </row>
    <row r="453" spans="7:9" x14ac:dyDescent="0.25">
      <c r="G453" s="11"/>
      <c r="H453" s="11"/>
      <c r="I453" s="11"/>
    </row>
    <row r="454" spans="7:9" x14ac:dyDescent="0.25">
      <c r="G454" s="11"/>
      <c r="H454" s="11"/>
      <c r="I454" s="11"/>
    </row>
    <row r="455" spans="7:9" x14ac:dyDescent="0.25">
      <c r="G455" s="11"/>
      <c r="H455" s="11"/>
      <c r="I455" s="11"/>
    </row>
    <row r="456" spans="7:9" x14ac:dyDescent="0.25">
      <c r="G456" s="11"/>
      <c r="H456" s="11"/>
      <c r="I456" s="11"/>
    </row>
    <row r="457" spans="7:9" x14ac:dyDescent="0.25">
      <c r="G457" s="11"/>
      <c r="H457" s="11"/>
      <c r="I457" s="11"/>
    </row>
    <row r="458" spans="7:9" x14ac:dyDescent="0.25">
      <c r="G458" s="11"/>
      <c r="H458" s="11"/>
      <c r="I458" s="11"/>
    </row>
    <row r="459" spans="7:9" x14ac:dyDescent="0.25">
      <c r="G459" s="11"/>
      <c r="H459" s="11"/>
      <c r="I459" s="11"/>
    </row>
    <row r="460" spans="7:9" x14ac:dyDescent="0.25">
      <c r="G460" s="11"/>
      <c r="H460" s="11"/>
      <c r="I460" s="11"/>
    </row>
    <row r="461" spans="7:9" x14ac:dyDescent="0.25">
      <c r="G461" s="11"/>
      <c r="H461" s="11"/>
      <c r="I461" s="11"/>
    </row>
    <row r="462" spans="7:9" x14ac:dyDescent="0.25">
      <c r="G462" s="11"/>
      <c r="H462" s="11"/>
      <c r="I462" s="11"/>
    </row>
    <row r="463" spans="7:9" x14ac:dyDescent="0.25">
      <c r="G463" s="11"/>
      <c r="H463" s="11"/>
      <c r="I463" s="11"/>
    </row>
    <row r="464" spans="7:9" x14ac:dyDescent="0.25">
      <c r="G464" s="11"/>
      <c r="H464" s="11"/>
      <c r="I464" s="11"/>
    </row>
    <row r="465" spans="7:9" x14ac:dyDescent="0.25">
      <c r="G465" s="11"/>
      <c r="H465" s="11"/>
      <c r="I465" s="11"/>
    </row>
    <row r="466" spans="7:9" x14ac:dyDescent="0.25">
      <c r="G466" s="11"/>
      <c r="H466" s="11"/>
      <c r="I466" s="11"/>
    </row>
    <row r="467" spans="7:9" x14ac:dyDescent="0.25">
      <c r="G467" s="11"/>
      <c r="H467" s="11"/>
      <c r="I467" s="11"/>
    </row>
    <row r="468" spans="7:9" x14ac:dyDescent="0.25">
      <c r="G468" s="11"/>
      <c r="H468" s="11"/>
      <c r="I468" s="11"/>
    </row>
    <row r="469" spans="7:9" x14ac:dyDescent="0.25">
      <c r="G469" s="11"/>
      <c r="H469" s="11"/>
      <c r="I469" s="11"/>
    </row>
    <row r="470" spans="7:9" x14ac:dyDescent="0.25">
      <c r="G470" s="11"/>
      <c r="H470" s="11"/>
      <c r="I470" s="11"/>
    </row>
    <row r="471" spans="7:9" x14ac:dyDescent="0.25">
      <c r="G471" s="11"/>
      <c r="H471" s="11"/>
      <c r="I471" s="11"/>
    </row>
  </sheetData>
  <mergeCells count="13">
    <mergeCell ref="B368:D368"/>
    <mergeCell ref="A9:C9"/>
    <mergeCell ref="A10:C10"/>
    <mergeCell ref="B49:C49"/>
    <mergeCell ref="B235:E235"/>
    <mergeCell ref="B266:C266"/>
    <mergeCell ref="B281:C281"/>
    <mergeCell ref="A8:C8"/>
    <mergeCell ref="A1:F1"/>
    <mergeCell ref="A2:F2"/>
    <mergeCell ref="A3:F3"/>
    <mergeCell ref="A6:C6"/>
    <mergeCell ref="A7:C7"/>
  </mergeCells>
  <pageMargins left="0.7" right="0.7" top="0.75" bottom="0.75" header="0.3" footer="0.3"/>
  <pageSetup paperSize="10000"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Agustus</vt:lpstr>
      <vt:lpstr>Agustus!Print_Area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2020-09-25T08:00:47Z</dcterms:modified>
</cp:coreProperties>
</file>