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nalisa SPM 2020\"/>
    </mc:Choice>
  </mc:AlternateContent>
  <xr:revisionPtr revIDLastSave="0" documentId="8_{A2471B08-9A1E-4571-AF35-634E8ABC2B85}" xr6:coauthVersionLast="36" xr6:coauthVersionMax="36" xr10:uidLastSave="{00000000-0000-0000-0000-000000000000}"/>
  <bookViews>
    <workbookView xWindow="0" yWindow="0" windowWidth="20490" windowHeight="7545" activeTab="1" xr2:uid="{00000000-000D-0000-FFFF-FFFF00000000}"/>
  </bookViews>
  <sheets>
    <sheet name="Okt" sheetId="2" r:id="rId1"/>
    <sheet name="Analisa" sheetId="1" r:id="rId2"/>
  </sheets>
  <externalReferences>
    <externalReference r:id="rId3"/>
  </externalReferenc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4" i="2" l="1"/>
  <c r="G24" i="2" s="1"/>
  <c r="H24" i="2" s="1"/>
  <c r="D24" i="2"/>
  <c r="E23" i="2"/>
  <c r="G23" i="2" s="1"/>
  <c r="H23" i="2" s="1"/>
  <c r="D23" i="2"/>
  <c r="E22" i="2"/>
  <c r="G22" i="2" s="1"/>
  <c r="H22" i="2" s="1"/>
  <c r="D22" i="2"/>
  <c r="E21" i="2"/>
  <c r="G21" i="2" s="1"/>
  <c r="H21" i="2" s="1"/>
  <c r="D21" i="2"/>
  <c r="E20" i="2"/>
  <c r="G20" i="2" s="1"/>
  <c r="H20" i="2" s="1"/>
  <c r="D20" i="2"/>
  <c r="E19" i="2"/>
  <c r="G19" i="2" s="1"/>
  <c r="H19" i="2" s="1"/>
  <c r="D19" i="2"/>
  <c r="E18" i="2"/>
  <c r="G18" i="2" s="1"/>
  <c r="H18" i="2" s="1"/>
  <c r="D18" i="2"/>
  <c r="E17" i="2"/>
  <c r="G17" i="2" s="1"/>
  <c r="H17" i="2" s="1"/>
  <c r="D17" i="2"/>
  <c r="E16" i="2"/>
  <c r="G16" i="2" s="1"/>
  <c r="H16" i="2" s="1"/>
  <c r="D16" i="2"/>
  <c r="E15" i="2"/>
  <c r="G15" i="2" s="1"/>
  <c r="H15" i="2" s="1"/>
  <c r="D15" i="2"/>
  <c r="E14" i="2"/>
  <c r="G14" i="2" s="1"/>
  <c r="H14" i="2" s="1"/>
  <c r="D14" i="2"/>
  <c r="E13" i="2"/>
  <c r="G13" i="2" s="1"/>
  <c r="H13" i="2" s="1"/>
  <c r="D13" i="2"/>
  <c r="D8" i="1" l="1"/>
  <c r="E8" i="1"/>
  <c r="G8" i="1" s="1"/>
  <c r="H8" i="1" s="1"/>
  <c r="D9" i="1"/>
  <c r="E9" i="1"/>
  <c r="G9" i="1" s="1"/>
  <c r="H9" i="1" s="1"/>
  <c r="D10" i="1"/>
  <c r="E10" i="1"/>
  <c r="G10" i="1" s="1"/>
  <c r="H10" i="1" s="1"/>
  <c r="D11" i="1"/>
  <c r="E11" i="1"/>
  <c r="G11" i="1" s="1"/>
  <c r="H11" i="1" s="1"/>
  <c r="D12" i="1"/>
  <c r="E12" i="1"/>
  <c r="G12" i="1" s="1"/>
  <c r="H12" i="1" s="1"/>
  <c r="D13" i="1"/>
  <c r="E13" i="1"/>
  <c r="G13" i="1" s="1"/>
  <c r="H13" i="1" s="1"/>
  <c r="D14" i="1"/>
  <c r="E14" i="1"/>
  <c r="G14" i="1" s="1"/>
  <c r="H14" i="1" s="1"/>
  <c r="D15" i="1"/>
  <c r="E15" i="1"/>
  <c r="G15" i="1" s="1"/>
  <c r="H15" i="1" s="1"/>
  <c r="D16" i="1"/>
  <c r="E16" i="1"/>
  <c r="G16" i="1" s="1"/>
  <c r="H16" i="1" s="1"/>
  <c r="D17" i="1"/>
  <c r="E17" i="1"/>
  <c r="G17" i="1" s="1"/>
  <c r="H17" i="1" s="1"/>
  <c r="D18" i="1"/>
  <c r="E18" i="1"/>
  <c r="G18" i="1" s="1"/>
  <c r="H18" i="1" s="1"/>
  <c r="D19" i="1"/>
  <c r="E19" i="1"/>
  <c r="G19" i="1" s="1"/>
  <c r="H19" i="1" s="1"/>
</calcChain>
</file>

<file path=xl/sharedStrings.xml><?xml version="1.0" encoding="utf-8"?>
<sst xmlns="http://schemas.openxmlformats.org/spreadsheetml/2006/main" count="134" uniqueCount="80">
  <si>
    <t>Capaian Indikator Usia Produktif, Hipertensi, Diabetes Melitus berubah dari Bulan Januari karena adanya perubahan perhitungan</t>
  </si>
  <si>
    <t>: 932</t>
  </si>
  <si>
    <t>Sasaran Indikator Diabetes Melitus berubah</t>
  </si>
  <si>
    <t>: 10209</t>
  </si>
  <si>
    <t>Sasaran Indikator Hipertensi berubah</t>
  </si>
  <si>
    <t>: 35387</t>
  </si>
  <si>
    <t>Sasaran Indikator Usia Produktif berubah</t>
  </si>
  <si>
    <t>Baru</t>
  </si>
  <si>
    <t>Lama</t>
  </si>
  <si>
    <t>PERUBAHAN</t>
  </si>
  <si>
    <t>NIP. 198305082009022003</t>
  </si>
  <si>
    <t>(dr. Irene Herdi)</t>
  </si>
  <si>
    <t>Kepala Puskesmas Cimahi Utara</t>
  </si>
  <si>
    <t>Cimahi, 3 November 2020</t>
  </si>
  <si>
    <t>pelayanan  kesehatan  orang  dengan  risiko  terinfeksi virus  yang  melemahkan  daya  tahan  tubuh manusia (Human Immunodeficiency Virus)</t>
  </si>
  <si>
    <t>12</t>
  </si>
  <si>
    <t>Pelayanan kesehatan orang terduga TB</t>
  </si>
  <si>
    <t>11</t>
  </si>
  <si>
    <t>Pelayanan kesehatan orang dengan gangguan jiwa berat</t>
  </si>
  <si>
    <t>10</t>
  </si>
  <si>
    <t>Pelayanan kesehatan penderita diabetes melitus</t>
  </si>
  <si>
    <t>9</t>
  </si>
  <si>
    <t>Pelayanan kesehatan penderita hipertensi</t>
  </si>
  <si>
    <t>8</t>
  </si>
  <si>
    <t xml:space="preserve">Pelayanan kesehatan pada usia lanjut </t>
  </si>
  <si>
    <t>7</t>
  </si>
  <si>
    <t>Pelayanan kesehatan pada usia produktif</t>
  </si>
  <si>
    <t>6</t>
  </si>
  <si>
    <t>Pelayanan kesehatan pada usia pendidikan dasar</t>
  </si>
  <si>
    <t>5</t>
  </si>
  <si>
    <t>Pelayanan Kesehatan Balita</t>
  </si>
  <si>
    <t>4</t>
  </si>
  <si>
    <t>Pelayanan kesehatan bayi baru lahir</t>
  </si>
  <si>
    <t>3</t>
  </si>
  <si>
    <t>Pelayanan kesehatan ibu bersalin</t>
  </si>
  <si>
    <t>2</t>
  </si>
  <si>
    <t>Pelayanan kesehatan ibu hamil</t>
  </si>
  <si>
    <t>1</t>
  </si>
  <si>
    <t>s/d bulan ini</t>
  </si>
  <si>
    <t xml:space="preserve">Bulan ini </t>
  </si>
  <si>
    <t>Bulan sebelumnya</t>
  </si>
  <si>
    <t>% capaian</t>
  </si>
  <si>
    <t>PENCAPAIAN</t>
  </si>
  <si>
    <t>SASARAN</t>
  </si>
  <si>
    <t>TARGET (%)</t>
  </si>
  <si>
    <t>INDIKATOR PELAYANAN KESEHATAN</t>
  </si>
  <si>
    <t>NO</t>
  </si>
  <si>
    <t>: OKTOBER 2020</t>
  </si>
  <si>
    <t xml:space="preserve">BULAN  </t>
  </si>
  <si>
    <t>: 53285</t>
  </si>
  <si>
    <t xml:space="preserve">JUMLAH PENDUDUK </t>
  </si>
  <si>
    <t>: CIMAHI UTARA</t>
  </si>
  <si>
    <t xml:space="preserve">PUSKESMAS </t>
  </si>
  <si>
    <t xml:space="preserve"> TAHUN 2020</t>
  </si>
  <si>
    <t>PENCAPAIAN PELAKSANAAN SPM DI PUSKESMAS</t>
  </si>
  <si>
    <t xml:space="preserve">LAPORAN BULANAN </t>
  </si>
  <si>
    <t>TARGET s/d OKTOBER</t>
  </si>
  <si>
    <t>Pelayanan  kesehatan  orang  dengan  risiko  terinfeksi virus  yang  melemahkan  daya  tahan  tubuh manusia (Human Immunodeficiency Virus)</t>
  </si>
  <si>
    <t>Sudah mencapat target</t>
  </si>
  <si>
    <t>Maintenance</t>
  </si>
  <si>
    <t>Belum mencapai target, disebabkan karena kegiatan PYD mengalami kendala selama pandemi, pelaporan dari jejaring belum optimal dan tepat waktu, jumlah kunjungan dalam gedung berkurang, jumlah kunjungan di jejaring juga berkurang</t>
  </si>
  <si>
    <t>Pembukaan kegiatan PYD pada RW dengan kondisi sudah tidak ada pasien covid + aktif dengan tetap memeperhatikan protokol kesehatan, pemanfaatan pelaporan melalui google form, pembinaan jejaring melalui daring</t>
  </si>
  <si>
    <t>Belum mencapai target, disebabkan karena belum ada kegiatan penjaringan, karena belum dilaksanakannya kegiatan belajar mengajar (KBM) di sekolah  akibat pandemi</t>
  </si>
  <si>
    <t>Pemanfaatan pelaporan mandiri melalui google form</t>
  </si>
  <si>
    <t>Pemanfaatan pelaporan mandiri secara daring dan melalui kader PBD PTM, pembinaan jejaring secara daring</t>
  </si>
  <si>
    <t>Belum mencapai target, disebabkan karena kegiatan PBD PTM ditiadakan selama pandemi, pelaporan dari jejaring belum optimal dan tepat waktu, jumlah kunjungan dalam gedung dan di jejaring berkurang karena banyak pasien yang takut berobat mengingat lansia dan penyakit penyertanya menjadi komorbid untuk covid, kunjungan rumah sangat selektif mengingat risiko penularan di masa pandemi</t>
  </si>
  <si>
    <t>Belum mencapai target, disebabkan karena kunjungan dalam gedung berkurang, skrining ke wilayah juga sangat dibatasi selama pandemi, pelaporan dari jejaring belum optimal dan tepat waktu</t>
  </si>
  <si>
    <t>Pemanfaatan pelaporan secara daring, meningkatkan skrining pasien dalam gedung, pembinaan jejaring secara daring</t>
  </si>
  <si>
    <t>Belum mencapai target, disebabkan karena kunjungan dalam gedung berkurang, skrining ke wilayah untuk populasi kunci dan berisiko (mobile VCT) juga sangat dibatasi selama pandemi</t>
  </si>
  <si>
    <t>Pemanfaatan pelaporan secara daring, meningkatkan skrining pasien dalam gedung, bekerja sama dengan peer group dampingan populasi kunci untuk kegiatan mobile VCT, pembinaan jejaring secara daring</t>
  </si>
  <si>
    <t>Belum mencapai target, disebabkan karena kegiatan PYD mengalami kendala selama pandemi, pelaporan dari jejaring belum optimal dan tepat waktu, jumlah kunjungan dalam gedung berkurang, jumlah kunjungan di jejaring juga berkurang, poli MTBS menyatu di poli umum. Namun selama bulan Oktober 2020 ada peningkatan jumlah cakupan pelayanan balita, hal ini disebabkan pada bulan tersebut telah dilaksanakan kegiatan operasi timbang di seluruh PYD yang ada di wilayah kerja PKM Cimahi Utara.</t>
  </si>
  <si>
    <t>Belum mencapai target, disebabkan karena kegiatan PBD PTM dan Pemantauan Pos UKK ditiadakan selama pandemi, pelaporan dari jejaring belum optimal dan tepat waktu, jumlah kunjungan dalam gedung berkurang, jumlah kunjungan di jejaring juga berkurang, kegiatan skrining tidak dapat dilaksanakan karena pandemi, jumlah sasaran bertambah sesuai dengan validasi data yang dilakukan bersama antara PKM dan Dinkes Kota Cimahi.</t>
  </si>
  <si>
    <t>Belum mencapai target, disebabkan karena kegiatan PBD PTM ditiadakan selama pandemi, pelaporan dari jejaring belum optimal dan tepat waktu, jumlah kunjungan dalam gedung berkurang, jumlah kunjungan di jejaring juga berkurang karena hipertensi menjadi salah satu komorbid untuk covid yang menyebabkan pasien takut berobat dan kontrol ke faskes, jumlah sasaran bertambah sesuai dengan validasi data yang dilakukan bersama antara PKM dan Dinkes Kota Cimahi.</t>
  </si>
  <si>
    <t>Secara umum, situasi pandemi di wilayah kerja PKM Cimahi Utara (Kelurahan Cibabat) sangat memprihatinkan, karena masuk dalam peringkat 1 jumlah kasus terbanyak dari seluruh Kelurahan yang ada di Kota Cimahi. Sampai dengan bulan Oktober, di Kelurahan Cibabat, terdapat 75 (bertambah 18 dari bulan sebelumnya) kasus konfirmasi +, di mana 4 orang di antaranya meninggal dunia (CFR=5,33%) yang tersebar di 18 RW dari 25 RW (72%) yang ada di Kelurahan Cibabat dan hanya menyisakan 7 RW tanpa kasus +, yaitu RW 03, 10, 17, 18, 19, 22, dan 25. Hal ini tentu saja menyebabkan banyak kegiatan kemasyarakatan (UKM) yang terhambat pelaksanaannya.</t>
  </si>
  <si>
    <t>HASIL ANALISA SPM</t>
  </si>
  <si>
    <t>BULAN OKTOBER TAHUN 2020</t>
  </si>
  <si>
    <t>PUSKESMAS CIMAHI UTARA</t>
  </si>
  <si>
    <t>Cimahi, 4 November 2020</t>
  </si>
  <si>
    <t>ANALISA</t>
  </si>
  <si>
    <t>RENCANA TINDAK LANJUT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</si>
</sst>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
      <scheme val="minor"/>
    </font>
    <font>
      <sz val="11"/>
      <color theme="1"/>
      <name val="Calibri"/>
      <family val="2"/>
      <scheme val="minor"/>
    </font>
    <font>
      <sz val="10"/>
      <color theme="1"/>
      <name val="Tahoma"/>
      <family val="2"/>
    </font>
    <font>
      <b/>
      <sz val="9"/>
      <color theme="1"/>
      <name val="Tahoma"/>
      <family val="2"/>
    </font>
    <font>
      <b/>
      <sz val="10"/>
      <color theme="1"/>
      <name val="Tahoma"/>
      <family val="2"/>
    </font>
    <font>
      <sz val="10"/>
      <name val="Tahoma"/>
      <family val="2"/>
    </font>
    <font>
      <b/>
      <sz val="10"/>
      <name val="Tahoma"/>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s>
  <cellStyleXfs count="3">
    <xf numFmtId="0" fontId="0" fillId="0" borderId="0"/>
    <xf numFmtId="0" fontId="7" fillId="0" borderId="0"/>
    <xf numFmtId="0" fontId="1" fillId="0" borderId="0"/>
  </cellStyleXfs>
  <cellXfs count="48">
    <xf numFmtId="0" fontId="0" fillId="0" borderId="0" xfId="0"/>
    <xf numFmtId="0" fontId="2" fillId="0" borderId="0" xfId="0" applyFont="1"/>
    <xf numFmtId="0" fontId="3" fillId="0" borderId="0" xfId="0" applyFont="1"/>
    <xf numFmtId="0" fontId="2" fillId="0" borderId="0" xfId="0" applyFont="1" applyAlignment="1">
      <alignment horizontal="left"/>
    </xf>
    <xf numFmtId="0" fontId="4" fillId="0" borderId="0" xfId="0" applyFont="1"/>
    <xf numFmtId="2"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vertical="top" wrapText="1"/>
    </xf>
    <xf numFmtId="0" fontId="2" fillId="0" borderId="1" xfId="0" applyFont="1" applyBorder="1"/>
    <xf numFmtId="0" fontId="2" fillId="0" borderId="1" xfId="0" applyFont="1" applyBorder="1" applyAlignment="1">
      <alignment vertical="top"/>
    </xf>
    <xf numFmtId="0" fontId="4" fillId="0" borderId="0" xfId="0" applyFont="1" applyAlignment="1">
      <alignment horizontal="left" vertical="top"/>
    </xf>
    <xf numFmtId="0" fontId="4" fillId="0" borderId="0" xfId="0" applyFont="1" applyAlignment="1">
      <alignment horizontal="left"/>
    </xf>
    <xf numFmtId="0" fontId="6" fillId="0" borderId="0" xfId="0" applyFont="1" applyAlignment="1">
      <alignment horizontal="left"/>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6"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8" xfId="0" applyFont="1" applyBorder="1" applyAlignment="1">
      <alignment horizontal="center"/>
    </xf>
    <xf numFmtId="0" fontId="2" fillId="0" borderId="7" xfId="0" applyFont="1" applyBorder="1" applyAlignment="1">
      <alignment horizontal="center"/>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6" fillId="0" borderId="0" xfId="1" applyFont="1" applyAlignment="1">
      <alignment horizontal="center" vertical="center"/>
    </xf>
    <xf numFmtId="0" fontId="4" fillId="0" borderId="0" xfId="0" applyFont="1" applyAlignment="1">
      <alignment horizontal="left"/>
    </xf>
    <xf numFmtId="0" fontId="2" fillId="0" borderId="1" xfId="0" applyFont="1" applyBorder="1" applyAlignment="1">
      <alignment horizontal="center" wrapText="1"/>
    </xf>
    <xf numFmtId="0" fontId="2" fillId="0" borderId="1" xfId="0" applyFont="1" applyBorder="1" applyAlignment="1">
      <alignment vertical="center"/>
    </xf>
    <xf numFmtId="0" fontId="2" fillId="0" borderId="1" xfId="0" applyFont="1" applyBorder="1" applyAlignment="1">
      <alignment horizontal="right" vertical="center"/>
    </xf>
    <xf numFmtId="0" fontId="5" fillId="0" borderId="1" xfId="0" applyFont="1" applyBorder="1" applyAlignment="1">
      <alignment horizontal="right" vertical="center"/>
    </xf>
    <xf numFmtId="2" fontId="5" fillId="0" borderId="1" xfId="0" applyNumberFormat="1" applyFont="1" applyBorder="1" applyAlignment="1">
      <alignment horizontal="right" vertical="center"/>
    </xf>
    <xf numFmtId="0" fontId="2" fillId="2" borderId="1" xfId="0" applyFont="1" applyFill="1" applyBorder="1" applyAlignment="1">
      <alignment horizontal="right" vertical="center"/>
    </xf>
    <xf numFmtId="0" fontId="5" fillId="2" borderId="1" xfId="0" applyFont="1" applyFill="1" applyBorder="1" applyAlignment="1">
      <alignment horizontal="right" vertical="center"/>
    </xf>
    <xf numFmtId="2" fontId="5" fillId="2" borderId="1" xfId="0" applyNumberFormat="1" applyFont="1" applyFill="1" applyBorder="1" applyAlignment="1">
      <alignment horizontal="right" vertical="center"/>
    </xf>
    <xf numFmtId="0" fontId="2" fillId="2" borderId="1" xfId="0" applyFont="1" applyFill="1" applyBorder="1" applyAlignment="1">
      <alignment vertical="center"/>
    </xf>
    <xf numFmtId="0" fontId="2" fillId="0" borderId="1" xfId="0" applyFont="1" applyBorder="1" applyAlignment="1">
      <alignment vertical="center" wrapText="1"/>
    </xf>
    <xf numFmtId="0" fontId="2" fillId="2" borderId="1" xfId="0" applyFont="1" applyFill="1" applyBorder="1"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quotePrefix="1" applyFont="1" applyBorder="1" applyAlignment="1">
      <alignment vertical="center"/>
    </xf>
    <xf numFmtId="0" fontId="4" fillId="0" borderId="0" xfId="2" applyFont="1" applyAlignment="1">
      <alignment horizontal="center"/>
    </xf>
    <xf numFmtId="0" fontId="6" fillId="0" borderId="0" xfId="2" applyFont="1" applyAlignment="1">
      <alignment horizontal="center" vertical="center"/>
    </xf>
    <xf numFmtId="0" fontId="6" fillId="0" borderId="0" xfId="2" applyFont="1" applyAlignment="1">
      <alignment horizontal="center" vertical="center"/>
    </xf>
    <xf numFmtId="0" fontId="6" fillId="0" borderId="0" xfId="2" applyFont="1" applyAlignment="1">
      <alignment horizontal="left" vertical="center"/>
    </xf>
    <xf numFmtId="0" fontId="6" fillId="0" borderId="0" xfId="2" applyFont="1" applyAlignment="1">
      <alignment horizontal="left" vertical="top"/>
    </xf>
    <xf numFmtId="0" fontId="2" fillId="0" borderId="9" xfId="0" applyFont="1" applyBorder="1" applyAlignment="1">
      <alignment horizontal="left" vertical="center" wrapText="1"/>
    </xf>
    <xf numFmtId="0" fontId="2" fillId="0" borderId="0" xfId="0" applyFont="1" applyBorder="1" applyAlignment="1">
      <alignment horizontal="left" vertical="center" wrapText="1"/>
    </xf>
    <xf numFmtId="0" fontId="4" fillId="0" borderId="0" xfId="1" applyFont="1" applyAlignment="1">
      <alignment horizontal="center" vertical="center" wrapText="1"/>
    </xf>
  </cellXfs>
  <cellStyles count="3">
    <cellStyle name="Normal" xfId="0" builtinId="0"/>
    <cellStyle name="Normal 2" xfId="1" xr:uid="{00000000-0005-0000-0000-000001000000}"/>
    <cellStyle name="Normal 2 2" xfId="2" xr:uid="{D8F15AAB-5710-4302-8AF8-8B73EAE0BA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BOK%202020\Lap%20SPM%202020\xLaporan%20SPM%20PKM%20CIMUT%202020%20(%20DM%20HT%20USPRO%20rumus%20bar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APR"/>
      <sheetName val="MEI"/>
      <sheetName val="JUNI"/>
      <sheetName val="JULI"/>
      <sheetName val="AGUST"/>
      <sheetName val="SEPT"/>
      <sheetName val="REKAP SPM"/>
    </sheetNames>
    <sheetDataSet>
      <sheetData sheetId="0">
        <row r="13">
          <cell r="D13">
            <v>1129</v>
          </cell>
        </row>
        <row r="14">
          <cell r="D14">
            <v>1078</v>
          </cell>
        </row>
        <row r="15">
          <cell r="D15">
            <v>1047</v>
          </cell>
        </row>
        <row r="16">
          <cell r="D16">
            <v>5086</v>
          </cell>
        </row>
        <row r="17">
          <cell r="D17">
            <v>7766</v>
          </cell>
        </row>
        <row r="18">
          <cell r="D18">
            <v>35672</v>
          </cell>
        </row>
        <row r="19">
          <cell r="D19">
            <v>4834</v>
          </cell>
        </row>
        <row r="20">
          <cell r="D20">
            <v>17118</v>
          </cell>
        </row>
        <row r="21">
          <cell r="D21">
            <v>942</v>
          </cell>
        </row>
        <row r="22">
          <cell r="D22">
            <v>76</v>
          </cell>
        </row>
        <row r="23">
          <cell r="D23">
            <v>334</v>
          </cell>
        </row>
        <row r="24">
          <cell r="D24">
            <v>1264</v>
          </cell>
        </row>
      </sheetData>
      <sheetData sheetId="1"/>
      <sheetData sheetId="2"/>
      <sheetData sheetId="3"/>
      <sheetData sheetId="4"/>
      <sheetData sheetId="5"/>
      <sheetData sheetId="6"/>
      <sheetData sheetId="7"/>
      <sheetData sheetId="8">
        <row r="13">
          <cell r="G13">
            <v>853</v>
          </cell>
        </row>
        <row r="14">
          <cell r="G14">
            <v>858</v>
          </cell>
        </row>
        <row r="15">
          <cell r="G15">
            <v>772</v>
          </cell>
        </row>
        <row r="16">
          <cell r="G16">
            <v>1015</v>
          </cell>
        </row>
        <row r="17">
          <cell r="G17">
            <v>0</v>
          </cell>
        </row>
        <row r="18">
          <cell r="G18">
            <v>15794</v>
          </cell>
        </row>
        <row r="19">
          <cell r="G19">
            <v>2999</v>
          </cell>
        </row>
        <row r="20">
          <cell r="G20">
            <v>3440</v>
          </cell>
        </row>
        <row r="21">
          <cell r="G21">
            <v>645</v>
          </cell>
        </row>
        <row r="22">
          <cell r="G22">
            <v>63</v>
          </cell>
        </row>
        <row r="23">
          <cell r="G23">
            <v>182</v>
          </cell>
        </row>
        <row r="24">
          <cell r="G24">
            <v>423</v>
          </cell>
        </row>
      </sheetData>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571EC-B52F-4C2A-8DC7-31196934F3D9}">
  <dimension ref="A1:I41"/>
  <sheetViews>
    <sheetView zoomScale="110" zoomScaleNormal="110" workbookViewId="0">
      <selection activeCell="J13" sqref="J13"/>
    </sheetView>
  </sheetViews>
  <sheetFormatPr defaultColWidth="8.7109375" defaultRowHeight="12.75" x14ac:dyDescent="0.2"/>
  <cols>
    <col min="1" max="1" width="4.42578125" style="1" customWidth="1"/>
    <col min="2" max="2" width="37.85546875" style="1" customWidth="1"/>
    <col min="3" max="3" width="8.28515625" style="1" customWidth="1"/>
    <col min="4" max="4" width="10" style="1" customWidth="1"/>
    <col min="5" max="5" width="12.140625" style="1" customWidth="1"/>
    <col min="6" max="6" width="11" style="1" customWidth="1"/>
    <col min="7" max="7" width="10.85546875" style="1" customWidth="1"/>
    <col min="8" max="16384" width="8.7109375" style="1"/>
  </cols>
  <sheetData>
    <row r="1" spans="1:8" x14ac:dyDescent="0.2">
      <c r="A1" s="40" t="s">
        <v>55</v>
      </c>
      <c r="B1" s="40"/>
      <c r="C1" s="40"/>
      <c r="D1" s="40"/>
      <c r="E1" s="40"/>
      <c r="F1" s="40"/>
      <c r="G1" s="40"/>
    </row>
    <row r="2" spans="1:8" x14ac:dyDescent="0.2">
      <c r="A2" s="41" t="s">
        <v>54</v>
      </c>
      <c r="B2" s="41"/>
      <c r="C2" s="41"/>
      <c r="D2" s="41"/>
      <c r="E2" s="41"/>
      <c r="F2" s="41"/>
      <c r="G2" s="41"/>
    </row>
    <row r="3" spans="1:8" x14ac:dyDescent="0.2">
      <c r="A3" s="41" t="s">
        <v>53</v>
      </c>
      <c r="B3" s="41"/>
      <c r="C3" s="41"/>
      <c r="D3" s="41"/>
      <c r="E3" s="41"/>
      <c r="F3" s="41"/>
      <c r="G3" s="41"/>
    </row>
    <row r="4" spans="1:8" x14ac:dyDescent="0.2">
      <c r="A4" s="42"/>
      <c r="B4" s="42"/>
      <c r="C4" s="42"/>
      <c r="D4" s="42"/>
      <c r="E4" s="42"/>
      <c r="F4" s="42"/>
      <c r="G4" s="42"/>
    </row>
    <row r="5" spans="1:8" x14ac:dyDescent="0.2">
      <c r="A5" s="43" t="s">
        <v>52</v>
      </c>
      <c r="B5" s="43"/>
      <c r="C5" s="44" t="s">
        <v>51</v>
      </c>
      <c r="D5" s="42"/>
      <c r="E5" s="42"/>
      <c r="F5" s="42"/>
      <c r="G5" s="42"/>
    </row>
    <row r="6" spans="1:8" x14ac:dyDescent="0.2">
      <c r="A6" s="25" t="s">
        <v>50</v>
      </c>
      <c r="B6" s="25"/>
      <c r="C6" s="13" t="s">
        <v>49</v>
      </c>
    </row>
    <row r="7" spans="1:8" x14ac:dyDescent="0.2">
      <c r="A7" s="25" t="s">
        <v>48</v>
      </c>
      <c r="B7" s="25"/>
      <c r="C7" s="11" t="s">
        <v>47</v>
      </c>
    </row>
    <row r="8" spans="1:8" x14ac:dyDescent="0.2">
      <c r="A8" s="12"/>
      <c r="B8" s="12"/>
    </row>
    <row r="10" spans="1:8" ht="14.45" customHeight="1" x14ac:dyDescent="0.2">
      <c r="A10" s="14" t="s">
        <v>46</v>
      </c>
      <c r="B10" s="17" t="s">
        <v>45</v>
      </c>
      <c r="C10" s="17" t="s">
        <v>44</v>
      </c>
      <c r="D10" s="14" t="s">
        <v>43</v>
      </c>
      <c r="E10" s="20" t="s">
        <v>42</v>
      </c>
      <c r="F10" s="21"/>
      <c r="G10" s="21"/>
      <c r="H10" s="17" t="s">
        <v>41</v>
      </c>
    </row>
    <row r="11" spans="1:8" x14ac:dyDescent="0.2">
      <c r="A11" s="15"/>
      <c r="B11" s="18"/>
      <c r="C11" s="18"/>
      <c r="D11" s="15"/>
      <c r="E11" s="17" t="s">
        <v>40</v>
      </c>
      <c r="F11" s="14" t="s">
        <v>39</v>
      </c>
      <c r="G11" s="22" t="s">
        <v>38</v>
      </c>
      <c r="H11" s="18"/>
    </row>
    <row r="12" spans="1:8" x14ac:dyDescent="0.2">
      <c r="A12" s="16"/>
      <c r="B12" s="19"/>
      <c r="C12" s="19"/>
      <c r="D12" s="16"/>
      <c r="E12" s="19"/>
      <c r="F12" s="16"/>
      <c r="G12" s="23"/>
      <c r="H12" s="19"/>
    </row>
    <row r="13" spans="1:8" ht="30" customHeight="1" x14ac:dyDescent="0.2">
      <c r="A13" s="9" t="s">
        <v>37</v>
      </c>
      <c r="B13" s="10" t="s">
        <v>36</v>
      </c>
      <c r="C13" s="7">
        <v>100</v>
      </c>
      <c r="D13" s="6">
        <f>[1]JAN!D13</f>
        <v>1129</v>
      </c>
      <c r="E13" s="6">
        <f>[1]SEPT!G13</f>
        <v>853</v>
      </c>
      <c r="F13" s="6">
        <v>100</v>
      </c>
      <c r="G13" s="6">
        <f t="shared" ref="G13:G24" si="0">E13+F13</f>
        <v>953</v>
      </c>
      <c r="H13" s="5">
        <f t="shared" ref="H13:H24" si="1">G13/D13*100</f>
        <v>84.410983170947745</v>
      </c>
    </row>
    <row r="14" spans="1:8" ht="30" customHeight="1" x14ac:dyDescent="0.2">
      <c r="A14" s="9" t="s">
        <v>35</v>
      </c>
      <c r="B14" s="10" t="s">
        <v>34</v>
      </c>
      <c r="C14" s="7">
        <v>100</v>
      </c>
      <c r="D14" s="6">
        <f>[1]JAN!D14</f>
        <v>1078</v>
      </c>
      <c r="E14" s="6">
        <f>[1]SEPT!G14</f>
        <v>858</v>
      </c>
      <c r="F14" s="6">
        <v>92</v>
      </c>
      <c r="G14" s="6">
        <f t="shared" si="0"/>
        <v>950</v>
      </c>
      <c r="H14" s="5">
        <f t="shared" si="1"/>
        <v>88.126159554730989</v>
      </c>
    </row>
    <row r="15" spans="1:8" ht="30" customHeight="1" x14ac:dyDescent="0.2">
      <c r="A15" s="9" t="s">
        <v>33</v>
      </c>
      <c r="B15" s="10" t="s">
        <v>32</v>
      </c>
      <c r="C15" s="7">
        <v>100</v>
      </c>
      <c r="D15" s="6">
        <f>[1]JAN!D15</f>
        <v>1047</v>
      </c>
      <c r="E15" s="6">
        <f>[1]SEPT!G15</f>
        <v>772</v>
      </c>
      <c r="F15" s="6">
        <v>87</v>
      </c>
      <c r="G15" s="6">
        <f t="shared" si="0"/>
        <v>859</v>
      </c>
      <c r="H15" s="5">
        <f t="shared" si="1"/>
        <v>82.04393505253104</v>
      </c>
    </row>
    <row r="16" spans="1:8" ht="30" customHeight="1" x14ac:dyDescent="0.2">
      <c r="A16" s="9" t="s">
        <v>31</v>
      </c>
      <c r="B16" s="10" t="s">
        <v>30</v>
      </c>
      <c r="C16" s="7">
        <v>100</v>
      </c>
      <c r="D16" s="6">
        <f>[1]JAN!D16</f>
        <v>5086</v>
      </c>
      <c r="E16" s="6">
        <f>[1]SEPT!G16</f>
        <v>1015</v>
      </c>
      <c r="F16" s="6">
        <v>2161</v>
      </c>
      <c r="G16" s="6">
        <f t="shared" si="0"/>
        <v>3176</v>
      </c>
      <c r="H16" s="5">
        <f t="shared" si="1"/>
        <v>62.445930003932361</v>
      </c>
    </row>
    <row r="17" spans="1:8" ht="30" customHeight="1" x14ac:dyDescent="0.2">
      <c r="A17" s="9" t="s">
        <v>29</v>
      </c>
      <c r="B17" s="8" t="s">
        <v>28</v>
      </c>
      <c r="C17" s="7">
        <v>100</v>
      </c>
      <c r="D17" s="6">
        <f>[1]JAN!D17</f>
        <v>7766</v>
      </c>
      <c r="E17" s="6">
        <f>[1]SEPT!G17</f>
        <v>0</v>
      </c>
      <c r="F17" s="6">
        <v>0</v>
      </c>
      <c r="G17" s="6">
        <f t="shared" si="0"/>
        <v>0</v>
      </c>
      <c r="H17" s="5">
        <f t="shared" si="1"/>
        <v>0</v>
      </c>
    </row>
    <row r="18" spans="1:8" ht="30" customHeight="1" x14ac:dyDescent="0.2">
      <c r="A18" s="9" t="s">
        <v>27</v>
      </c>
      <c r="B18" s="10" t="s">
        <v>26</v>
      </c>
      <c r="C18" s="7">
        <v>100</v>
      </c>
      <c r="D18" s="6">
        <f>[1]JAN!D18</f>
        <v>35672</v>
      </c>
      <c r="E18" s="6">
        <f>[1]SEPT!G18</f>
        <v>15794</v>
      </c>
      <c r="F18" s="6">
        <v>1332</v>
      </c>
      <c r="G18" s="6">
        <f t="shared" si="0"/>
        <v>17126</v>
      </c>
      <c r="H18" s="5">
        <f t="shared" si="1"/>
        <v>48.009643417806686</v>
      </c>
    </row>
    <row r="19" spans="1:8" ht="30" customHeight="1" x14ac:dyDescent="0.2">
      <c r="A19" s="9" t="s">
        <v>25</v>
      </c>
      <c r="B19" s="10" t="s">
        <v>24</v>
      </c>
      <c r="C19" s="7">
        <v>100</v>
      </c>
      <c r="D19" s="6">
        <f>[1]JAN!D19</f>
        <v>4834</v>
      </c>
      <c r="E19" s="6">
        <f>[1]SEPT!G19</f>
        <v>2999</v>
      </c>
      <c r="F19" s="6">
        <v>387</v>
      </c>
      <c r="G19" s="6">
        <f t="shared" si="0"/>
        <v>3386</v>
      </c>
      <c r="H19" s="5">
        <f t="shared" si="1"/>
        <v>70.045510964004961</v>
      </c>
    </row>
    <row r="20" spans="1:8" ht="30" customHeight="1" x14ac:dyDescent="0.2">
      <c r="A20" s="9" t="s">
        <v>23</v>
      </c>
      <c r="B20" s="10" t="s">
        <v>22</v>
      </c>
      <c r="C20" s="7">
        <v>100</v>
      </c>
      <c r="D20" s="6">
        <f>[1]JAN!D20</f>
        <v>17118</v>
      </c>
      <c r="E20" s="6">
        <f>[1]SEPT!G20</f>
        <v>3440</v>
      </c>
      <c r="F20" s="6">
        <v>213</v>
      </c>
      <c r="G20" s="6">
        <f t="shared" si="0"/>
        <v>3653</v>
      </c>
      <c r="H20" s="5">
        <f t="shared" si="1"/>
        <v>21.34010982591424</v>
      </c>
    </row>
    <row r="21" spans="1:8" ht="30" customHeight="1" x14ac:dyDescent="0.2">
      <c r="A21" s="9" t="s">
        <v>21</v>
      </c>
      <c r="B21" s="8" t="s">
        <v>20</v>
      </c>
      <c r="C21" s="7">
        <v>100</v>
      </c>
      <c r="D21" s="6">
        <f>[1]JAN!D21</f>
        <v>942</v>
      </c>
      <c r="E21" s="6">
        <f>[1]SEPT!G21</f>
        <v>645</v>
      </c>
      <c r="F21" s="6">
        <v>75</v>
      </c>
      <c r="G21" s="6">
        <f t="shared" si="0"/>
        <v>720</v>
      </c>
      <c r="H21" s="5">
        <f t="shared" si="1"/>
        <v>76.433121019108285</v>
      </c>
    </row>
    <row r="22" spans="1:8" ht="30" customHeight="1" x14ac:dyDescent="0.2">
      <c r="A22" s="9" t="s">
        <v>19</v>
      </c>
      <c r="B22" s="8" t="s">
        <v>18</v>
      </c>
      <c r="C22" s="7">
        <v>100</v>
      </c>
      <c r="D22" s="6">
        <f>[1]JAN!D22</f>
        <v>76</v>
      </c>
      <c r="E22" s="6">
        <f>[1]SEPT!G22</f>
        <v>63</v>
      </c>
      <c r="F22" s="6">
        <v>4</v>
      </c>
      <c r="G22" s="6">
        <f t="shared" si="0"/>
        <v>67</v>
      </c>
      <c r="H22" s="5">
        <f t="shared" si="1"/>
        <v>88.157894736842096</v>
      </c>
    </row>
    <row r="23" spans="1:8" ht="30" customHeight="1" x14ac:dyDescent="0.2">
      <c r="A23" s="9" t="s">
        <v>17</v>
      </c>
      <c r="B23" s="10" t="s">
        <v>16</v>
      </c>
      <c r="C23" s="7">
        <v>100</v>
      </c>
      <c r="D23" s="6">
        <f>[1]JAN!D23</f>
        <v>334</v>
      </c>
      <c r="E23" s="6">
        <f>[1]SEPT!G23</f>
        <v>182</v>
      </c>
      <c r="F23" s="6">
        <v>13</v>
      </c>
      <c r="G23" s="6">
        <f t="shared" si="0"/>
        <v>195</v>
      </c>
      <c r="H23" s="5">
        <f t="shared" si="1"/>
        <v>58.383233532934128</v>
      </c>
    </row>
    <row r="24" spans="1:8" ht="55.5" customHeight="1" x14ac:dyDescent="0.2">
      <c r="A24" s="9" t="s">
        <v>15</v>
      </c>
      <c r="B24" s="8" t="s">
        <v>14</v>
      </c>
      <c r="C24" s="7">
        <v>100</v>
      </c>
      <c r="D24" s="6">
        <f>[1]JAN!D24</f>
        <v>1264</v>
      </c>
      <c r="E24" s="6">
        <f>[1]SEPT!G24</f>
        <v>423</v>
      </c>
      <c r="F24" s="6">
        <v>31</v>
      </c>
      <c r="G24" s="6">
        <f t="shared" si="0"/>
        <v>454</v>
      </c>
      <c r="H24" s="5">
        <f t="shared" si="1"/>
        <v>35.917721518987342</v>
      </c>
    </row>
    <row r="27" spans="1:8" x14ac:dyDescent="0.2">
      <c r="F27" s="1" t="s">
        <v>13</v>
      </c>
    </row>
    <row r="28" spans="1:8" x14ac:dyDescent="0.2">
      <c r="F28" s="1" t="s">
        <v>12</v>
      </c>
    </row>
    <row r="32" spans="1:8" x14ac:dyDescent="0.2">
      <c r="F32" s="1" t="s">
        <v>11</v>
      </c>
    </row>
    <row r="33" spans="1:9" x14ac:dyDescent="0.2">
      <c r="F33" s="1" t="s">
        <v>10</v>
      </c>
    </row>
    <row r="37" spans="1:9" x14ac:dyDescent="0.2">
      <c r="B37" s="4" t="s">
        <v>9</v>
      </c>
      <c r="C37" s="4" t="s">
        <v>8</v>
      </c>
      <c r="D37" s="4" t="s">
        <v>7</v>
      </c>
    </row>
    <row r="38" spans="1:9" x14ac:dyDescent="0.2">
      <c r="A38" s="1">
        <v>1</v>
      </c>
      <c r="B38" s="1" t="s">
        <v>6</v>
      </c>
      <c r="C38" s="1" t="s">
        <v>5</v>
      </c>
      <c r="D38" s="3">
        <v>35672</v>
      </c>
    </row>
    <row r="39" spans="1:9" x14ac:dyDescent="0.2">
      <c r="A39" s="1">
        <v>2</v>
      </c>
      <c r="B39" s="1" t="s">
        <v>4</v>
      </c>
      <c r="C39" s="1" t="s">
        <v>3</v>
      </c>
      <c r="D39" s="3">
        <v>17118</v>
      </c>
    </row>
    <row r="40" spans="1:9" x14ac:dyDescent="0.2">
      <c r="A40" s="1">
        <v>3</v>
      </c>
      <c r="B40" s="1" t="s">
        <v>2</v>
      </c>
      <c r="C40" s="1" t="s">
        <v>1</v>
      </c>
      <c r="D40" s="3">
        <v>942</v>
      </c>
    </row>
    <row r="41" spans="1:9" x14ac:dyDescent="0.2">
      <c r="A41" s="1">
        <v>4</v>
      </c>
      <c r="B41" s="2" t="s">
        <v>0</v>
      </c>
      <c r="C41" s="2"/>
      <c r="D41" s="2"/>
      <c r="E41" s="2"/>
      <c r="F41" s="2"/>
      <c r="G41" s="2"/>
      <c r="H41" s="2"/>
      <c r="I41" s="2"/>
    </row>
  </sheetData>
  <mergeCells count="15">
    <mergeCell ref="A10:A12"/>
    <mergeCell ref="B10:B12"/>
    <mergeCell ref="C10:C12"/>
    <mergeCell ref="D10:D12"/>
    <mergeCell ref="E10:G10"/>
    <mergeCell ref="H10:H12"/>
    <mergeCell ref="E11:E12"/>
    <mergeCell ref="F11:F12"/>
    <mergeCell ref="G11:G12"/>
    <mergeCell ref="A1:G1"/>
    <mergeCell ref="A2:G2"/>
    <mergeCell ref="A3:G3"/>
    <mergeCell ref="A5:B5"/>
    <mergeCell ref="A6:B6"/>
    <mergeCell ref="A7:B7"/>
  </mergeCells>
  <pageMargins left="0.70866141732283472" right="0.70866141732283472" top="0.74803149606299213" bottom="0.74803149606299213" header="0.31496062992125984" footer="0.31496062992125984"/>
  <pageSetup paperSize="5" scale="80"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
  <sheetViews>
    <sheetView tabSelected="1" zoomScale="63" zoomScaleNormal="63" workbookViewId="0">
      <selection activeCell="K13" sqref="K13"/>
    </sheetView>
  </sheetViews>
  <sheetFormatPr defaultColWidth="8.7109375" defaultRowHeight="12.75" x14ac:dyDescent="0.2"/>
  <cols>
    <col min="1" max="1" width="4.42578125" style="1" customWidth="1"/>
    <col min="2" max="2" width="40.28515625" style="1" customWidth="1"/>
    <col min="3" max="3" width="8.28515625" style="1" customWidth="1"/>
    <col min="4" max="4" width="10" style="1" customWidth="1"/>
    <col min="5" max="5" width="12.140625" style="1" customWidth="1"/>
    <col min="6" max="6" width="11" style="1" customWidth="1"/>
    <col min="7" max="7" width="10.85546875" style="1" customWidth="1"/>
    <col min="8" max="8" width="8.7109375" style="1"/>
    <col min="9" max="9" width="11" style="1" customWidth="1"/>
    <col min="10" max="10" width="103" style="1" customWidth="1"/>
    <col min="11" max="11" width="80" style="1" customWidth="1"/>
    <col min="12" max="16384" width="8.7109375" style="1"/>
  </cols>
  <sheetData>
    <row r="1" spans="1:11" x14ac:dyDescent="0.2">
      <c r="A1" s="47" t="s">
        <v>74</v>
      </c>
      <c r="B1" s="47"/>
      <c r="C1" s="47"/>
      <c r="D1" s="47"/>
      <c r="E1" s="47"/>
      <c r="F1" s="47"/>
      <c r="G1" s="47"/>
      <c r="H1" s="47"/>
      <c r="I1" s="47"/>
      <c r="J1" s="47"/>
      <c r="K1" s="47"/>
    </row>
    <row r="2" spans="1:11" x14ac:dyDescent="0.2">
      <c r="A2" s="24" t="s">
        <v>75</v>
      </c>
      <c r="B2" s="24"/>
      <c r="C2" s="24"/>
      <c r="D2" s="24"/>
      <c r="E2" s="24"/>
      <c r="F2" s="24"/>
      <c r="G2" s="24"/>
      <c r="H2" s="24"/>
      <c r="I2" s="24"/>
      <c r="J2" s="24"/>
      <c r="K2" s="24"/>
    </row>
    <row r="3" spans="1:11" x14ac:dyDescent="0.2">
      <c r="A3" s="24" t="s">
        <v>76</v>
      </c>
      <c r="B3" s="24"/>
      <c r="C3" s="24"/>
      <c r="D3" s="24"/>
      <c r="E3" s="24"/>
      <c r="F3" s="24"/>
      <c r="G3" s="24"/>
      <c r="H3" s="24"/>
      <c r="I3" s="24"/>
      <c r="J3" s="24"/>
      <c r="K3" s="24"/>
    </row>
    <row r="5" spans="1:11" ht="14.45" customHeight="1" x14ac:dyDescent="0.2">
      <c r="A5" s="14" t="s">
        <v>46</v>
      </c>
      <c r="B5" s="17" t="s">
        <v>45</v>
      </c>
      <c r="C5" s="17" t="s">
        <v>44</v>
      </c>
      <c r="D5" s="14" t="s">
        <v>43</v>
      </c>
      <c r="E5" s="20" t="s">
        <v>42</v>
      </c>
      <c r="F5" s="21"/>
      <c r="G5" s="21"/>
      <c r="H5" s="17" t="s">
        <v>41</v>
      </c>
      <c r="I5" s="26" t="s">
        <v>56</v>
      </c>
      <c r="J5" s="37" t="s">
        <v>78</v>
      </c>
      <c r="K5" s="38" t="s">
        <v>79</v>
      </c>
    </row>
    <row r="6" spans="1:11" x14ac:dyDescent="0.2">
      <c r="A6" s="15"/>
      <c r="B6" s="18"/>
      <c r="C6" s="18"/>
      <c r="D6" s="15"/>
      <c r="E6" s="17" t="s">
        <v>40</v>
      </c>
      <c r="F6" s="14" t="s">
        <v>39</v>
      </c>
      <c r="G6" s="22" t="s">
        <v>38</v>
      </c>
      <c r="H6" s="18"/>
      <c r="I6" s="26"/>
      <c r="J6" s="37"/>
      <c r="K6" s="38"/>
    </row>
    <row r="7" spans="1:11" x14ac:dyDescent="0.2">
      <c r="A7" s="16"/>
      <c r="B7" s="19"/>
      <c r="C7" s="19"/>
      <c r="D7" s="16"/>
      <c r="E7" s="19"/>
      <c r="F7" s="16"/>
      <c r="G7" s="23"/>
      <c r="H7" s="19"/>
      <c r="I7" s="26"/>
      <c r="J7" s="37"/>
      <c r="K7" s="38"/>
    </row>
    <row r="8" spans="1:11" ht="30" customHeight="1" x14ac:dyDescent="0.2">
      <c r="A8" s="27" t="s">
        <v>37</v>
      </c>
      <c r="B8" s="27" t="s">
        <v>36</v>
      </c>
      <c r="C8" s="28">
        <v>100</v>
      </c>
      <c r="D8" s="29">
        <f>[1]JAN!D13</f>
        <v>1129</v>
      </c>
      <c r="E8" s="29">
        <f>[1]SEPT!G13</f>
        <v>853</v>
      </c>
      <c r="F8" s="29">
        <v>100</v>
      </c>
      <c r="G8" s="29">
        <f t="shared" ref="G8:G19" si="0">E8+F8</f>
        <v>953</v>
      </c>
      <c r="H8" s="30">
        <f t="shared" ref="H8:H19" si="1">G8/D8*100</f>
        <v>84.410983170947745</v>
      </c>
      <c r="I8" s="27">
        <v>83.33</v>
      </c>
      <c r="J8" s="27" t="s">
        <v>58</v>
      </c>
      <c r="K8" s="39" t="s">
        <v>59</v>
      </c>
    </row>
    <row r="9" spans="1:11" ht="30" customHeight="1" x14ac:dyDescent="0.2">
      <c r="A9" s="27" t="s">
        <v>35</v>
      </c>
      <c r="B9" s="27" t="s">
        <v>34</v>
      </c>
      <c r="C9" s="28">
        <v>100</v>
      </c>
      <c r="D9" s="29">
        <f>[1]JAN!D14</f>
        <v>1078</v>
      </c>
      <c r="E9" s="29">
        <f>[1]SEPT!G14</f>
        <v>858</v>
      </c>
      <c r="F9" s="29">
        <v>92</v>
      </c>
      <c r="G9" s="29">
        <f t="shared" si="0"/>
        <v>950</v>
      </c>
      <c r="H9" s="30">
        <f t="shared" si="1"/>
        <v>88.126159554730989</v>
      </c>
      <c r="I9" s="27">
        <v>83.33</v>
      </c>
      <c r="J9" s="27" t="s">
        <v>58</v>
      </c>
      <c r="K9" s="39" t="s">
        <v>59</v>
      </c>
    </row>
    <row r="10" spans="1:11" ht="52.5" customHeight="1" x14ac:dyDescent="0.2">
      <c r="A10" s="34" t="s">
        <v>33</v>
      </c>
      <c r="B10" s="34" t="s">
        <v>32</v>
      </c>
      <c r="C10" s="31">
        <v>100</v>
      </c>
      <c r="D10" s="32">
        <f>[1]JAN!D15</f>
        <v>1047</v>
      </c>
      <c r="E10" s="32">
        <f>[1]SEPT!G15</f>
        <v>772</v>
      </c>
      <c r="F10" s="32">
        <v>87</v>
      </c>
      <c r="G10" s="32">
        <f t="shared" si="0"/>
        <v>859</v>
      </c>
      <c r="H10" s="33">
        <f t="shared" si="1"/>
        <v>82.04393505253104</v>
      </c>
      <c r="I10" s="34">
        <v>83.33</v>
      </c>
      <c r="J10" s="36" t="s">
        <v>60</v>
      </c>
      <c r="K10" s="36" t="s">
        <v>61</v>
      </c>
    </row>
    <row r="11" spans="1:11" ht="69" customHeight="1" x14ac:dyDescent="0.2">
      <c r="A11" s="34" t="s">
        <v>31</v>
      </c>
      <c r="B11" s="34" t="s">
        <v>30</v>
      </c>
      <c r="C11" s="31">
        <v>100</v>
      </c>
      <c r="D11" s="32">
        <f>[1]JAN!D16</f>
        <v>5086</v>
      </c>
      <c r="E11" s="32">
        <f>[1]SEPT!G16</f>
        <v>1015</v>
      </c>
      <c r="F11" s="32">
        <v>2161</v>
      </c>
      <c r="G11" s="32">
        <f t="shared" si="0"/>
        <v>3176</v>
      </c>
      <c r="H11" s="33">
        <f t="shared" si="1"/>
        <v>62.445930003932361</v>
      </c>
      <c r="I11" s="34">
        <v>83.33</v>
      </c>
      <c r="J11" s="36" t="s">
        <v>70</v>
      </c>
      <c r="K11" s="36" t="s">
        <v>61</v>
      </c>
    </row>
    <row r="12" spans="1:11" ht="44.25" customHeight="1" x14ac:dyDescent="0.2">
      <c r="A12" s="34" t="s">
        <v>29</v>
      </c>
      <c r="B12" s="36" t="s">
        <v>28</v>
      </c>
      <c r="C12" s="31">
        <v>100</v>
      </c>
      <c r="D12" s="32">
        <f>[1]JAN!D17</f>
        <v>7766</v>
      </c>
      <c r="E12" s="32">
        <f>[1]SEPT!G17</f>
        <v>0</v>
      </c>
      <c r="F12" s="32">
        <v>0</v>
      </c>
      <c r="G12" s="32">
        <f t="shared" si="0"/>
        <v>0</v>
      </c>
      <c r="H12" s="33">
        <f t="shared" si="1"/>
        <v>0</v>
      </c>
      <c r="I12" s="34">
        <v>83.33</v>
      </c>
      <c r="J12" s="36" t="s">
        <v>62</v>
      </c>
      <c r="K12" s="34" t="s">
        <v>63</v>
      </c>
    </row>
    <row r="13" spans="1:11" ht="50.25" customHeight="1" x14ac:dyDescent="0.2">
      <c r="A13" s="34" t="s">
        <v>27</v>
      </c>
      <c r="B13" s="34" t="s">
        <v>26</v>
      </c>
      <c r="C13" s="31">
        <v>100</v>
      </c>
      <c r="D13" s="32">
        <f>[1]JAN!D18</f>
        <v>35672</v>
      </c>
      <c r="E13" s="32">
        <f>[1]SEPT!G18</f>
        <v>15794</v>
      </c>
      <c r="F13" s="32">
        <v>1332</v>
      </c>
      <c r="G13" s="32">
        <f t="shared" si="0"/>
        <v>17126</v>
      </c>
      <c r="H13" s="33">
        <f t="shared" si="1"/>
        <v>48.009643417806686</v>
      </c>
      <c r="I13" s="34">
        <v>83.33</v>
      </c>
      <c r="J13" s="36" t="s">
        <v>71</v>
      </c>
      <c r="K13" s="36" t="s">
        <v>64</v>
      </c>
    </row>
    <row r="14" spans="1:11" ht="59.25" customHeight="1" x14ac:dyDescent="0.2">
      <c r="A14" s="34" t="s">
        <v>25</v>
      </c>
      <c r="B14" s="34" t="s">
        <v>24</v>
      </c>
      <c r="C14" s="31">
        <v>100</v>
      </c>
      <c r="D14" s="32">
        <f>[1]JAN!D19</f>
        <v>4834</v>
      </c>
      <c r="E14" s="32">
        <f>[1]SEPT!G19</f>
        <v>2999</v>
      </c>
      <c r="F14" s="32">
        <v>387</v>
      </c>
      <c r="G14" s="32">
        <f t="shared" si="0"/>
        <v>3386</v>
      </c>
      <c r="H14" s="33">
        <f t="shared" si="1"/>
        <v>70.045510964004961</v>
      </c>
      <c r="I14" s="34">
        <v>83.33</v>
      </c>
      <c r="J14" s="36" t="s">
        <v>65</v>
      </c>
      <c r="K14" s="36" t="s">
        <v>64</v>
      </c>
    </row>
    <row r="15" spans="1:11" ht="63.75" customHeight="1" x14ac:dyDescent="0.2">
      <c r="A15" s="34" t="s">
        <v>23</v>
      </c>
      <c r="B15" s="34" t="s">
        <v>22</v>
      </c>
      <c r="C15" s="31">
        <v>100</v>
      </c>
      <c r="D15" s="32">
        <f>[1]JAN!D20</f>
        <v>17118</v>
      </c>
      <c r="E15" s="32">
        <f>[1]SEPT!G20</f>
        <v>3440</v>
      </c>
      <c r="F15" s="32">
        <v>213</v>
      </c>
      <c r="G15" s="32">
        <f t="shared" si="0"/>
        <v>3653</v>
      </c>
      <c r="H15" s="33">
        <f t="shared" si="1"/>
        <v>21.34010982591424</v>
      </c>
      <c r="I15" s="34">
        <v>83.33</v>
      </c>
      <c r="J15" s="36" t="s">
        <v>72</v>
      </c>
      <c r="K15" s="36" t="s">
        <v>64</v>
      </c>
    </row>
    <row r="16" spans="1:11" ht="74.25" customHeight="1" x14ac:dyDescent="0.2">
      <c r="A16" s="34" t="s">
        <v>21</v>
      </c>
      <c r="B16" s="36" t="s">
        <v>20</v>
      </c>
      <c r="C16" s="31">
        <v>100</v>
      </c>
      <c r="D16" s="32">
        <f>[1]JAN!D21</f>
        <v>942</v>
      </c>
      <c r="E16" s="32">
        <f>[1]SEPT!G21</f>
        <v>645</v>
      </c>
      <c r="F16" s="32">
        <v>75</v>
      </c>
      <c r="G16" s="32">
        <f t="shared" si="0"/>
        <v>720</v>
      </c>
      <c r="H16" s="33">
        <f t="shared" si="1"/>
        <v>76.433121019108285</v>
      </c>
      <c r="I16" s="34">
        <v>83.33</v>
      </c>
      <c r="J16" s="36" t="s">
        <v>72</v>
      </c>
      <c r="K16" s="36" t="s">
        <v>64</v>
      </c>
    </row>
    <row r="17" spans="1:11" ht="30" customHeight="1" x14ac:dyDescent="0.2">
      <c r="A17" s="27" t="s">
        <v>19</v>
      </c>
      <c r="B17" s="35" t="s">
        <v>18</v>
      </c>
      <c r="C17" s="28">
        <v>100</v>
      </c>
      <c r="D17" s="29">
        <f>[1]JAN!D22</f>
        <v>76</v>
      </c>
      <c r="E17" s="29">
        <f>[1]SEPT!G22</f>
        <v>63</v>
      </c>
      <c r="F17" s="29">
        <v>4</v>
      </c>
      <c r="G17" s="29">
        <f t="shared" si="0"/>
        <v>67</v>
      </c>
      <c r="H17" s="30">
        <f t="shared" si="1"/>
        <v>88.157894736842096</v>
      </c>
      <c r="I17" s="27">
        <v>83.33</v>
      </c>
      <c r="J17" s="35" t="s">
        <v>58</v>
      </c>
      <c r="K17" s="27" t="s">
        <v>59</v>
      </c>
    </row>
    <row r="18" spans="1:11" ht="30" customHeight="1" x14ac:dyDescent="0.2">
      <c r="A18" s="34" t="s">
        <v>17</v>
      </c>
      <c r="B18" s="34" t="s">
        <v>16</v>
      </c>
      <c r="C18" s="31">
        <v>100</v>
      </c>
      <c r="D18" s="32">
        <f>[1]JAN!D23</f>
        <v>334</v>
      </c>
      <c r="E18" s="32">
        <f>[1]SEPT!G23</f>
        <v>182</v>
      </c>
      <c r="F18" s="32">
        <v>13</v>
      </c>
      <c r="G18" s="32">
        <f t="shared" si="0"/>
        <v>195</v>
      </c>
      <c r="H18" s="33">
        <f t="shared" si="1"/>
        <v>58.383233532934128</v>
      </c>
      <c r="I18" s="34">
        <v>83.33</v>
      </c>
      <c r="J18" s="36" t="s">
        <v>66</v>
      </c>
      <c r="K18" s="36" t="s">
        <v>67</v>
      </c>
    </row>
    <row r="19" spans="1:11" ht="55.5" customHeight="1" x14ac:dyDescent="0.2">
      <c r="A19" s="34" t="s">
        <v>15</v>
      </c>
      <c r="B19" s="36" t="s">
        <v>57</v>
      </c>
      <c r="C19" s="31">
        <v>100</v>
      </c>
      <c r="D19" s="32">
        <f>[1]JAN!D24</f>
        <v>1264</v>
      </c>
      <c r="E19" s="32">
        <f>[1]SEPT!G24</f>
        <v>423</v>
      </c>
      <c r="F19" s="32">
        <v>31</v>
      </c>
      <c r="G19" s="32">
        <f t="shared" si="0"/>
        <v>454</v>
      </c>
      <c r="H19" s="33">
        <f t="shared" si="1"/>
        <v>35.917721518987342</v>
      </c>
      <c r="I19" s="34">
        <v>83.33</v>
      </c>
      <c r="J19" s="36" t="s">
        <v>68</v>
      </c>
      <c r="K19" s="36" t="s">
        <v>69</v>
      </c>
    </row>
    <row r="20" spans="1:11" x14ac:dyDescent="0.2">
      <c r="A20" s="45" t="s">
        <v>73</v>
      </c>
      <c r="B20" s="45"/>
      <c r="C20" s="45"/>
      <c r="D20" s="45"/>
      <c r="E20" s="45"/>
      <c r="F20" s="45"/>
      <c r="G20" s="45"/>
      <c r="H20" s="45"/>
      <c r="I20" s="45"/>
      <c r="J20" s="45"/>
      <c r="K20" s="45"/>
    </row>
    <row r="21" spans="1:11" ht="32.25" customHeight="1" x14ac:dyDescent="0.2">
      <c r="A21" s="46"/>
      <c r="B21" s="46"/>
      <c r="C21" s="46"/>
      <c r="D21" s="46"/>
      <c r="E21" s="46"/>
      <c r="F21" s="46"/>
      <c r="G21" s="46"/>
      <c r="H21" s="46"/>
      <c r="I21" s="46"/>
      <c r="J21" s="46"/>
      <c r="K21" s="46"/>
    </row>
    <row r="22" spans="1:11" x14ac:dyDescent="0.2">
      <c r="K22" s="1" t="s">
        <v>77</v>
      </c>
    </row>
    <row r="23" spans="1:11" x14ac:dyDescent="0.2">
      <c r="K23" s="1" t="s">
        <v>12</v>
      </c>
    </row>
    <row r="27" spans="1:11" x14ac:dyDescent="0.2">
      <c r="K27" s="1" t="s">
        <v>11</v>
      </c>
    </row>
    <row r="28" spans="1:11" x14ac:dyDescent="0.2">
      <c r="K28" s="1" t="s">
        <v>10</v>
      </c>
    </row>
    <row r="32" spans="1:11" x14ac:dyDescent="0.2">
      <c r="B32" s="4" t="s">
        <v>9</v>
      </c>
      <c r="C32" s="4" t="s">
        <v>8</v>
      </c>
      <c r="D32" s="4" t="s">
        <v>7</v>
      </c>
    </row>
    <row r="33" spans="1:9" x14ac:dyDescent="0.2">
      <c r="A33" s="1">
        <v>1</v>
      </c>
      <c r="B33" s="1" t="s">
        <v>6</v>
      </c>
      <c r="C33" s="1" t="s">
        <v>5</v>
      </c>
      <c r="D33" s="3">
        <v>35672</v>
      </c>
    </row>
    <row r="34" spans="1:9" x14ac:dyDescent="0.2">
      <c r="A34" s="1">
        <v>2</v>
      </c>
      <c r="B34" s="1" t="s">
        <v>4</v>
      </c>
      <c r="C34" s="1" t="s">
        <v>3</v>
      </c>
      <c r="D34" s="3">
        <v>17118</v>
      </c>
    </row>
    <row r="35" spans="1:9" x14ac:dyDescent="0.2">
      <c r="A35" s="1">
        <v>3</v>
      </c>
      <c r="B35" s="1" t="s">
        <v>2</v>
      </c>
      <c r="C35" s="1" t="s">
        <v>1</v>
      </c>
      <c r="D35" s="3">
        <v>942</v>
      </c>
    </row>
    <row r="36" spans="1:9" x14ac:dyDescent="0.2">
      <c r="A36" s="1">
        <v>4</v>
      </c>
      <c r="B36" s="2" t="s">
        <v>0</v>
      </c>
      <c r="C36" s="2"/>
      <c r="D36" s="2"/>
      <c r="E36" s="2"/>
      <c r="F36" s="2"/>
      <c r="G36" s="2"/>
      <c r="H36" s="2"/>
      <c r="I36" s="2"/>
    </row>
  </sheetData>
  <mergeCells count="16">
    <mergeCell ref="A1:K1"/>
    <mergeCell ref="A2:K2"/>
    <mergeCell ref="A3:K3"/>
    <mergeCell ref="I5:I7"/>
    <mergeCell ref="J5:J7"/>
    <mergeCell ref="K5:K7"/>
    <mergeCell ref="A20:K21"/>
    <mergeCell ref="H5:H7"/>
    <mergeCell ref="E6:E7"/>
    <mergeCell ref="F6:F7"/>
    <mergeCell ref="G6:G7"/>
    <mergeCell ref="A5:A7"/>
    <mergeCell ref="B5:B7"/>
    <mergeCell ref="C5:C7"/>
    <mergeCell ref="D5:D7"/>
    <mergeCell ref="E5:G5"/>
  </mergeCells>
  <pageMargins left="0.70866141732283472" right="0.70866141732283472" top="0.74803149606299213" bottom="0.74803149606299213" header="0.31496062992125984" footer="0.31496062992125984"/>
  <pageSetup paperSize="5" scale="80"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Okt</vt:lpstr>
      <vt:lpstr>Analisa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PUSKESMAS CIMAHI UTA</cp:lastModifiedBy>
  <dcterms:created xsi:type="dcterms:W3CDTF">2020-11-03T01:19:35Z</dcterms:created>
  <dcterms:modified xsi:type="dcterms:W3CDTF">2020-11-04T07:16:09Z</dcterms:modified>
</cp:coreProperties>
</file>