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IIDOLA SEPTEMBER 2020\"/>
    </mc:Choice>
  </mc:AlternateContent>
  <bookViews>
    <workbookView xWindow="0" yWindow="0" windowWidth="24000" windowHeight="9495" activeTab="1"/>
  </bookViews>
  <sheets>
    <sheet name="SPM SEPTEMBER 2020" sheetId="2" r:id="rId1"/>
    <sheet name="ANALISA SPM SEPTEMBER 2020" sheetId="1" r:id="rId2"/>
  </sheets>
  <externalReferences>
    <externalReference r:id="rId3"/>
  </externalReferences>
  <definedNames>
    <definedName name="_xlnm.Print_Area" localSheetId="0">'SPM SEPTEMBER 2020'!$A$1:$J$31</definedName>
    <definedName name="_xlnm.Print_Titles" localSheetId="1">'ANALISA SPM SEPTEMBER 2020'!$4:$5</definedName>
  </definedNames>
  <calcPr calcId="152511"/>
</workbook>
</file>

<file path=xl/calcChain.xml><?xml version="1.0" encoding="utf-8"?>
<calcChain xmlns="http://schemas.openxmlformats.org/spreadsheetml/2006/main">
  <c r="H23" i="2" l="1"/>
  <c r="J23" i="2" s="1"/>
  <c r="E23" i="2"/>
  <c r="C23" i="2"/>
  <c r="H22" i="2"/>
  <c r="J22" i="2" s="1"/>
  <c r="E22" i="2"/>
  <c r="C22" i="2"/>
  <c r="H21" i="2"/>
  <c r="J21" i="2" s="1"/>
  <c r="E21" i="2"/>
  <c r="C21" i="2"/>
  <c r="H20" i="2"/>
  <c r="J20" i="2" s="1"/>
  <c r="E20" i="2"/>
  <c r="C20" i="2"/>
  <c r="H19" i="2"/>
  <c r="J19" i="2" s="1"/>
  <c r="E19" i="2"/>
  <c r="C19" i="2"/>
  <c r="H18" i="2"/>
  <c r="J18" i="2" s="1"/>
  <c r="E18" i="2"/>
  <c r="C18" i="2"/>
  <c r="H17" i="2"/>
  <c r="J17" i="2" s="1"/>
  <c r="E17" i="2"/>
  <c r="C17" i="2"/>
  <c r="H16" i="2"/>
  <c r="J16" i="2" s="1"/>
  <c r="E16" i="2"/>
  <c r="C16" i="2"/>
  <c r="H15" i="2"/>
  <c r="J15" i="2" s="1"/>
  <c r="E15" i="2"/>
  <c r="C15" i="2"/>
  <c r="H14" i="2"/>
  <c r="J14" i="2" s="1"/>
  <c r="E14" i="2"/>
  <c r="C14" i="2"/>
  <c r="H13" i="2"/>
  <c r="J13" i="2" s="1"/>
  <c r="E13" i="2"/>
  <c r="C13" i="2"/>
  <c r="H12" i="2"/>
  <c r="J12" i="2" s="1"/>
  <c r="E12" i="2"/>
  <c r="C12" i="2"/>
</calcChain>
</file>

<file path=xl/sharedStrings.xml><?xml version="1.0" encoding="utf-8"?>
<sst xmlns="http://schemas.openxmlformats.org/spreadsheetml/2006/main" count="131" uniqueCount="120">
  <si>
    <t>2. Koordinasi dengan LSM sebagai populasi kunci</t>
  </si>
  <si>
    <t xml:space="preserve">1. Revitalisasi kader warga peduli aids </t>
  </si>
  <si>
    <t>Kurang koordinasi dengan LSM</t>
  </si>
  <si>
    <t>Pelayanan Kesehatan orang dengan resiko terinfeksi HIV belum mencapai target</t>
  </si>
  <si>
    <t>Pelayanan Kesehatan orang dengan resiko terinfeksi HIV</t>
  </si>
  <si>
    <t>4. memasang media cara mengeluarkan sputum yang berkualitas</t>
  </si>
  <si>
    <t>4. Kualitas sputum yang dikeluarkan oleh pasien</t>
  </si>
  <si>
    <t>3. melakukan penyuluhan tidak hanya di kantung TB</t>
  </si>
  <si>
    <t>3. SITB hanya merekam data yang dilayani di puskesmas dan bagi pasien pindahan yang tidak sesuai prosedur tidak terekam</t>
  </si>
  <si>
    <t>2.Sosialisasi ke internal untuk melonggarkan pemeriksaan bta</t>
  </si>
  <si>
    <t>2. Jumlah kunjungan pasien berkurang karena pandemi</t>
  </si>
  <si>
    <t>1. Melakukan refresing kader</t>
  </si>
  <si>
    <t>1.Kurangnya penyuluhan</t>
  </si>
  <si>
    <t>pelayanan kesehatan orang dengan TB belum mencapai target</t>
  </si>
  <si>
    <t>pelayanan kesehatan orang dengan terduga  TB</t>
  </si>
  <si>
    <t>pelayanan kesehatan orang dengan gangguan jiwa berat</t>
  </si>
  <si>
    <t>mengadakan pemeriksaan Gula darah sewaktu untuk ibu hamil kunjungan  baru</t>
  </si>
  <si>
    <t>posbindu PTM belum berjalan</t>
  </si>
  <si>
    <t>Pelayanan kesehatan penderita diabetes melitus belum mencapai target</t>
  </si>
  <si>
    <t>Pelayanan kesehatan penderita diabetes melitus</t>
  </si>
  <si>
    <t>4. skrinig penderita HT di dalam dan luar gedung belum maksimal</t>
  </si>
  <si>
    <t>3.Melakukan pengukuran dan pemeriksaan faktro resiko penyakit HT di masyarakat</t>
  </si>
  <si>
    <t>3. Pembentukan kapten belum maksimal</t>
  </si>
  <si>
    <t>2. melakukan evaluasi hasil sosialisasi KAPTEN</t>
  </si>
  <si>
    <t>2. kunjungan rumah oleh kader ke masyarakat yang menderita HT belum berjalan</t>
  </si>
  <si>
    <t>1.mengupayakan untuk melakukan kunjungan rumah</t>
  </si>
  <si>
    <t>1.posbindu PTM tidak berjalan karena pandemi</t>
  </si>
  <si>
    <t>Pelayanan Kesehatan penderita hipertensi belum mencapai target</t>
  </si>
  <si>
    <t>Pelayanan Kesehatan penderita hipertensi</t>
  </si>
  <si>
    <t>2.membuat kohort posbindu</t>
  </si>
  <si>
    <t>1. melakukan refresing kader posbindu terutama mengenai pencatatan dan pelaporan posbindu</t>
  </si>
  <si>
    <t>berdasarkan laporan dari kader posbindu, setelah ditelusur ternyata masih ada yang  memasukkan kunjungan lama ke kunjungan baru</t>
  </si>
  <si>
    <t xml:space="preserve">melebihi target </t>
  </si>
  <si>
    <t>pelayanan kesehatan pada usia lanjut usia</t>
  </si>
  <si>
    <t xml:space="preserve">2. Berkoordinasi dengan PTM dan Perkesmas terkait kunjungan rumah dan skrining </t>
  </si>
  <si>
    <t>2. belum adanya skrining kesehatan pada anak sekolah</t>
  </si>
  <si>
    <t>1.melakukan koordinasi dengan pelayanan kesehatan UKS</t>
  </si>
  <si>
    <t xml:space="preserve">1. pasien kunjungan usia produktif yang ke puskesmas berkurang </t>
  </si>
  <si>
    <t>Pelayanan Kesehatan pada usia produktif</t>
  </si>
  <si>
    <t>melakukan koordinasi dengan dinas kesehatan khususnya pemegang program uks di dinas kesehatan terkait masalah juknis tentang penjaringan kesehatan sekolah dimasa pandemi covid-19</t>
  </si>
  <si>
    <t>karena adanya  pandemi covid-19 anak sekolah libur sehingga skrining pada anak sekolah belum bisa dilakukan dan belum dikeluarkannya juknis tentang penjaringan kesehatan pada masa pandemi covid -19</t>
  </si>
  <si>
    <t>Pelayanan Kesehatan Pada Usia pendidikan dasar belum mencapai target</t>
  </si>
  <si>
    <t>Pelayanan Kesehatan Pada Usia pendidikan dasar</t>
  </si>
  <si>
    <t xml:space="preserve">4. mengajukan anggaran dana untuk program </t>
  </si>
  <si>
    <t>4. Anggaran dana untuk pelaksanaan kegiatan program masih rendah</t>
  </si>
  <si>
    <t xml:space="preserve">3. melakukan perekrutan kader baru </t>
  </si>
  <si>
    <t>3. Kader memiliki aktivitas dan tugas lain</t>
  </si>
  <si>
    <t>2. membuat format kohort baru</t>
  </si>
  <si>
    <t>2.format kohort yang digunakan sudah habis</t>
  </si>
  <si>
    <t>1. kunjungan balita melakukan kerjasama dengan rekam medis di puskesmas</t>
  </si>
  <si>
    <t>1. Tidak semua posyandu memiliki APE</t>
  </si>
  <si>
    <t>Pelayanan Kesehatan Balita belum mencapai target</t>
  </si>
  <si>
    <t>Pelayanan Kesehatan Balita</t>
  </si>
  <si>
    <t>validasi data ibu hamil ke program gizi</t>
  </si>
  <si>
    <t>data Bayi baru lahir dari kader belum maksimal</t>
  </si>
  <si>
    <t>Pelayanan Kesehatan Bayi Baru Lahir belum mencapai target</t>
  </si>
  <si>
    <t>Pelayanan Kesehatan Bayi Baru Lahir</t>
  </si>
  <si>
    <t>validasi data ibu hamil dg program gizi</t>
  </si>
  <si>
    <t>data ibu bersalin tidak terlaporkan karena pendataan ibu hamil belum dilakasanakan</t>
  </si>
  <si>
    <t>Pelayanan Kesehatan Ibu Bersalin belum mencapai target</t>
  </si>
  <si>
    <t>Pelayanan Kesehatan Ibu Bersalin</t>
  </si>
  <si>
    <t>pendataan ibu hamil belum dilaksanaka</t>
  </si>
  <si>
    <t xml:space="preserve">Pelayanan Kesehatan Ibu Hamil belum mencapai target </t>
  </si>
  <si>
    <t>Pelayanan Kesehatan Ibu Hamil</t>
  </si>
  <si>
    <t>%</t>
  </si>
  <si>
    <t>S/D BLN INI</t>
  </si>
  <si>
    <t>BULAN INI</t>
  </si>
  <si>
    <t>BULAN LALU</t>
  </si>
  <si>
    <t>RENCANA TINDAK LANJUT</t>
  </si>
  <si>
    <t>PENYEBAB MASALAH</t>
  </si>
  <si>
    <t>MASALAH</t>
  </si>
  <si>
    <t>PENCAPAIAN</t>
  </si>
  <si>
    <t>HASIL  KEGIATAN</t>
  </si>
  <si>
    <t>TARGET</t>
  </si>
  <si>
    <t>JML SASARAN</t>
  </si>
  <si>
    <t>INDIKATOR SPM</t>
  </si>
  <si>
    <t>NO</t>
  </si>
  <si>
    <t>TAHUN 2020</t>
  </si>
  <si>
    <t xml:space="preserve">ANALISIS SPM BULAN SEPTEMBER </t>
  </si>
  <si>
    <t>3. verifikasi dan validasi laporan posbindu dari kader</t>
  </si>
  <si>
    <t>pelayanan kesehatan orang dengan gangguan jiwa berat belum mencapai target</t>
  </si>
  <si>
    <t>1. kunjungan rumah ODGJ belum optimal</t>
  </si>
  <si>
    <t>1.mengoptimalkan kunjungan rumah ODGJ</t>
  </si>
  <si>
    <t>2.pelacakan ODGJ oleh kader belum dilaksanakan</t>
  </si>
  <si>
    <t>2. Melakukan sosialisasi ke kader tentang pelacakan kasus ODGJ</t>
  </si>
  <si>
    <t xml:space="preserve">ket data awal : capaian september 2020 = 182,35% </t>
  </si>
  <si>
    <t>setelah diperbaiki : capaian bulan september 2020 menjadi = 92,16%</t>
  </si>
  <si>
    <t>untuk lap posbindu untuk capaian masih dalam perbaikan menunggu hasil  klarifikasi dari kader posbindu</t>
  </si>
  <si>
    <t>Mengetahui</t>
  </si>
  <si>
    <t>Kepala Puskesmas Melongasih</t>
  </si>
  <si>
    <t>dr. Sekky Intania, MKM</t>
  </si>
  <si>
    <t>NIP. 196908062002122003</t>
  </si>
  <si>
    <t xml:space="preserve">Keterangan : </t>
  </si>
  <si>
    <t>Pelayanan kesehatan pada usia lanjut usia</t>
  </si>
  <si>
    <t>Pelayanan kesehatan orang dengan gangguan jiwa berat</t>
  </si>
  <si>
    <t>Pelayanan kesehatan orang dengan terduga  TB</t>
  </si>
  <si>
    <t>Untuk lap posbindu untuk capaian masih dalam perbaikan menunggu hasil  klarifikasi dari kader posbindu</t>
  </si>
  <si>
    <t xml:space="preserve">Ket data awal : capaian september 2020 = 182,35% </t>
  </si>
  <si>
    <t>Setelah diperbaiki : capaian bulan september 2020 menjadi = 92,16%</t>
  </si>
  <si>
    <t>LAPORAN HASIL CAKUPAN PROGRAM (SPM)</t>
  </si>
  <si>
    <t>TINGKAT PUSKESMAS</t>
  </si>
  <si>
    <t>BULAN SEPTEMBER 2020</t>
  </si>
  <si>
    <t>Puskesmas   :  Melong Asih</t>
  </si>
  <si>
    <t>Kota              :  Cimahi</t>
  </si>
  <si>
    <t>JUMLAH SASARAN</t>
  </si>
  <si>
    <t>HASIL KEGIATAN</t>
  </si>
  <si>
    <t xml:space="preserve">% PENCAPAIAN                     (6)/(3) x 100%  </t>
  </si>
  <si>
    <t>S/D BULAN LALU</t>
  </si>
  <si>
    <t>S/D BULAN INI</t>
  </si>
  <si>
    <t>Pelayanan kesehatan ibu hamil</t>
  </si>
  <si>
    <t>Pelayanan kesehatan ibu bersalin</t>
  </si>
  <si>
    <t>Pelayanan kesehatan bayi baru lahir</t>
  </si>
  <si>
    <t>Pelayanan kesehatan pada usia pendidikan dasar</t>
  </si>
  <si>
    <t xml:space="preserve"> </t>
  </si>
  <si>
    <t>Pelayanan kesehatan pada usia produktif</t>
  </si>
  <si>
    <t>Pelayanan kesehatan penderita hipertensi</t>
  </si>
  <si>
    <t>Pelayanan kesehatan orang dengan TB</t>
  </si>
  <si>
    <t>Pelayanan kesehatan orang dengan resiko terinfeksi HIV</t>
  </si>
  <si>
    <t>Kepala Puskesmas Melong Asih</t>
  </si>
  <si>
    <t>Beberapa indikator SPM masih koordinasi antara pemegang program Dinkes dan Puskesmas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</si>
</sst>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u/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/>
    </xf>
    <xf numFmtId="20" fontId="1" fillId="0" borderId="6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20" fontId="1" fillId="0" borderId="22" xfId="0" applyNumberFormat="1" applyFont="1" applyBorder="1"/>
    <xf numFmtId="20" fontId="1" fillId="0" borderId="22" xfId="0" applyNumberFormat="1" applyFont="1" applyBorder="1" applyAlignment="1">
      <alignment vertical="center" wrapText="1"/>
    </xf>
    <xf numFmtId="20" fontId="1" fillId="0" borderId="16" xfId="0" applyNumberFormat="1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20" fontId="1" fillId="0" borderId="23" xfId="0" applyNumberFormat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8" xfId="0" applyFont="1" applyBorder="1" applyAlignment="1">
      <alignment horizontal="center" vertical="center" wrapText="1"/>
    </xf>
    <xf numFmtId="1" fontId="10" fillId="0" borderId="36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4" fontId="10" fillId="0" borderId="18" xfId="0" applyNumberFormat="1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4" fontId="10" fillId="3" borderId="18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0" fillId="3" borderId="13" xfId="0" applyFont="1" applyFill="1" applyBorder="1" applyAlignment="1">
      <alignment horizontal="center" vertical="center" wrapText="1"/>
    </xf>
    <xf numFmtId="4" fontId="10" fillId="3" borderId="14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4" fontId="10" fillId="0" borderId="0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4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ERNA%20PKM%20MELAS%202020\SIIDOLA%20SEPTEMBER%202020\7.%20SPM%20SEPT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HUN (2)"/>
      <sheetName val="GRAFIK"/>
      <sheetName val="TAHUN"/>
      <sheetName val="DESEMBER"/>
      <sheetName val="NOVEMBER"/>
      <sheetName val="OKTOBER"/>
      <sheetName val="SEPTEMBER"/>
      <sheetName val="AGUSTUS"/>
      <sheetName val="JULI"/>
      <sheetName val="JUNI"/>
      <sheetName val="MEI"/>
      <sheetName val="APR"/>
      <sheetName val="MAR"/>
      <sheetName val="FEB"/>
      <sheetName val="J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C12">
            <v>775</v>
          </cell>
          <cell r="H12">
            <v>461</v>
          </cell>
        </row>
        <row r="13">
          <cell r="C13">
            <v>741</v>
          </cell>
          <cell r="H13">
            <v>489</v>
          </cell>
        </row>
        <row r="14">
          <cell r="C14">
            <v>706</v>
          </cell>
          <cell r="H14">
            <v>489</v>
          </cell>
        </row>
        <row r="15">
          <cell r="C15">
            <v>3439</v>
          </cell>
          <cell r="H15">
            <v>1223</v>
          </cell>
        </row>
        <row r="16">
          <cell r="C16">
            <v>5770</v>
          </cell>
          <cell r="H16">
            <v>0</v>
          </cell>
        </row>
        <row r="17">
          <cell r="C17">
            <v>24406</v>
          </cell>
          <cell r="H17">
            <v>8693</v>
          </cell>
        </row>
        <row r="18">
          <cell r="C18">
            <v>3276</v>
          </cell>
          <cell r="H18">
            <v>2998</v>
          </cell>
        </row>
        <row r="19">
          <cell r="C19">
            <v>11621</v>
          </cell>
          <cell r="H19">
            <v>3442</v>
          </cell>
        </row>
        <row r="20">
          <cell r="C20">
            <v>635</v>
          </cell>
          <cell r="H20">
            <v>404</v>
          </cell>
        </row>
        <row r="21">
          <cell r="C21">
            <v>51</v>
          </cell>
          <cell r="H21">
            <v>46</v>
          </cell>
        </row>
        <row r="22">
          <cell r="C22">
            <v>269</v>
          </cell>
          <cell r="H22">
            <v>127</v>
          </cell>
        </row>
        <row r="23">
          <cell r="C23">
            <v>900</v>
          </cell>
          <cell r="H23">
            <v>285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zoomScale="75" zoomScaleNormal="75" zoomScaleSheetLayoutView="80" workbookViewId="0">
      <selection activeCell="G5" sqref="G5"/>
    </sheetView>
  </sheetViews>
  <sheetFormatPr defaultColWidth="9.140625" defaultRowHeight="15" x14ac:dyDescent="0.25"/>
  <cols>
    <col min="1" max="1" width="4.140625" style="41" customWidth="1"/>
    <col min="2" max="2" width="54.140625" style="47" customWidth="1"/>
    <col min="3" max="3" width="12.140625" style="41" customWidth="1"/>
    <col min="4" max="4" width="1.28515625" style="41" customWidth="1"/>
    <col min="5" max="5" width="11.28515625" style="44" customWidth="1"/>
    <col min="6" max="6" width="0.7109375" style="44" customWidth="1"/>
    <col min="7" max="7" width="11.28515625" style="41" customWidth="1"/>
    <col min="8" max="8" width="14.28515625" style="41" customWidth="1"/>
    <col min="9" max="9" width="4.5703125" style="41" hidden="1" customWidth="1"/>
    <col min="10" max="10" width="19" style="41" customWidth="1"/>
    <col min="11" max="11" width="18.42578125" style="40" customWidth="1"/>
    <col min="12" max="16384" width="9.140625" style="41"/>
  </cols>
  <sheetData>
    <row r="1" spans="1:13" ht="18.75" x14ac:dyDescent="0.3">
      <c r="A1" s="80" t="s">
        <v>99</v>
      </c>
      <c r="B1" s="80"/>
      <c r="C1" s="80"/>
      <c r="D1" s="80"/>
      <c r="E1" s="80"/>
      <c r="F1" s="80"/>
      <c r="G1" s="80"/>
      <c r="H1" s="80"/>
      <c r="I1" s="80"/>
      <c r="J1" s="80"/>
    </row>
    <row r="2" spans="1:13" ht="18.75" x14ac:dyDescent="0.3">
      <c r="A2" s="80" t="s">
        <v>100</v>
      </c>
      <c r="B2" s="80"/>
      <c r="C2" s="80"/>
      <c r="D2" s="80"/>
      <c r="E2" s="80"/>
      <c r="F2" s="80"/>
      <c r="G2" s="80"/>
      <c r="H2" s="80"/>
      <c r="I2" s="80"/>
      <c r="J2" s="80"/>
    </row>
    <row r="3" spans="1:13" ht="18.75" x14ac:dyDescent="0.3">
      <c r="A3" s="80" t="s">
        <v>101</v>
      </c>
      <c r="B3" s="80"/>
      <c r="C3" s="80"/>
      <c r="D3" s="80"/>
      <c r="E3" s="80"/>
      <c r="F3" s="80"/>
      <c r="G3" s="80"/>
      <c r="H3" s="80"/>
      <c r="I3" s="80"/>
      <c r="J3" s="80"/>
    </row>
    <row r="5" spans="1:13" ht="15.75" x14ac:dyDescent="0.25">
      <c r="A5" s="42" t="s">
        <v>102</v>
      </c>
      <c r="B5" s="43"/>
    </row>
    <row r="6" spans="1:13" ht="15.75" x14ac:dyDescent="0.25">
      <c r="A6" s="42" t="s">
        <v>103</v>
      </c>
      <c r="B6" s="43"/>
    </row>
    <row r="7" spans="1:13" ht="15.75" x14ac:dyDescent="0.25">
      <c r="A7" s="45"/>
      <c r="B7" s="46"/>
    </row>
    <row r="8" spans="1:13" ht="15.75" thickBot="1" x14ac:dyDescent="0.3"/>
    <row r="9" spans="1:13" ht="16.5" thickBot="1" x14ac:dyDescent="0.3">
      <c r="A9" s="81" t="s">
        <v>76</v>
      </c>
      <c r="B9" s="83" t="s">
        <v>75</v>
      </c>
      <c r="C9" s="85" t="s">
        <v>104</v>
      </c>
      <c r="D9" s="86"/>
      <c r="E9" s="89" t="s">
        <v>105</v>
      </c>
      <c r="F9" s="90"/>
      <c r="G9" s="90"/>
      <c r="H9" s="90"/>
      <c r="I9" s="91"/>
      <c r="J9" s="92" t="s">
        <v>106</v>
      </c>
      <c r="K9" s="41"/>
    </row>
    <row r="10" spans="1:13" s="40" customFormat="1" ht="40.5" customHeight="1" thickBot="1" x14ac:dyDescent="0.3">
      <c r="A10" s="82"/>
      <c r="B10" s="84"/>
      <c r="C10" s="87"/>
      <c r="D10" s="88"/>
      <c r="E10" s="94" t="s">
        <v>107</v>
      </c>
      <c r="F10" s="95"/>
      <c r="G10" s="48" t="s">
        <v>66</v>
      </c>
      <c r="H10" s="96" t="s">
        <v>108</v>
      </c>
      <c r="I10" s="97"/>
      <c r="J10" s="93"/>
    </row>
    <row r="11" spans="1:13" s="53" customFormat="1" ht="12.2" customHeight="1" x14ac:dyDescent="0.25">
      <c r="A11" s="49">
        <v>1</v>
      </c>
      <c r="B11" s="50">
        <v>2</v>
      </c>
      <c r="C11" s="76">
        <v>3</v>
      </c>
      <c r="D11" s="77"/>
      <c r="E11" s="78">
        <v>4</v>
      </c>
      <c r="F11" s="79"/>
      <c r="G11" s="51">
        <v>5</v>
      </c>
      <c r="H11" s="76">
        <v>6</v>
      </c>
      <c r="I11" s="77"/>
      <c r="J11" s="52">
        <v>7</v>
      </c>
    </row>
    <row r="12" spans="1:13" ht="35.1" customHeight="1" x14ac:dyDescent="0.25">
      <c r="A12" s="54">
        <v>1</v>
      </c>
      <c r="B12" s="55" t="s">
        <v>109</v>
      </c>
      <c r="C12" s="74">
        <f>[1]AGUSTUS!C12</f>
        <v>775</v>
      </c>
      <c r="D12" s="74"/>
      <c r="E12" s="75">
        <f>[1]AGUSTUS!H12</f>
        <v>461</v>
      </c>
      <c r="F12" s="75"/>
      <c r="G12" s="56">
        <v>58</v>
      </c>
      <c r="H12" s="74">
        <f>SUM(E12:G12)</f>
        <v>519</v>
      </c>
      <c r="I12" s="74"/>
      <c r="J12" s="57">
        <f t="shared" ref="J12:J18" si="0">H12/C12*100</f>
        <v>66.967741935483872</v>
      </c>
      <c r="K12" s="41"/>
    </row>
    <row r="13" spans="1:13" ht="35.1" customHeight="1" x14ac:dyDescent="0.25">
      <c r="A13" s="54">
        <v>2</v>
      </c>
      <c r="B13" s="55" t="s">
        <v>110</v>
      </c>
      <c r="C13" s="74">
        <f>[1]AGUSTUS!C13</f>
        <v>741</v>
      </c>
      <c r="D13" s="74"/>
      <c r="E13" s="75">
        <f>[1]AGUSTUS!H13</f>
        <v>489</v>
      </c>
      <c r="F13" s="75"/>
      <c r="G13" s="58">
        <v>60</v>
      </c>
      <c r="H13" s="74">
        <f t="shared" ref="H13:H23" si="1">SUM(E13:G13)</f>
        <v>549</v>
      </c>
      <c r="I13" s="74"/>
      <c r="J13" s="59">
        <f t="shared" si="0"/>
        <v>74.089068825910928</v>
      </c>
      <c r="K13" s="41"/>
    </row>
    <row r="14" spans="1:13" ht="15.75" x14ac:dyDescent="0.25">
      <c r="A14" s="54">
        <v>3</v>
      </c>
      <c r="B14" s="55" t="s">
        <v>111</v>
      </c>
      <c r="C14" s="74">
        <f>[1]AGUSTUS!C14</f>
        <v>706</v>
      </c>
      <c r="D14" s="74"/>
      <c r="E14" s="75">
        <f>[1]AGUSTUS!H14</f>
        <v>489</v>
      </c>
      <c r="F14" s="75"/>
      <c r="G14" s="58">
        <v>60</v>
      </c>
      <c r="H14" s="74">
        <f t="shared" si="1"/>
        <v>549</v>
      </c>
      <c r="I14" s="74"/>
      <c r="J14" s="59">
        <f t="shared" si="0"/>
        <v>77.762039660056658</v>
      </c>
      <c r="K14" s="41"/>
    </row>
    <row r="15" spans="1:13" ht="35.1" customHeight="1" x14ac:dyDescent="0.25">
      <c r="A15" s="54">
        <v>4</v>
      </c>
      <c r="B15" s="55" t="s">
        <v>52</v>
      </c>
      <c r="C15" s="74">
        <f>[1]AGUSTUS!C15</f>
        <v>3439</v>
      </c>
      <c r="D15" s="74"/>
      <c r="E15" s="75">
        <f>[1]AGUSTUS!H15</f>
        <v>1223</v>
      </c>
      <c r="F15" s="75"/>
      <c r="G15" s="58">
        <v>261</v>
      </c>
      <c r="H15" s="74">
        <f t="shared" si="1"/>
        <v>1484</v>
      </c>
      <c r="I15" s="74"/>
      <c r="J15" s="59">
        <f t="shared" si="0"/>
        <v>43.152079092759521</v>
      </c>
      <c r="K15" s="41"/>
    </row>
    <row r="16" spans="1:13" ht="35.1" customHeight="1" x14ac:dyDescent="0.25">
      <c r="A16" s="54">
        <v>5</v>
      </c>
      <c r="B16" s="55" t="s">
        <v>112</v>
      </c>
      <c r="C16" s="74">
        <f>[1]AGUSTUS!C16</f>
        <v>5770</v>
      </c>
      <c r="D16" s="74"/>
      <c r="E16" s="75">
        <f>[1]AGUSTUS!H16</f>
        <v>0</v>
      </c>
      <c r="F16" s="75"/>
      <c r="G16" s="58">
        <v>0</v>
      </c>
      <c r="H16" s="74">
        <f t="shared" si="1"/>
        <v>0</v>
      </c>
      <c r="I16" s="74"/>
      <c r="J16" s="59">
        <f t="shared" si="0"/>
        <v>0</v>
      </c>
      <c r="K16" s="41"/>
      <c r="M16" s="41" t="s">
        <v>113</v>
      </c>
    </row>
    <row r="17" spans="1:11" ht="35.1" customHeight="1" x14ac:dyDescent="0.25">
      <c r="A17" s="54">
        <v>6</v>
      </c>
      <c r="B17" s="55" t="s">
        <v>114</v>
      </c>
      <c r="C17" s="74">
        <f>[1]AGUSTUS!C17</f>
        <v>24406</v>
      </c>
      <c r="D17" s="74"/>
      <c r="E17" s="75">
        <f>[1]AGUSTUS!H17</f>
        <v>8693</v>
      </c>
      <c r="F17" s="75"/>
      <c r="G17" s="58">
        <v>823</v>
      </c>
      <c r="H17" s="74">
        <f t="shared" si="1"/>
        <v>9516</v>
      </c>
      <c r="I17" s="74"/>
      <c r="J17" s="59">
        <f t="shared" si="0"/>
        <v>38.990412193722854</v>
      </c>
      <c r="K17" s="41"/>
    </row>
    <row r="18" spans="1:11" ht="35.1" customHeight="1" x14ac:dyDescent="0.25">
      <c r="A18" s="54">
        <v>7</v>
      </c>
      <c r="B18" s="55" t="s">
        <v>93</v>
      </c>
      <c r="C18" s="74">
        <f>[1]AGUSTUS!C18</f>
        <v>3276</v>
      </c>
      <c r="D18" s="74"/>
      <c r="E18" s="75">
        <f>[1]AGUSTUS!H18</f>
        <v>2998</v>
      </c>
      <c r="F18" s="75"/>
      <c r="G18" s="58">
        <v>291</v>
      </c>
      <c r="H18" s="74">
        <f t="shared" si="1"/>
        <v>3289</v>
      </c>
      <c r="I18" s="74"/>
      <c r="J18" s="59">
        <f t="shared" si="0"/>
        <v>100.39682539682539</v>
      </c>
      <c r="K18" s="41"/>
    </row>
    <row r="19" spans="1:11" ht="35.1" customHeight="1" x14ac:dyDescent="0.25">
      <c r="A19" s="54">
        <v>8</v>
      </c>
      <c r="B19" s="55" t="s">
        <v>115</v>
      </c>
      <c r="C19" s="74">
        <f>[1]AGUSTUS!C19</f>
        <v>11621</v>
      </c>
      <c r="D19" s="74"/>
      <c r="E19" s="75">
        <f>[1]AGUSTUS!H19</f>
        <v>3442</v>
      </c>
      <c r="F19" s="75"/>
      <c r="G19" s="58">
        <v>525</v>
      </c>
      <c r="H19" s="74">
        <f t="shared" si="1"/>
        <v>3967</v>
      </c>
      <c r="I19" s="74"/>
      <c r="J19" s="59">
        <f>H19/C19*100</f>
        <v>34.136477067378024</v>
      </c>
      <c r="K19" s="41"/>
    </row>
    <row r="20" spans="1:11" ht="35.1" customHeight="1" x14ac:dyDescent="0.25">
      <c r="A20" s="54">
        <v>9</v>
      </c>
      <c r="B20" s="55" t="s">
        <v>19</v>
      </c>
      <c r="C20" s="74">
        <f>[1]AGUSTUS!C20</f>
        <v>635</v>
      </c>
      <c r="D20" s="74"/>
      <c r="E20" s="75">
        <f>[1]AGUSTUS!H20</f>
        <v>404</v>
      </c>
      <c r="F20" s="75"/>
      <c r="G20" s="58">
        <v>20</v>
      </c>
      <c r="H20" s="74">
        <f t="shared" si="1"/>
        <v>424</v>
      </c>
      <c r="I20" s="74"/>
      <c r="J20" s="59">
        <f>H20/C20*100</f>
        <v>66.771653543307082</v>
      </c>
      <c r="K20" s="41"/>
    </row>
    <row r="21" spans="1:11" ht="51" customHeight="1" x14ac:dyDescent="0.25">
      <c r="A21" s="54">
        <v>10</v>
      </c>
      <c r="B21" s="55" t="s">
        <v>94</v>
      </c>
      <c r="C21" s="74">
        <f>[1]AGUSTUS!C21</f>
        <v>51</v>
      </c>
      <c r="D21" s="74"/>
      <c r="E21" s="75">
        <f>[1]AGUSTUS!H21</f>
        <v>46</v>
      </c>
      <c r="F21" s="75"/>
      <c r="G21" s="58">
        <v>1</v>
      </c>
      <c r="H21" s="74">
        <f t="shared" si="1"/>
        <v>47</v>
      </c>
      <c r="I21" s="74"/>
      <c r="J21" s="59">
        <f>H21/C21*100</f>
        <v>92.156862745098039</v>
      </c>
      <c r="K21" s="41"/>
    </row>
    <row r="22" spans="1:11" ht="35.1" customHeight="1" x14ac:dyDescent="0.25">
      <c r="A22" s="54">
        <v>11</v>
      </c>
      <c r="B22" s="55" t="s">
        <v>116</v>
      </c>
      <c r="C22" s="74">
        <f>[1]AGUSTUS!C22</f>
        <v>269</v>
      </c>
      <c r="D22" s="74"/>
      <c r="E22" s="75">
        <f>[1]AGUSTUS!H22</f>
        <v>127</v>
      </c>
      <c r="F22" s="75"/>
      <c r="G22" s="58">
        <v>12</v>
      </c>
      <c r="H22" s="74">
        <f t="shared" si="1"/>
        <v>139</v>
      </c>
      <c r="I22" s="74"/>
      <c r="J22" s="59">
        <f>H22/C22*100</f>
        <v>51.6728624535316</v>
      </c>
      <c r="K22" s="41"/>
    </row>
    <row r="23" spans="1:11" ht="48.75" customHeight="1" thickBot="1" x14ac:dyDescent="0.3">
      <c r="A23" s="60">
        <v>12</v>
      </c>
      <c r="B23" s="61" t="s">
        <v>117</v>
      </c>
      <c r="C23" s="72">
        <f>[1]AGUSTUS!C23</f>
        <v>900</v>
      </c>
      <c r="D23" s="72"/>
      <c r="E23" s="73">
        <f>[1]AGUSTUS!H23</f>
        <v>285</v>
      </c>
      <c r="F23" s="73"/>
      <c r="G23" s="62">
        <v>47</v>
      </c>
      <c r="H23" s="72">
        <f t="shared" si="1"/>
        <v>332</v>
      </c>
      <c r="I23" s="72"/>
      <c r="J23" s="63">
        <f>H23/C23*100</f>
        <v>36.888888888888886</v>
      </c>
      <c r="K23" s="41"/>
    </row>
    <row r="24" spans="1:11" s="40" customFormat="1" ht="15.75" x14ac:dyDescent="0.25">
      <c r="A24" s="64"/>
      <c r="B24" s="65"/>
      <c r="C24" s="66"/>
      <c r="D24" s="66"/>
      <c r="E24" s="67"/>
      <c r="F24" s="67"/>
      <c r="G24" s="68"/>
      <c r="H24" s="68"/>
      <c r="I24" s="68"/>
      <c r="J24" s="69"/>
    </row>
    <row r="25" spans="1:11" s="40" customFormat="1" ht="15.75" x14ac:dyDescent="0.25">
      <c r="A25" s="64"/>
      <c r="B25" s="65"/>
      <c r="C25" s="66"/>
      <c r="D25" s="66"/>
      <c r="E25" s="67"/>
      <c r="F25" s="67"/>
      <c r="G25" s="68"/>
      <c r="H25" s="68"/>
      <c r="I25" s="68"/>
      <c r="J25" s="69"/>
    </row>
    <row r="26" spans="1:11" s="40" customFormat="1" ht="15.75" x14ac:dyDescent="0.25">
      <c r="A26" s="45"/>
      <c r="B26" s="46"/>
      <c r="C26" s="45"/>
      <c r="D26" s="45"/>
      <c r="E26" s="70"/>
      <c r="F26" s="70"/>
      <c r="G26" s="45" t="s">
        <v>118</v>
      </c>
      <c r="H26" s="45"/>
      <c r="I26" s="45"/>
      <c r="J26" s="45"/>
    </row>
    <row r="27" spans="1:11" s="40" customFormat="1" ht="15.75" x14ac:dyDescent="0.25">
      <c r="A27" s="45"/>
      <c r="B27" s="46"/>
      <c r="C27" s="45"/>
      <c r="D27" s="45"/>
      <c r="E27" s="70"/>
      <c r="F27" s="70"/>
      <c r="G27" s="45"/>
      <c r="H27" s="45"/>
      <c r="I27" s="45"/>
      <c r="J27" s="45"/>
    </row>
    <row r="28" spans="1:11" s="40" customFormat="1" ht="15.75" x14ac:dyDescent="0.25">
      <c r="A28" s="45"/>
      <c r="B28" s="46"/>
      <c r="C28" s="45"/>
      <c r="D28" s="45"/>
      <c r="E28" s="70"/>
      <c r="F28" s="70"/>
      <c r="G28" s="45"/>
      <c r="H28" s="45"/>
      <c r="I28" s="45"/>
      <c r="J28" s="45"/>
    </row>
    <row r="29" spans="1:11" s="40" customFormat="1" ht="52.5" customHeight="1" x14ac:dyDescent="0.25">
      <c r="A29" s="45"/>
      <c r="B29" s="46"/>
      <c r="C29" s="45"/>
      <c r="D29" s="45"/>
      <c r="E29" s="70"/>
      <c r="F29" s="70"/>
      <c r="G29" s="45"/>
      <c r="H29" s="45"/>
      <c r="I29" s="45"/>
      <c r="J29" s="45"/>
    </row>
    <row r="30" spans="1:11" s="40" customFormat="1" ht="15.75" x14ac:dyDescent="0.25">
      <c r="A30" s="45"/>
      <c r="B30" s="46"/>
      <c r="C30" s="45"/>
      <c r="D30" s="45"/>
      <c r="E30" s="70"/>
      <c r="F30" s="70"/>
      <c r="G30" s="71" t="s">
        <v>90</v>
      </c>
      <c r="H30" s="71"/>
      <c r="I30" s="45"/>
      <c r="J30" s="45"/>
    </row>
    <row r="31" spans="1:11" s="40" customFormat="1" ht="15.75" x14ac:dyDescent="0.25">
      <c r="A31" s="45"/>
      <c r="B31" s="46"/>
      <c r="C31" s="45"/>
      <c r="D31" s="45"/>
      <c r="E31" s="70"/>
      <c r="F31" s="70"/>
      <c r="G31" s="45" t="s">
        <v>91</v>
      </c>
      <c r="H31" s="45"/>
      <c r="I31" s="45"/>
      <c r="J31" s="45"/>
    </row>
  </sheetData>
  <mergeCells count="49">
    <mergeCell ref="A1:J1"/>
    <mergeCell ref="A2:J2"/>
    <mergeCell ref="A3:J3"/>
    <mergeCell ref="A9:A10"/>
    <mergeCell ref="B9:B10"/>
    <mergeCell ref="C9:D10"/>
    <mergeCell ref="E9:I9"/>
    <mergeCell ref="J9:J10"/>
    <mergeCell ref="E10:F10"/>
    <mergeCell ref="H10:I10"/>
    <mergeCell ref="C11:D11"/>
    <mergeCell ref="E11:F11"/>
    <mergeCell ref="H11:I11"/>
    <mergeCell ref="C12:D12"/>
    <mergeCell ref="E12:F12"/>
    <mergeCell ref="H12:I12"/>
    <mergeCell ref="C13:D13"/>
    <mergeCell ref="E13:F13"/>
    <mergeCell ref="H13:I13"/>
    <mergeCell ref="C14:D14"/>
    <mergeCell ref="E14:F14"/>
    <mergeCell ref="H14:I14"/>
    <mergeCell ref="C15:D15"/>
    <mergeCell ref="E15:F15"/>
    <mergeCell ref="H15:I15"/>
    <mergeCell ref="C16:D16"/>
    <mergeCell ref="E16:F16"/>
    <mergeCell ref="H16:I16"/>
    <mergeCell ref="C17:D17"/>
    <mergeCell ref="E17:F17"/>
    <mergeCell ref="H17:I17"/>
    <mergeCell ref="C18:D18"/>
    <mergeCell ref="E18:F18"/>
    <mergeCell ref="H18:I18"/>
    <mergeCell ref="C19:D19"/>
    <mergeCell ref="E19:F19"/>
    <mergeCell ref="H19:I19"/>
    <mergeCell ref="C20:D20"/>
    <mergeCell ref="E20:F20"/>
    <mergeCell ref="H20:I20"/>
    <mergeCell ref="C23:D23"/>
    <mergeCell ref="E23:F23"/>
    <mergeCell ref="H23:I23"/>
    <mergeCell ref="C21:D21"/>
    <mergeCell ref="E21:F21"/>
    <mergeCell ref="H21:I21"/>
    <mergeCell ref="C22:D22"/>
    <mergeCell ref="E22:F22"/>
    <mergeCell ref="H22:I22"/>
  </mergeCells>
  <printOptions horizontalCentered="1"/>
  <pageMargins left="0.23622047244094491" right="0.23622047244094491" top="1.2630314960629923" bottom="0.74803149606299213" header="0.31496062992125984" footer="0.31496062992125984"/>
  <pageSetup paperSize="9" scale="65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34" workbookViewId="0">
      <selection activeCell="I45" sqref="I45"/>
    </sheetView>
  </sheetViews>
  <sheetFormatPr defaultRowHeight="15" x14ac:dyDescent="0.25"/>
  <cols>
    <col min="1" max="1" width="4.85546875" style="19" customWidth="1"/>
    <col min="2" max="2" width="21" style="20" customWidth="1"/>
    <col min="3" max="3" width="8.7109375" style="19" customWidth="1"/>
    <col min="4" max="4" width="7.85546875" style="19" customWidth="1"/>
    <col min="5" max="7" width="9.140625" style="19"/>
    <col min="8" max="8" width="9.7109375" style="19" customWidth="1"/>
    <col min="9" max="9" width="29.7109375" style="20" customWidth="1"/>
    <col min="10" max="11" width="28.42578125" style="14" customWidth="1"/>
    <col min="12" max="12" width="18" style="14" customWidth="1"/>
  </cols>
  <sheetData>
    <row r="1" spans="1:13" ht="15.75" x14ac:dyDescent="0.25">
      <c r="A1" s="123" t="s">
        <v>78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3" ht="15.75" x14ac:dyDescent="0.25">
      <c r="A2" s="123" t="s">
        <v>77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</row>
    <row r="3" spans="1:13" ht="15.75" thickBot="1" x14ac:dyDescent="0.3">
      <c r="A3" s="21"/>
      <c r="B3" s="22"/>
      <c r="C3" s="21"/>
      <c r="D3" s="21"/>
      <c r="E3" s="21"/>
      <c r="F3" s="21"/>
      <c r="G3" s="21"/>
      <c r="H3" s="21"/>
      <c r="I3" s="22"/>
      <c r="J3" s="21"/>
      <c r="K3" s="21"/>
    </row>
    <row r="4" spans="1:13" s="38" customFormat="1" ht="24.75" customHeight="1" x14ac:dyDescent="0.25">
      <c r="A4" s="124" t="s">
        <v>76</v>
      </c>
      <c r="B4" s="126" t="s">
        <v>75</v>
      </c>
      <c r="C4" s="128" t="s">
        <v>74</v>
      </c>
      <c r="D4" s="126" t="s">
        <v>73</v>
      </c>
      <c r="E4" s="126" t="s">
        <v>72</v>
      </c>
      <c r="F4" s="126"/>
      <c r="G4" s="126"/>
      <c r="H4" s="39" t="s">
        <v>71</v>
      </c>
      <c r="I4" s="126" t="s">
        <v>70</v>
      </c>
      <c r="J4" s="126" t="s">
        <v>69</v>
      </c>
      <c r="K4" s="130" t="s">
        <v>68</v>
      </c>
      <c r="L4" s="37"/>
    </row>
    <row r="5" spans="1:13" s="38" customFormat="1" ht="24.75" thickBot="1" x14ac:dyDescent="0.3">
      <c r="A5" s="125"/>
      <c r="B5" s="127"/>
      <c r="C5" s="129"/>
      <c r="D5" s="127"/>
      <c r="E5" s="23" t="s">
        <v>67</v>
      </c>
      <c r="F5" s="23" t="s">
        <v>66</v>
      </c>
      <c r="G5" s="23" t="s">
        <v>65</v>
      </c>
      <c r="H5" s="24" t="s">
        <v>64</v>
      </c>
      <c r="I5" s="127"/>
      <c r="J5" s="127"/>
      <c r="K5" s="131"/>
      <c r="L5" s="37"/>
    </row>
    <row r="6" spans="1:13" ht="34.5" customHeight="1" x14ac:dyDescent="0.25">
      <c r="A6" s="25">
        <v>1</v>
      </c>
      <c r="B6" s="3" t="s">
        <v>63</v>
      </c>
      <c r="C6" s="6">
        <v>775</v>
      </c>
      <c r="D6" s="6">
        <v>100</v>
      </c>
      <c r="E6" s="6">
        <v>461</v>
      </c>
      <c r="F6" s="6">
        <v>58</v>
      </c>
      <c r="G6" s="6">
        <v>519</v>
      </c>
      <c r="H6" s="10">
        <v>66.97</v>
      </c>
      <c r="I6" s="3" t="s">
        <v>62</v>
      </c>
      <c r="J6" s="4" t="s">
        <v>61</v>
      </c>
      <c r="K6" s="26" t="s">
        <v>57</v>
      </c>
    </row>
    <row r="7" spans="1:13" ht="49.5" customHeight="1" x14ac:dyDescent="0.25">
      <c r="A7" s="27">
        <v>2</v>
      </c>
      <c r="B7" s="1" t="s">
        <v>60</v>
      </c>
      <c r="C7" s="12">
        <v>741</v>
      </c>
      <c r="D7" s="12">
        <v>100</v>
      </c>
      <c r="E7" s="12">
        <v>489</v>
      </c>
      <c r="F7" s="12">
        <v>60</v>
      </c>
      <c r="G7" s="12">
        <v>549</v>
      </c>
      <c r="H7" s="18">
        <v>74.09</v>
      </c>
      <c r="I7" s="1" t="s">
        <v>59</v>
      </c>
      <c r="J7" s="8" t="s">
        <v>58</v>
      </c>
      <c r="K7" s="28" t="s">
        <v>57</v>
      </c>
    </row>
    <row r="8" spans="1:13" ht="36.75" customHeight="1" x14ac:dyDescent="0.25">
      <c r="A8" s="27">
        <v>3</v>
      </c>
      <c r="B8" s="1" t="s">
        <v>56</v>
      </c>
      <c r="C8" s="12">
        <v>706</v>
      </c>
      <c r="D8" s="12">
        <v>100</v>
      </c>
      <c r="E8" s="12">
        <v>489</v>
      </c>
      <c r="F8" s="12">
        <v>60</v>
      </c>
      <c r="G8" s="12">
        <v>549</v>
      </c>
      <c r="H8" s="18">
        <v>77.760000000000005</v>
      </c>
      <c r="I8" s="1" t="s">
        <v>55</v>
      </c>
      <c r="J8" s="9" t="s">
        <v>54</v>
      </c>
      <c r="K8" s="29" t="s">
        <v>53</v>
      </c>
    </row>
    <row r="9" spans="1:13" ht="63" customHeight="1" x14ac:dyDescent="0.25">
      <c r="A9" s="112">
        <v>4</v>
      </c>
      <c r="B9" s="115" t="s">
        <v>52</v>
      </c>
      <c r="C9" s="117">
        <v>3439</v>
      </c>
      <c r="D9" s="117">
        <v>100</v>
      </c>
      <c r="E9" s="117">
        <v>1223</v>
      </c>
      <c r="F9" s="117">
        <v>261</v>
      </c>
      <c r="G9" s="117">
        <v>1484</v>
      </c>
      <c r="H9" s="120">
        <v>43.15</v>
      </c>
      <c r="I9" s="104" t="s">
        <v>51</v>
      </c>
      <c r="J9" s="11" t="s">
        <v>50</v>
      </c>
      <c r="K9" s="29" t="s">
        <v>49</v>
      </c>
    </row>
    <row r="10" spans="1:13" ht="33.75" customHeight="1" x14ac:dyDescent="0.25">
      <c r="A10" s="113"/>
      <c r="B10" s="116"/>
      <c r="C10" s="118"/>
      <c r="D10" s="118"/>
      <c r="E10" s="118"/>
      <c r="F10" s="118"/>
      <c r="G10" s="118"/>
      <c r="H10" s="121"/>
      <c r="I10" s="105"/>
      <c r="J10" s="7" t="s">
        <v>48</v>
      </c>
      <c r="K10" s="30" t="s">
        <v>47</v>
      </c>
    </row>
    <row r="11" spans="1:13" ht="48" customHeight="1" x14ac:dyDescent="0.25">
      <c r="A11" s="113"/>
      <c r="B11" s="116"/>
      <c r="C11" s="118"/>
      <c r="D11" s="118"/>
      <c r="E11" s="118"/>
      <c r="F11" s="118"/>
      <c r="G11" s="118"/>
      <c r="H11" s="121"/>
      <c r="I11" s="105"/>
      <c r="J11" s="7" t="s">
        <v>46</v>
      </c>
      <c r="K11" s="31" t="s">
        <v>45</v>
      </c>
    </row>
    <row r="12" spans="1:13" ht="47.25" customHeight="1" x14ac:dyDescent="0.25">
      <c r="A12" s="114"/>
      <c r="B12" s="102"/>
      <c r="C12" s="119"/>
      <c r="D12" s="119"/>
      <c r="E12" s="119"/>
      <c r="F12" s="119"/>
      <c r="G12" s="119"/>
      <c r="H12" s="122"/>
      <c r="I12" s="106"/>
      <c r="J12" s="5" t="s">
        <v>44</v>
      </c>
      <c r="K12" s="32" t="s">
        <v>43</v>
      </c>
    </row>
    <row r="13" spans="1:13" ht="97.5" customHeight="1" x14ac:dyDescent="0.25">
      <c r="A13" s="27">
        <v>5</v>
      </c>
      <c r="B13" s="1" t="s">
        <v>42</v>
      </c>
      <c r="C13" s="12">
        <v>5770</v>
      </c>
      <c r="D13" s="12">
        <v>100</v>
      </c>
      <c r="E13" s="12">
        <v>0</v>
      </c>
      <c r="F13" s="12">
        <v>0</v>
      </c>
      <c r="G13" s="12">
        <v>0</v>
      </c>
      <c r="H13" s="12">
        <v>0</v>
      </c>
      <c r="I13" s="1" t="s">
        <v>41</v>
      </c>
      <c r="J13" s="4" t="s">
        <v>40</v>
      </c>
      <c r="K13" s="26" t="s">
        <v>39</v>
      </c>
    </row>
    <row r="14" spans="1:13" ht="49.5" customHeight="1" x14ac:dyDescent="0.25">
      <c r="A14" s="112">
        <v>6</v>
      </c>
      <c r="B14" s="115" t="s">
        <v>38</v>
      </c>
      <c r="C14" s="117">
        <v>24406</v>
      </c>
      <c r="D14" s="117">
        <v>100</v>
      </c>
      <c r="E14" s="117">
        <v>8693</v>
      </c>
      <c r="F14" s="117">
        <v>823</v>
      </c>
      <c r="G14" s="117">
        <v>9516</v>
      </c>
      <c r="H14" s="117">
        <v>38.99</v>
      </c>
      <c r="I14" s="115" t="s">
        <v>38</v>
      </c>
      <c r="J14" s="8" t="s">
        <v>37</v>
      </c>
      <c r="K14" s="28" t="s">
        <v>36</v>
      </c>
    </row>
    <row r="15" spans="1:13" ht="50.25" customHeight="1" x14ac:dyDescent="0.25">
      <c r="A15" s="114"/>
      <c r="B15" s="102"/>
      <c r="C15" s="119"/>
      <c r="D15" s="119"/>
      <c r="E15" s="119"/>
      <c r="F15" s="119"/>
      <c r="G15" s="119"/>
      <c r="H15" s="119"/>
      <c r="I15" s="102"/>
      <c r="J15" s="9" t="s">
        <v>35</v>
      </c>
      <c r="K15" s="29" t="s">
        <v>34</v>
      </c>
    </row>
    <row r="16" spans="1:13" ht="60" customHeight="1" x14ac:dyDescent="0.25">
      <c r="A16" s="112">
        <v>7</v>
      </c>
      <c r="B16" s="115" t="s">
        <v>33</v>
      </c>
      <c r="C16" s="117">
        <v>3276</v>
      </c>
      <c r="D16" s="117">
        <v>100</v>
      </c>
      <c r="E16" s="117">
        <v>2998</v>
      </c>
      <c r="F16" s="117">
        <v>291</v>
      </c>
      <c r="G16" s="117">
        <v>3289</v>
      </c>
      <c r="H16" s="117">
        <v>100.4</v>
      </c>
      <c r="I16" s="104" t="s">
        <v>32</v>
      </c>
      <c r="J16" s="115" t="s">
        <v>31</v>
      </c>
      <c r="K16" s="29" t="s">
        <v>30</v>
      </c>
      <c r="L16" s="98" t="s">
        <v>87</v>
      </c>
      <c r="M16" s="99"/>
    </row>
    <row r="17" spans="1:15" ht="25.5" customHeight="1" x14ac:dyDescent="0.25">
      <c r="A17" s="113"/>
      <c r="B17" s="116"/>
      <c r="C17" s="118"/>
      <c r="D17" s="118"/>
      <c r="E17" s="118"/>
      <c r="F17" s="118"/>
      <c r="G17" s="118"/>
      <c r="H17" s="118"/>
      <c r="I17" s="105"/>
      <c r="J17" s="116"/>
      <c r="K17" s="33" t="s">
        <v>29</v>
      </c>
    </row>
    <row r="18" spans="1:15" ht="25.5" customHeight="1" x14ac:dyDescent="0.25">
      <c r="A18" s="114"/>
      <c r="B18" s="102"/>
      <c r="C18" s="119"/>
      <c r="D18" s="119"/>
      <c r="E18" s="119"/>
      <c r="F18" s="119"/>
      <c r="G18" s="119"/>
      <c r="H18" s="119"/>
      <c r="I18" s="106"/>
      <c r="J18" s="102"/>
      <c r="K18" s="26" t="s">
        <v>79</v>
      </c>
    </row>
    <row r="19" spans="1:15" ht="35.25" customHeight="1" x14ac:dyDescent="0.25">
      <c r="A19" s="112">
        <v>8</v>
      </c>
      <c r="B19" s="115" t="s">
        <v>28</v>
      </c>
      <c r="C19" s="117">
        <v>11621</v>
      </c>
      <c r="D19" s="117">
        <v>100</v>
      </c>
      <c r="E19" s="117">
        <v>3442</v>
      </c>
      <c r="F19" s="117">
        <v>525</v>
      </c>
      <c r="G19" s="117">
        <v>3967</v>
      </c>
      <c r="H19" s="117">
        <v>34.14</v>
      </c>
      <c r="I19" s="104" t="s">
        <v>27</v>
      </c>
      <c r="J19" s="7" t="s">
        <v>26</v>
      </c>
      <c r="K19" s="33" t="s">
        <v>25</v>
      </c>
    </row>
    <row r="20" spans="1:15" ht="45" customHeight="1" x14ac:dyDescent="0.25">
      <c r="A20" s="113"/>
      <c r="B20" s="116"/>
      <c r="C20" s="118"/>
      <c r="D20" s="118"/>
      <c r="E20" s="118"/>
      <c r="F20" s="118"/>
      <c r="G20" s="118"/>
      <c r="H20" s="118"/>
      <c r="I20" s="105"/>
      <c r="J20" s="7" t="s">
        <v>24</v>
      </c>
      <c r="K20" s="33" t="s">
        <v>23</v>
      </c>
    </row>
    <row r="21" spans="1:15" ht="41.25" customHeight="1" x14ac:dyDescent="0.25">
      <c r="A21" s="113"/>
      <c r="B21" s="116"/>
      <c r="C21" s="118"/>
      <c r="D21" s="118"/>
      <c r="E21" s="118"/>
      <c r="F21" s="118"/>
      <c r="G21" s="118"/>
      <c r="H21" s="118"/>
      <c r="I21" s="105"/>
      <c r="J21" s="7" t="s">
        <v>22</v>
      </c>
      <c r="K21" s="33" t="s">
        <v>21</v>
      </c>
    </row>
    <row r="22" spans="1:15" ht="45.75" customHeight="1" x14ac:dyDescent="0.25">
      <c r="A22" s="114"/>
      <c r="B22" s="102"/>
      <c r="C22" s="119"/>
      <c r="D22" s="119"/>
      <c r="E22" s="119"/>
      <c r="F22" s="119"/>
      <c r="G22" s="119"/>
      <c r="H22" s="119"/>
      <c r="I22" s="106"/>
      <c r="J22" s="5" t="s">
        <v>20</v>
      </c>
      <c r="K22" s="26"/>
    </row>
    <row r="23" spans="1:15" ht="55.5" customHeight="1" x14ac:dyDescent="0.25">
      <c r="A23" s="27">
        <v>9</v>
      </c>
      <c r="B23" s="1" t="s">
        <v>19</v>
      </c>
      <c r="C23" s="12">
        <v>635</v>
      </c>
      <c r="D23" s="12">
        <v>100</v>
      </c>
      <c r="E23" s="12">
        <v>404</v>
      </c>
      <c r="F23" s="12">
        <v>20</v>
      </c>
      <c r="G23" s="12">
        <v>424</v>
      </c>
      <c r="H23" s="12">
        <v>66.77</v>
      </c>
      <c r="I23" s="1" t="s">
        <v>18</v>
      </c>
      <c r="J23" s="2" t="s">
        <v>17</v>
      </c>
      <c r="K23" s="33" t="s">
        <v>16</v>
      </c>
    </row>
    <row r="24" spans="1:15" ht="38.25" customHeight="1" x14ac:dyDescent="0.25">
      <c r="A24" s="112">
        <v>10</v>
      </c>
      <c r="B24" s="115" t="s">
        <v>15</v>
      </c>
      <c r="C24" s="117">
        <v>51</v>
      </c>
      <c r="D24" s="117">
        <v>100</v>
      </c>
      <c r="E24" s="117">
        <v>46</v>
      </c>
      <c r="F24" s="117">
        <v>1</v>
      </c>
      <c r="G24" s="117">
        <v>47</v>
      </c>
      <c r="H24" s="117">
        <v>92.16</v>
      </c>
      <c r="I24" s="104" t="s">
        <v>80</v>
      </c>
      <c r="J24" s="13" t="s">
        <v>81</v>
      </c>
      <c r="K24" s="29" t="s">
        <v>82</v>
      </c>
    </row>
    <row r="25" spans="1:15" ht="64.5" customHeight="1" x14ac:dyDescent="0.25">
      <c r="A25" s="114"/>
      <c r="B25" s="102"/>
      <c r="C25" s="119"/>
      <c r="D25" s="119"/>
      <c r="E25" s="119"/>
      <c r="F25" s="119"/>
      <c r="G25" s="119"/>
      <c r="H25" s="119"/>
      <c r="I25" s="106"/>
      <c r="J25" s="5" t="s">
        <v>83</v>
      </c>
      <c r="K25" s="26" t="s">
        <v>84</v>
      </c>
      <c r="L25" s="17" t="s">
        <v>85</v>
      </c>
    </row>
    <row r="26" spans="1:15" ht="21.75" customHeight="1" x14ac:dyDescent="0.25">
      <c r="A26" s="112">
        <v>11</v>
      </c>
      <c r="B26" s="115" t="s">
        <v>14</v>
      </c>
      <c r="C26" s="117">
        <v>269</v>
      </c>
      <c r="D26" s="117">
        <v>100</v>
      </c>
      <c r="E26" s="117">
        <v>127</v>
      </c>
      <c r="F26" s="117">
        <v>12</v>
      </c>
      <c r="G26" s="117">
        <v>139</v>
      </c>
      <c r="H26" s="117">
        <v>51.67</v>
      </c>
      <c r="I26" s="104" t="s">
        <v>13</v>
      </c>
      <c r="J26" s="7" t="s">
        <v>12</v>
      </c>
      <c r="K26" s="33" t="s">
        <v>11</v>
      </c>
      <c r="L26" s="100" t="s">
        <v>86</v>
      </c>
      <c r="M26" s="101"/>
      <c r="N26" s="101"/>
      <c r="O26" s="101"/>
    </row>
    <row r="27" spans="1:15" ht="33.75" customHeight="1" x14ac:dyDescent="0.25">
      <c r="A27" s="113"/>
      <c r="B27" s="116"/>
      <c r="C27" s="118"/>
      <c r="D27" s="118"/>
      <c r="E27" s="118"/>
      <c r="F27" s="118"/>
      <c r="G27" s="118"/>
      <c r="H27" s="118"/>
      <c r="I27" s="105"/>
      <c r="J27" s="7" t="s">
        <v>10</v>
      </c>
      <c r="K27" s="33" t="s">
        <v>9</v>
      </c>
    </row>
    <row r="28" spans="1:15" ht="72" customHeight="1" x14ac:dyDescent="0.25">
      <c r="A28" s="113"/>
      <c r="B28" s="116"/>
      <c r="C28" s="118"/>
      <c r="D28" s="118"/>
      <c r="E28" s="118"/>
      <c r="F28" s="118"/>
      <c r="G28" s="118"/>
      <c r="H28" s="118"/>
      <c r="I28" s="105"/>
      <c r="J28" s="7" t="s">
        <v>8</v>
      </c>
      <c r="K28" s="33" t="s">
        <v>7</v>
      </c>
    </row>
    <row r="29" spans="1:15" ht="42.75" customHeight="1" x14ac:dyDescent="0.25">
      <c r="A29" s="114"/>
      <c r="B29" s="102"/>
      <c r="C29" s="119"/>
      <c r="D29" s="119"/>
      <c r="E29" s="119"/>
      <c r="F29" s="119"/>
      <c r="G29" s="119"/>
      <c r="H29" s="119"/>
      <c r="I29" s="106"/>
      <c r="J29" s="5" t="s">
        <v>6</v>
      </c>
      <c r="K29" s="26" t="s">
        <v>5</v>
      </c>
    </row>
    <row r="30" spans="1:15" ht="37.5" customHeight="1" x14ac:dyDescent="0.25">
      <c r="A30" s="107">
        <v>12</v>
      </c>
      <c r="B30" s="109" t="s">
        <v>4</v>
      </c>
      <c r="C30" s="110">
        <v>900</v>
      </c>
      <c r="D30" s="110">
        <v>100</v>
      </c>
      <c r="E30" s="110">
        <v>285</v>
      </c>
      <c r="F30" s="110">
        <v>47</v>
      </c>
      <c r="G30" s="110">
        <v>332</v>
      </c>
      <c r="H30" s="110">
        <v>36.89</v>
      </c>
      <c r="I30" s="109" t="s">
        <v>3</v>
      </c>
      <c r="J30" s="102" t="s">
        <v>2</v>
      </c>
      <c r="K30" s="33" t="s">
        <v>1</v>
      </c>
    </row>
    <row r="31" spans="1:15" ht="39" customHeight="1" thickBot="1" x14ac:dyDescent="0.3">
      <c r="A31" s="108"/>
      <c r="B31" s="103"/>
      <c r="C31" s="111"/>
      <c r="D31" s="111"/>
      <c r="E31" s="111"/>
      <c r="F31" s="111"/>
      <c r="G31" s="111"/>
      <c r="H31" s="111"/>
      <c r="I31" s="103"/>
      <c r="J31" s="103"/>
      <c r="K31" s="34" t="s">
        <v>0</v>
      </c>
    </row>
    <row r="33" spans="1:10" x14ac:dyDescent="0.25">
      <c r="J33" s="15" t="s">
        <v>88</v>
      </c>
    </row>
    <row r="34" spans="1:10" x14ac:dyDescent="0.25">
      <c r="J34" s="15" t="s">
        <v>89</v>
      </c>
    </row>
    <row r="35" spans="1:10" x14ac:dyDescent="0.25">
      <c r="J35" s="15"/>
    </row>
    <row r="36" spans="1:10" x14ac:dyDescent="0.25">
      <c r="J36" s="15"/>
    </row>
    <row r="37" spans="1:10" x14ac:dyDescent="0.25">
      <c r="J37" s="15"/>
    </row>
    <row r="38" spans="1:10" x14ac:dyDescent="0.25">
      <c r="J38" s="16" t="s">
        <v>90</v>
      </c>
    </row>
    <row r="39" spans="1:10" x14ac:dyDescent="0.25">
      <c r="J39" s="17" t="s">
        <v>91</v>
      </c>
    </row>
    <row r="41" spans="1:10" x14ac:dyDescent="0.25">
      <c r="B41" s="133" t="s">
        <v>92</v>
      </c>
    </row>
    <row r="42" spans="1:10" x14ac:dyDescent="0.25">
      <c r="A42" s="134">
        <v>1</v>
      </c>
      <c r="B42" s="132" t="s">
        <v>119</v>
      </c>
      <c r="C42" s="134"/>
      <c r="D42" s="134"/>
      <c r="E42" s="134"/>
      <c r="F42" s="134"/>
      <c r="G42" s="135"/>
    </row>
    <row r="43" spans="1:10" ht="39.75" customHeight="1" x14ac:dyDescent="0.25">
      <c r="A43" s="136">
        <v>2</v>
      </c>
      <c r="B43" s="137" t="s">
        <v>93</v>
      </c>
      <c r="C43" s="138" t="s">
        <v>96</v>
      </c>
      <c r="D43" s="138"/>
      <c r="E43" s="138"/>
      <c r="F43" s="138"/>
      <c r="G43" s="135"/>
    </row>
    <row r="44" spans="1:10" ht="41.25" customHeight="1" x14ac:dyDescent="0.25">
      <c r="A44" s="136">
        <v>3</v>
      </c>
      <c r="B44" s="139" t="s">
        <v>94</v>
      </c>
      <c r="C44" s="138" t="s">
        <v>97</v>
      </c>
      <c r="D44" s="138"/>
      <c r="E44" s="138"/>
      <c r="F44" s="138"/>
      <c r="G44" s="135"/>
    </row>
    <row r="45" spans="1:10" ht="33.75" customHeight="1" x14ac:dyDescent="0.25">
      <c r="A45" s="136">
        <v>4</v>
      </c>
      <c r="B45" s="139" t="s">
        <v>95</v>
      </c>
      <c r="C45" s="138" t="s">
        <v>98</v>
      </c>
      <c r="D45" s="138"/>
      <c r="E45" s="138"/>
      <c r="F45" s="138"/>
      <c r="G45" s="135"/>
    </row>
    <row r="46" spans="1:10" x14ac:dyDescent="0.25">
      <c r="B46" s="36"/>
      <c r="C46" s="35"/>
      <c r="D46" s="35"/>
      <c r="E46" s="21"/>
      <c r="F46" s="21"/>
    </row>
    <row r="47" spans="1:10" x14ac:dyDescent="0.25">
      <c r="B47" s="36"/>
      <c r="C47" s="35"/>
      <c r="D47" s="35"/>
      <c r="E47" s="21"/>
      <c r="F47" s="21"/>
    </row>
    <row r="48" spans="1:10" x14ac:dyDescent="0.25">
      <c r="B48" s="36"/>
      <c r="C48" s="35"/>
      <c r="D48" s="35"/>
      <c r="E48" s="21"/>
      <c r="F48" s="21"/>
    </row>
  </sheetData>
  <mergeCells count="80">
    <mergeCell ref="J16:J18"/>
    <mergeCell ref="A16:A18"/>
    <mergeCell ref="B16:B18"/>
    <mergeCell ref="C16:C18"/>
    <mergeCell ref="D16:D18"/>
    <mergeCell ref="E16:E18"/>
    <mergeCell ref="F16:F18"/>
    <mergeCell ref="F9:F12"/>
    <mergeCell ref="G9:G12"/>
    <mergeCell ref="A1:K1"/>
    <mergeCell ref="A2:K2"/>
    <mergeCell ref="A4:A5"/>
    <mergeCell ref="B4:B5"/>
    <mergeCell ref="C4:C5"/>
    <mergeCell ref="D4:D5"/>
    <mergeCell ref="E4:G4"/>
    <mergeCell ref="I4:I5"/>
    <mergeCell ref="J4:J5"/>
    <mergeCell ref="K4:K5"/>
    <mergeCell ref="F19:F22"/>
    <mergeCell ref="G19:G22"/>
    <mergeCell ref="H9:H12"/>
    <mergeCell ref="I9:I12"/>
    <mergeCell ref="A14:A15"/>
    <mergeCell ref="B14:B15"/>
    <mergeCell ref="C14:C15"/>
    <mergeCell ref="D14:D15"/>
    <mergeCell ref="E14:E15"/>
    <mergeCell ref="F14:F15"/>
    <mergeCell ref="G14:G15"/>
    <mergeCell ref="A9:A12"/>
    <mergeCell ref="B9:B12"/>
    <mergeCell ref="C9:C12"/>
    <mergeCell ref="D9:D12"/>
    <mergeCell ref="E9:E12"/>
    <mergeCell ref="A19:A22"/>
    <mergeCell ref="B19:B22"/>
    <mergeCell ref="C19:C22"/>
    <mergeCell ref="D19:D22"/>
    <mergeCell ref="E19:E22"/>
    <mergeCell ref="G24:G25"/>
    <mergeCell ref="H24:H25"/>
    <mergeCell ref="H19:H22"/>
    <mergeCell ref="H14:H15"/>
    <mergeCell ref="I14:I15"/>
    <mergeCell ref="I24:I25"/>
    <mergeCell ref="G16:G18"/>
    <mergeCell ref="H16:H18"/>
    <mergeCell ref="I16:I18"/>
    <mergeCell ref="A24:A25"/>
    <mergeCell ref="B24:B25"/>
    <mergeCell ref="C24:C25"/>
    <mergeCell ref="D24:D25"/>
    <mergeCell ref="E24:E25"/>
    <mergeCell ref="A26:A29"/>
    <mergeCell ref="B26:B29"/>
    <mergeCell ref="C26:C29"/>
    <mergeCell ref="D26:D29"/>
    <mergeCell ref="E26:E29"/>
    <mergeCell ref="A30:A31"/>
    <mergeCell ref="B30:B31"/>
    <mergeCell ref="C30:C31"/>
    <mergeCell ref="D30:D31"/>
    <mergeCell ref="E30:E31"/>
    <mergeCell ref="L16:M16"/>
    <mergeCell ref="L26:O26"/>
    <mergeCell ref="C45:F45"/>
    <mergeCell ref="C43:F43"/>
    <mergeCell ref="C44:F44"/>
    <mergeCell ref="J30:J31"/>
    <mergeCell ref="I26:I29"/>
    <mergeCell ref="F30:F31"/>
    <mergeCell ref="G30:G31"/>
    <mergeCell ref="H30:H31"/>
    <mergeCell ref="I30:I31"/>
    <mergeCell ref="F26:F29"/>
    <mergeCell ref="G26:G29"/>
    <mergeCell ref="H26:H29"/>
    <mergeCell ref="I19:I22"/>
    <mergeCell ref="F24:F25"/>
  </mergeCells>
  <pageMargins left="0.51181102362204722" right="0.70866141732283472" top="0.74803149606299213" bottom="0.35433070866141736" header="0.31496062992125984" footer="0.31496062992125984"/>
  <pageSetup paperSize="5"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SPM SEPTEMBER 2020</vt:lpstr>
      <vt:lpstr>ANALISA SPM SEPTEMBER 2020</vt:lpstr>
      <vt:lpstr>'SPM SEPTEMBER 2020'!Print_Area</vt:lpstr>
      <vt:lpstr>'ANALISA SPM SEPTEMBER 2020'!Print_Titles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2020-10-08T04:59:37Z</cp:lastPrinted>
  <dcterms:created xsi:type="dcterms:W3CDTF">2020-10-07T03:08:51Z</dcterms:created>
  <dcterms:modified xsi:type="dcterms:W3CDTF">2020-10-08T05:08:10Z</dcterms:modified>
</cp:coreProperties>
</file>