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PM 2020\"/>
    </mc:Choice>
  </mc:AlternateContent>
  <bookViews>
    <workbookView xWindow="0" yWindow="0" windowWidth="28800" windowHeight="12435"/>
  </bookViews>
  <sheets>
    <sheet name="Sept" sheetId="9" r:id="rId1"/>
    <sheet name="Agust" sheetId="8" r:id="rId2"/>
    <sheet name="Juli" sheetId="7" r:id="rId3"/>
    <sheet name="Juni" sheetId="6" r:id="rId4"/>
    <sheet name="Mei" sheetId="5" r:id="rId5"/>
    <sheet name="Apr" sheetId="4" r:id="rId6"/>
    <sheet name="Mart" sheetId="3" r:id="rId7"/>
    <sheet name="Feb" sheetId="2" r:id="rId8"/>
    <sheet name="Jan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9" l="1"/>
  <c r="G15" i="9"/>
  <c r="G16" i="9"/>
  <c r="G17" i="9"/>
  <c r="G18" i="9"/>
  <c r="G19" i="9"/>
  <c r="G20" i="9"/>
  <c r="G21" i="9"/>
  <c r="G22" i="9"/>
  <c r="G23" i="9"/>
  <c r="G24" i="9"/>
  <c r="G13" i="9"/>
  <c r="E14" i="9"/>
  <c r="E15" i="9"/>
  <c r="E16" i="9"/>
  <c r="E17" i="9"/>
  <c r="E18" i="9"/>
  <c r="E19" i="9"/>
  <c r="E20" i="9"/>
  <c r="E21" i="9"/>
  <c r="E22" i="9"/>
  <c r="E23" i="9"/>
  <c r="E24" i="9"/>
  <c r="E13" i="9"/>
  <c r="E13" i="2" l="1"/>
  <c r="H24" i="9" l="1"/>
  <c r="H23" i="9"/>
  <c r="H22" i="9"/>
  <c r="H21" i="9"/>
  <c r="H20" i="9"/>
  <c r="H19" i="9"/>
  <c r="H18" i="9"/>
  <c r="H17" i="9"/>
  <c r="H16" i="9"/>
  <c r="H15" i="9"/>
  <c r="H14" i="9"/>
  <c r="G14" i="8"/>
  <c r="G15" i="8"/>
  <c r="G16" i="8"/>
  <c r="G17" i="8"/>
  <c r="G18" i="8"/>
  <c r="G19" i="8"/>
  <c r="G20" i="8"/>
  <c r="G21" i="8"/>
  <c r="G22" i="8"/>
  <c r="G23" i="8"/>
  <c r="G24" i="8"/>
  <c r="E14" i="8"/>
  <c r="E15" i="8"/>
  <c r="E16" i="8"/>
  <c r="E17" i="8"/>
  <c r="E18" i="8"/>
  <c r="E19" i="8"/>
  <c r="E20" i="8"/>
  <c r="E21" i="8"/>
  <c r="E22" i="8"/>
  <c r="E23" i="8"/>
  <c r="E24" i="8"/>
  <c r="G14" i="7"/>
  <c r="G15" i="7"/>
  <c r="G16" i="7"/>
  <c r="G17" i="7"/>
  <c r="G18" i="7"/>
  <c r="G19" i="7"/>
  <c r="G20" i="7"/>
  <c r="G21" i="7"/>
  <c r="G22" i="7"/>
  <c r="G23" i="7"/>
  <c r="E14" i="7"/>
  <c r="E15" i="7"/>
  <c r="E16" i="7"/>
  <c r="E17" i="7"/>
  <c r="E18" i="7"/>
  <c r="E19" i="7"/>
  <c r="E20" i="7"/>
  <c r="E21" i="7"/>
  <c r="E22" i="7"/>
  <c r="E23" i="7"/>
  <c r="E24" i="7"/>
  <c r="G14" i="6"/>
  <c r="G15" i="6"/>
  <c r="G16" i="6"/>
  <c r="G17" i="6"/>
  <c r="G18" i="6"/>
  <c r="G19" i="6"/>
  <c r="G20" i="6"/>
  <c r="G21" i="6"/>
  <c r="G22" i="6"/>
  <c r="G23" i="6"/>
  <c r="G24" i="6"/>
  <c r="E14" i="6"/>
  <c r="E15" i="6"/>
  <c r="E16" i="6"/>
  <c r="E17" i="6"/>
  <c r="E18" i="6"/>
  <c r="E19" i="6"/>
  <c r="E20" i="6"/>
  <c r="E21" i="6"/>
  <c r="E22" i="6"/>
  <c r="E23" i="6"/>
  <c r="E24" i="6"/>
  <c r="G14" i="5"/>
  <c r="G15" i="5"/>
  <c r="G16" i="5"/>
  <c r="G17" i="5"/>
  <c r="G18" i="5"/>
  <c r="G19" i="5"/>
  <c r="G20" i="5"/>
  <c r="G21" i="5"/>
  <c r="G22" i="5"/>
  <c r="G23" i="5"/>
  <c r="G24" i="5"/>
  <c r="E14" i="4"/>
  <c r="E15" i="4"/>
  <c r="E16" i="4"/>
  <c r="E17" i="4"/>
  <c r="E18" i="4"/>
  <c r="E19" i="4"/>
  <c r="E20" i="4"/>
  <c r="E21" i="4"/>
  <c r="E22" i="4"/>
  <c r="E23" i="4"/>
  <c r="E24" i="4"/>
  <c r="G14" i="4"/>
  <c r="G15" i="4"/>
  <c r="G16" i="4"/>
  <c r="G17" i="4"/>
  <c r="G18" i="4"/>
  <c r="G19" i="4"/>
  <c r="G20" i="4"/>
  <c r="G21" i="4"/>
  <c r="G22" i="4"/>
  <c r="G23" i="4"/>
  <c r="G24" i="4"/>
  <c r="G14" i="3"/>
  <c r="G15" i="3"/>
  <c r="G16" i="3"/>
  <c r="G17" i="3"/>
  <c r="G18" i="3"/>
  <c r="G19" i="3"/>
  <c r="G20" i="3"/>
  <c r="G21" i="3"/>
  <c r="G22" i="3"/>
  <c r="G23" i="3"/>
  <c r="G24" i="3"/>
  <c r="G14" i="2"/>
  <c r="G15" i="2"/>
  <c r="G16" i="2"/>
  <c r="G17" i="2"/>
  <c r="G18" i="2"/>
  <c r="G19" i="2"/>
  <c r="G20" i="2"/>
  <c r="G21" i="2"/>
  <c r="G22" i="2"/>
  <c r="G23" i="2"/>
  <c r="G24" i="2"/>
  <c r="G13" i="2"/>
  <c r="E14" i="2"/>
  <c r="E15" i="2"/>
  <c r="E16" i="2"/>
  <c r="E17" i="2"/>
  <c r="E18" i="2"/>
  <c r="E19" i="2"/>
  <c r="E20" i="2"/>
  <c r="E21" i="2"/>
  <c r="E22" i="2"/>
  <c r="E23" i="2"/>
  <c r="E24" i="2"/>
  <c r="G14" i="1"/>
  <c r="G15" i="1"/>
  <c r="G16" i="1"/>
  <c r="G17" i="1"/>
  <c r="G18" i="1"/>
  <c r="G19" i="1"/>
  <c r="G20" i="1"/>
  <c r="G21" i="1"/>
  <c r="G22" i="1"/>
  <c r="G23" i="1"/>
  <c r="G24" i="1"/>
  <c r="G13" i="1"/>
  <c r="E13" i="3" l="1"/>
  <c r="G13" i="3" s="1"/>
  <c r="E13" i="4" s="1"/>
  <c r="H22" i="1"/>
  <c r="E24" i="3" l="1"/>
  <c r="E23" i="3"/>
  <c r="E21" i="3"/>
  <c r="E20" i="3"/>
  <c r="E19" i="3"/>
  <c r="E17" i="3"/>
  <c r="E16" i="3"/>
  <c r="E15" i="3"/>
  <c r="E14" i="3"/>
  <c r="H14" i="1"/>
  <c r="H15" i="1"/>
  <c r="H16" i="1"/>
  <c r="H17" i="1"/>
  <c r="H19" i="1"/>
  <c r="H20" i="1"/>
  <c r="H23" i="1"/>
  <c r="H24" i="1"/>
  <c r="H21" i="1"/>
  <c r="E22" i="3"/>
  <c r="H22" i="2" l="1"/>
  <c r="H16" i="2"/>
  <c r="H21" i="2"/>
  <c r="H17" i="2"/>
  <c r="H14" i="2"/>
  <c r="H19" i="2"/>
  <c r="H23" i="2"/>
  <c r="H15" i="2"/>
  <c r="H20" i="2"/>
  <c r="H24" i="2"/>
  <c r="H13" i="2"/>
  <c r="H18" i="1"/>
  <c r="E18" i="3"/>
  <c r="H13" i="1"/>
  <c r="H22" i="3" l="1"/>
  <c r="H20" i="3"/>
  <c r="H23" i="3"/>
  <c r="H14" i="3"/>
  <c r="H17" i="3"/>
  <c r="H16" i="3"/>
  <c r="H24" i="3"/>
  <c r="H15" i="3"/>
  <c r="H19" i="3"/>
  <c r="E22" i="5"/>
  <c r="H21" i="3"/>
  <c r="G13" i="4"/>
  <c r="E13" i="5" s="1"/>
  <c r="G13" i="5" s="1"/>
  <c r="E13" i="6" s="1"/>
  <c r="G13" i="6" s="1"/>
  <c r="E13" i="7" s="1"/>
  <c r="G13" i="7" s="1"/>
  <c r="E13" i="8" s="1"/>
  <c r="G13" i="8" s="1"/>
  <c r="H13" i="9" s="1"/>
  <c r="H13" i="3"/>
  <c r="H18" i="2"/>
  <c r="H19" i="4" l="1"/>
  <c r="E19" i="5"/>
  <c r="H24" i="4"/>
  <c r="E24" i="5"/>
  <c r="H17" i="4"/>
  <c r="E17" i="5"/>
  <c r="H21" i="4"/>
  <c r="E21" i="5"/>
  <c r="H15" i="4"/>
  <c r="E15" i="5"/>
  <c r="H16" i="4"/>
  <c r="E16" i="5"/>
  <c r="H14" i="4"/>
  <c r="E14" i="5"/>
  <c r="H20" i="4"/>
  <c r="E20" i="5"/>
  <c r="H23" i="4"/>
  <c r="E23" i="5"/>
  <c r="H22" i="4"/>
  <c r="H13" i="4"/>
  <c r="H18" i="3"/>
  <c r="H22" i="5" l="1"/>
  <c r="H14" i="5"/>
  <c r="H15" i="5"/>
  <c r="H17" i="5"/>
  <c r="H19" i="5"/>
  <c r="H18" i="4"/>
  <c r="E18" i="5"/>
  <c r="H20" i="5"/>
  <c r="H16" i="5"/>
  <c r="H21" i="5"/>
  <c r="H24" i="5"/>
  <c r="H23" i="5"/>
  <c r="H13" i="5"/>
  <c r="H21" i="6" l="1"/>
  <c r="H20" i="6"/>
  <c r="H19" i="6"/>
  <c r="H15" i="6"/>
  <c r="H22" i="6"/>
  <c r="H24" i="6"/>
  <c r="G24" i="7"/>
  <c r="H18" i="5"/>
  <c r="H17" i="6"/>
  <c r="H14" i="6"/>
  <c r="H16" i="6"/>
  <c r="H23" i="6"/>
  <c r="H13" i="6"/>
  <c r="H17" i="7" l="1"/>
  <c r="H17" i="8"/>
  <c r="H24" i="7"/>
  <c r="H24" i="8"/>
  <c r="H15" i="7"/>
  <c r="H15" i="8"/>
  <c r="H20" i="7"/>
  <c r="H20" i="8"/>
  <c r="H16" i="8"/>
  <c r="H16" i="7"/>
  <c r="H14" i="7"/>
  <c r="H14" i="8"/>
  <c r="H18" i="6"/>
  <c r="H22" i="7"/>
  <c r="H22" i="8"/>
  <c r="H19" i="7"/>
  <c r="H19" i="8"/>
  <c r="H21" i="7"/>
  <c r="H21" i="8"/>
  <c r="H23" i="7"/>
  <c r="H23" i="8"/>
  <c r="H13" i="8"/>
  <c r="H13" i="7"/>
  <c r="H18" i="7" l="1"/>
  <c r="H18" i="8"/>
</calcChain>
</file>

<file path=xl/sharedStrings.xml><?xml version="1.0" encoding="utf-8"?>
<sst xmlns="http://schemas.openxmlformats.org/spreadsheetml/2006/main" count="405" uniqueCount="60">
  <si>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</si>
  <si>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</si>
  <si>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</si>
  <si>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</si>
  <si>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</si>
  <si>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</si>
  <si>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</si>
  <si>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</si>
  <si>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</si>
  <si>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</si>
  <si>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</si>
  <si>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</si>
  <si>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</si>
  <si>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</si>
  <si>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</si>
  <si>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</si>
  <si>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</si>
  <si>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</si>
  <si>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</si>
  <si>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</si>
  <si>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</si>
  <si>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</si>
  <si>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</si>
  <si>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</si>
  <si>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</si>
  <si>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</si>
  <si>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</si>
  <si>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</si>
  <si>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</si>
  <si>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</si>
  <si>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PUSKESMAS :</t>
  </si>
  <si>
    <t>JUMLAH PENDUDUK :</t>
  </si>
  <si>
    <t>BULAN  :</t>
  </si>
  <si>
    <t>TARGET (%)</t>
  </si>
  <si>
    <t>PENCAPAIAN</t>
  </si>
  <si>
    <t>JANUARI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</si>
  <si>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</si>
  <si>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</si>
  <si>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</si>
  <si>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</si>
  <si>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</si>
  <si>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</si>
  <si>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</si>
  <si>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</si>
  <si>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CIBEUREUM</t>
  </si>
  <si>
    <t>Cimahi,    Maret 2020</t>
  </si>
  <si>
    <t>FEBRUARI</t>
  </si>
  <si>
    <t>Maret</t>
  </si>
  <si>
    <t>Cimahi,    April 2020</t>
  </si>
  <si>
    <t>April</t>
  </si>
  <si>
    <t>Mei</t>
  </si>
  <si>
    <t>Cimahi,    Mei 2020</t>
  </si>
  <si>
    <t>Juni</t>
  </si>
  <si>
    <t>Cimahi,    Juni 2020</t>
  </si>
  <si>
    <t>Cimahi,    Juli 2020</t>
  </si>
  <si>
    <t>JULI</t>
  </si>
  <si>
    <t>Cimahi,    Agustus 2020</t>
  </si>
  <si>
    <t>SEPTEMBER</t>
  </si>
  <si>
    <t>Agustus</t>
  </si>
  <si>
    <t>Cimahi, 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</si>
</sst>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0" xfId="0" applyNumberFormat="1" applyFont="1"/>
    <xf numFmtId="2" fontId="3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8" sqref="H18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23"/>
      <c r="B4" s="23"/>
      <c r="C4" s="23"/>
      <c r="D4" s="23"/>
      <c r="E4" s="23"/>
      <c r="F4" s="23"/>
      <c r="G4" s="23"/>
    </row>
    <row r="5" spans="1:8" x14ac:dyDescent="0.2">
      <c r="A5" s="37" t="s">
        <v>30</v>
      </c>
      <c r="B5" s="37"/>
      <c r="C5" s="3" t="s">
        <v>44</v>
      </c>
      <c r="D5" s="23"/>
      <c r="E5" s="23"/>
      <c r="F5" s="23"/>
      <c r="G5" s="23"/>
    </row>
    <row r="6" spans="1:8" x14ac:dyDescent="0.2">
      <c r="A6" s="38" t="s">
        <v>31</v>
      </c>
      <c r="B6" s="38"/>
      <c r="C6" s="18">
        <v>60878</v>
      </c>
    </row>
    <row r="7" spans="1:8" x14ac:dyDescent="0.2">
      <c r="A7" s="38" t="s">
        <v>32</v>
      </c>
      <c r="B7" s="38"/>
      <c r="C7" s="4" t="s">
        <v>57</v>
      </c>
    </row>
    <row r="8" spans="1:8" x14ac:dyDescent="0.2">
      <c r="A8" s="24"/>
      <c r="B8" s="24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Agust!G13</f>
        <v>752</v>
      </c>
      <c r="F13" s="8">
        <v>98</v>
      </c>
      <c r="G13" s="8">
        <f>E13+F13</f>
        <v>850</v>
      </c>
      <c r="H13" s="13">
        <f>G13/D13*100</f>
        <v>65.789473684210535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Agust!G14</f>
        <v>790</v>
      </c>
      <c r="F14" s="8">
        <v>100</v>
      </c>
      <c r="G14" s="8">
        <f t="shared" ref="G14:G24" si="0">E14+F14</f>
        <v>890</v>
      </c>
      <c r="H14" s="13">
        <f t="shared" ref="H14:H24" si="1">G14/D14*100</f>
        <v>72.181670721816701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Agust!G15</f>
        <v>686</v>
      </c>
      <c r="F15" s="8">
        <v>90</v>
      </c>
      <c r="G15" s="8">
        <f t="shared" si="0"/>
        <v>776</v>
      </c>
      <c r="H15" s="13">
        <f t="shared" si="1"/>
        <v>64.774624373956584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Agust!G16</f>
        <v>1835</v>
      </c>
      <c r="F16" s="8">
        <v>194</v>
      </c>
      <c r="G16" s="8">
        <f t="shared" si="0"/>
        <v>2029</v>
      </c>
      <c r="H16" s="13">
        <f t="shared" si="1"/>
        <v>34.886519944979369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Agust!G17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Agust!G18</f>
        <v>22698</v>
      </c>
      <c r="F18" s="8">
        <v>2391</v>
      </c>
      <c r="G18" s="8">
        <f t="shared" si="0"/>
        <v>25089</v>
      </c>
      <c r="H18" s="13">
        <f t="shared" si="1"/>
        <v>61.405355132409809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Agust!G19</f>
        <v>2440</v>
      </c>
      <c r="F19" s="8">
        <v>226</v>
      </c>
      <c r="G19" s="8">
        <f t="shared" si="0"/>
        <v>2666</v>
      </c>
      <c r="H19" s="13">
        <f t="shared" si="1"/>
        <v>48.998345892299213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Agust!G20</f>
        <v>3494</v>
      </c>
      <c r="F20" s="8">
        <v>309</v>
      </c>
      <c r="G20" s="8">
        <f t="shared" si="0"/>
        <v>3803</v>
      </c>
      <c r="H20" s="13">
        <f t="shared" si="1"/>
        <v>19.820711940376295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Agust!G21</f>
        <v>607</v>
      </c>
      <c r="F21" s="8">
        <v>96</v>
      </c>
      <c r="G21" s="8">
        <f t="shared" si="0"/>
        <v>703</v>
      </c>
      <c r="H21" s="13">
        <f t="shared" si="1"/>
        <v>66.571969696969703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Agust!G22</f>
        <v>52</v>
      </c>
      <c r="F22" s="8">
        <v>6</v>
      </c>
      <c r="G22" s="8">
        <f t="shared" si="0"/>
        <v>58</v>
      </c>
      <c r="H22" s="13">
        <f t="shared" si="1"/>
        <v>69.047619047619051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Agust!G23</f>
        <v>169</v>
      </c>
      <c r="F23" s="8">
        <v>16</v>
      </c>
      <c r="G23" s="8">
        <f t="shared" si="0"/>
        <v>185</v>
      </c>
      <c r="H23" s="13">
        <f t="shared" si="1"/>
        <v>39.278131634819538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Agust!G24</f>
        <v>436</v>
      </c>
      <c r="F24" s="8">
        <v>73</v>
      </c>
      <c r="G24" s="8">
        <f t="shared" si="0"/>
        <v>509</v>
      </c>
      <c r="H24" s="13">
        <f t="shared" si="1"/>
        <v>49.417475728155338</v>
      </c>
    </row>
    <row r="27" spans="1:8" x14ac:dyDescent="0.2">
      <c r="F27" s="1" t="s">
        <v>59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21"/>
      <c r="B4" s="21"/>
      <c r="C4" s="21"/>
      <c r="D4" s="21"/>
      <c r="E4" s="21"/>
      <c r="F4" s="21"/>
      <c r="G4" s="21"/>
    </row>
    <row r="5" spans="1:8" x14ac:dyDescent="0.2">
      <c r="A5" s="37" t="s">
        <v>30</v>
      </c>
      <c r="B5" s="37"/>
      <c r="C5" s="3" t="s">
        <v>44</v>
      </c>
      <c r="D5" s="21"/>
      <c r="E5" s="21"/>
      <c r="F5" s="21"/>
      <c r="G5" s="21"/>
    </row>
    <row r="6" spans="1:8" x14ac:dyDescent="0.2">
      <c r="A6" s="38" t="s">
        <v>31</v>
      </c>
      <c r="B6" s="38"/>
      <c r="C6" s="18">
        <v>60878</v>
      </c>
    </row>
    <row r="7" spans="1:8" x14ac:dyDescent="0.2">
      <c r="A7" s="38" t="s">
        <v>32</v>
      </c>
      <c r="B7" s="38"/>
      <c r="C7" s="4" t="s">
        <v>58</v>
      </c>
    </row>
    <row r="8" spans="1:8" x14ac:dyDescent="0.2">
      <c r="A8" s="22"/>
      <c r="B8" s="22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Juli!G13</f>
        <v>657</v>
      </c>
      <c r="F13" s="8">
        <v>95</v>
      </c>
      <c r="G13" s="8">
        <f>E13+F13</f>
        <v>752</v>
      </c>
      <c r="H13" s="13">
        <f>G13/D13*100</f>
        <v>58.204334365325074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Juli!G14</f>
        <v>693</v>
      </c>
      <c r="F14" s="8">
        <v>97</v>
      </c>
      <c r="G14" s="8">
        <f t="shared" ref="G14:G24" si="0">E14+F14</f>
        <v>790</v>
      </c>
      <c r="H14" s="13">
        <f t="shared" ref="H14:H24" si="1">G14/D14*100</f>
        <v>64.07137064071371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Juli!G15</f>
        <v>597</v>
      </c>
      <c r="F15" s="8">
        <v>89</v>
      </c>
      <c r="G15" s="8">
        <f t="shared" si="0"/>
        <v>686</v>
      </c>
      <c r="H15" s="13">
        <f t="shared" si="1"/>
        <v>57.262103505843079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Juli!G16</f>
        <v>1603</v>
      </c>
      <c r="F16" s="8">
        <v>232</v>
      </c>
      <c r="G16" s="8">
        <f t="shared" si="0"/>
        <v>1835</v>
      </c>
      <c r="H16" s="13">
        <f t="shared" si="1"/>
        <v>31.550894085281982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Juli!G17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Juli!G18</f>
        <v>20191</v>
      </c>
      <c r="F18" s="8">
        <v>2507</v>
      </c>
      <c r="G18" s="8">
        <f t="shared" si="0"/>
        <v>22698</v>
      </c>
      <c r="H18" s="13">
        <f t="shared" si="1"/>
        <v>55.553379999021004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Juli!G19</f>
        <v>2228</v>
      </c>
      <c r="F19" s="8">
        <v>212</v>
      </c>
      <c r="G19" s="8">
        <f t="shared" si="0"/>
        <v>2440</v>
      </c>
      <c r="H19" s="13">
        <f t="shared" si="1"/>
        <v>44.844697665870243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Juli!G20</f>
        <v>3074</v>
      </c>
      <c r="F20" s="8">
        <v>420</v>
      </c>
      <c r="G20" s="8">
        <f t="shared" si="0"/>
        <v>3494</v>
      </c>
      <c r="H20" s="13">
        <f t="shared" si="1"/>
        <v>18.210246521081981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Juli!G21</f>
        <v>518</v>
      </c>
      <c r="F21" s="8">
        <v>89</v>
      </c>
      <c r="G21" s="8">
        <f t="shared" si="0"/>
        <v>607</v>
      </c>
      <c r="H21" s="13">
        <f t="shared" si="1"/>
        <v>57.481060606060609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Juli!G22</f>
        <v>49</v>
      </c>
      <c r="F22" s="8">
        <v>3</v>
      </c>
      <c r="G22" s="8">
        <f t="shared" si="0"/>
        <v>52</v>
      </c>
      <c r="H22" s="13">
        <f t="shared" si="1"/>
        <v>61.904761904761905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Juli!G23</f>
        <v>152</v>
      </c>
      <c r="F23" s="8">
        <v>17</v>
      </c>
      <c r="G23" s="8">
        <f t="shared" si="0"/>
        <v>169</v>
      </c>
      <c r="H23" s="13">
        <f t="shared" si="1"/>
        <v>35.881104033970274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Juli!G24</f>
        <v>366</v>
      </c>
      <c r="F24" s="8">
        <v>70</v>
      </c>
      <c r="G24" s="8">
        <f t="shared" si="0"/>
        <v>436</v>
      </c>
      <c r="H24" s="13">
        <f t="shared" si="1"/>
        <v>42.33009708737864</v>
      </c>
    </row>
    <row r="27" spans="1:8" x14ac:dyDescent="0.2">
      <c r="F27" s="1" t="s">
        <v>56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19"/>
      <c r="B4" s="19"/>
      <c r="C4" s="19"/>
      <c r="D4" s="19"/>
      <c r="E4" s="19"/>
      <c r="F4" s="19"/>
      <c r="G4" s="19"/>
    </row>
    <row r="5" spans="1:8" x14ac:dyDescent="0.2">
      <c r="A5" s="37" t="s">
        <v>30</v>
      </c>
      <c r="B5" s="37"/>
      <c r="C5" s="3" t="s">
        <v>44</v>
      </c>
      <c r="D5" s="19"/>
      <c r="E5" s="19"/>
      <c r="F5" s="19"/>
      <c r="G5" s="19"/>
    </row>
    <row r="6" spans="1:8" x14ac:dyDescent="0.2">
      <c r="A6" s="38" t="s">
        <v>31</v>
      </c>
      <c r="B6" s="38"/>
      <c r="C6" s="18">
        <v>60878</v>
      </c>
    </row>
    <row r="7" spans="1:8" x14ac:dyDescent="0.2">
      <c r="A7" s="38" t="s">
        <v>32</v>
      </c>
      <c r="B7" s="38"/>
      <c r="C7" s="4" t="s">
        <v>55</v>
      </c>
    </row>
    <row r="8" spans="1:8" x14ac:dyDescent="0.2">
      <c r="A8" s="20"/>
      <c r="B8" s="20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Juni!G13</f>
        <v>564</v>
      </c>
      <c r="F13" s="8">
        <v>93</v>
      </c>
      <c r="G13" s="8">
        <f>E13+F13</f>
        <v>657</v>
      </c>
      <c r="H13" s="13">
        <f>G13/D13*100</f>
        <v>50.851393188854487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Juni!G14</f>
        <v>588</v>
      </c>
      <c r="F14" s="8">
        <v>105</v>
      </c>
      <c r="G14" s="8">
        <f t="shared" ref="G14:G23" si="0">E14+F14</f>
        <v>693</v>
      </c>
      <c r="H14" s="13">
        <f t="shared" ref="H14:H24" si="1">G14/D14*100</f>
        <v>56.20437956204379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Juni!G15</f>
        <v>506</v>
      </c>
      <c r="F15" s="8">
        <v>91</v>
      </c>
      <c r="G15" s="8">
        <f t="shared" si="0"/>
        <v>597</v>
      </c>
      <c r="H15" s="13">
        <f t="shared" si="1"/>
        <v>49.833055091819702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Juni!G16</f>
        <v>1435</v>
      </c>
      <c r="F16" s="8">
        <v>168</v>
      </c>
      <c r="G16" s="8">
        <f t="shared" si="0"/>
        <v>1603</v>
      </c>
      <c r="H16" s="13">
        <f t="shared" si="1"/>
        <v>27.561898211829437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Juni!G17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Juni!G18</f>
        <v>17929</v>
      </c>
      <c r="F18" s="8">
        <v>2262</v>
      </c>
      <c r="G18" s="8">
        <f t="shared" si="0"/>
        <v>20191</v>
      </c>
      <c r="H18" s="13">
        <f t="shared" si="1"/>
        <v>49.41749473787263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Juni!G19</f>
        <v>2051</v>
      </c>
      <c r="F19" s="8">
        <v>177</v>
      </c>
      <c r="G19" s="8">
        <f t="shared" si="0"/>
        <v>2228</v>
      </c>
      <c r="H19" s="13">
        <f t="shared" si="1"/>
        <v>40.948355081786438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Juni!G20</f>
        <v>2830</v>
      </c>
      <c r="F20" s="8">
        <v>244</v>
      </c>
      <c r="G20" s="8">
        <f t="shared" si="0"/>
        <v>3074</v>
      </c>
      <c r="H20" s="13">
        <f t="shared" si="1"/>
        <v>16.021264397769322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Juni!G21</f>
        <v>463</v>
      </c>
      <c r="F21" s="8">
        <v>55</v>
      </c>
      <c r="G21" s="8">
        <f t="shared" si="0"/>
        <v>518</v>
      </c>
      <c r="H21" s="13">
        <f t="shared" si="1"/>
        <v>49.053030303030305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Juni!G22</f>
        <v>49</v>
      </c>
      <c r="F22" s="8">
        <v>0</v>
      </c>
      <c r="G22" s="8">
        <f t="shared" si="0"/>
        <v>49</v>
      </c>
      <c r="H22" s="13">
        <f t="shared" si="1"/>
        <v>58.333333333333336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Juni!G23</f>
        <v>136</v>
      </c>
      <c r="F23" s="8">
        <v>16</v>
      </c>
      <c r="G23" s="8">
        <f t="shared" si="0"/>
        <v>152</v>
      </c>
      <c r="H23" s="13">
        <f t="shared" si="1"/>
        <v>32.27176220806794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Juni!G24</f>
        <v>278</v>
      </c>
      <c r="F24" s="8">
        <v>88</v>
      </c>
      <c r="G24" s="8">
        <f t="shared" ref="G24" si="2">E24+F24</f>
        <v>366</v>
      </c>
      <c r="H24" s="13">
        <f t="shared" si="1"/>
        <v>35.533980582524272</v>
      </c>
    </row>
    <row r="27" spans="1:8" x14ac:dyDescent="0.2">
      <c r="F27" s="1" t="s">
        <v>54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16"/>
      <c r="B4" s="16"/>
      <c r="C4" s="16"/>
      <c r="D4" s="16"/>
      <c r="E4" s="16"/>
      <c r="F4" s="16"/>
      <c r="G4" s="16"/>
    </row>
    <row r="5" spans="1:8" x14ac:dyDescent="0.2">
      <c r="A5" s="37" t="s">
        <v>30</v>
      </c>
      <c r="B5" s="37"/>
      <c r="C5" s="3" t="s">
        <v>44</v>
      </c>
      <c r="D5" s="16"/>
      <c r="E5" s="16"/>
      <c r="F5" s="16"/>
      <c r="G5" s="16"/>
    </row>
    <row r="6" spans="1:8" x14ac:dyDescent="0.2">
      <c r="A6" s="38" t="s">
        <v>31</v>
      </c>
      <c r="B6" s="38"/>
      <c r="C6" s="18">
        <v>60878</v>
      </c>
    </row>
    <row r="7" spans="1:8" x14ac:dyDescent="0.2">
      <c r="A7" s="38" t="s">
        <v>32</v>
      </c>
      <c r="B7" s="38"/>
      <c r="C7" s="4" t="s">
        <v>52</v>
      </c>
    </row>
    <row r="8" spans="1:8" x14ac:dyDescent="0.2">
      <c r="A8" s="17"/>
      <c r="B8" s="17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Mei!G13</f>
        <v>475</v>
      </c>
      <c r="F13" s="8">
        <v>89</v>
      </c>
      <c r="G13" s="8">
        <f>E13+F13</f>
        <v>564</v>
      </c>
      <c r="H13" s="13">
        <f>G13/D13*100</f>
        <v>43.653250773993804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Mei!G14</f>
        <v>485</v>
      </c>
      <c r="F14" s="8">
        <v>103</v>
      </c>
      <c r="G14" s="8">
        <f t="shared" ref="G14:G24" si="0">E14+F14</f>
        <v>588</v>
      </c>
      <c r="H14" s="13">
        <f t="shared" ref="H14:H24" si="1">G14/D14*100</f>
        <v>47.688564476885645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Mei!G15</f>
        <v>422</v>
      </c>
      <c r="F15" s="8">
        <v>84</v>
      </c>
      <c r="G15" s="8">
        <f t="shared" si="0"/>
        <v>506</v>
      </c>
      <c r="H15" s="13">
        <f t="shared" si="1"/>
        <v>42.237061769616027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Mei!G16</f>
        <v>1286</v>
      </c>
      <c r="F16" s="8">
        <v>149</v>
      </c>
      <c r="G16" s="8">
        <f t="shared" si="0"/>
        <v>1435</v>
      </c>
      <c r="H16" s="13">
        <f t="shared" si="1"/>
        <v>24.673314993122421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Mei!G17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Mei!G18</f>
        <v>15701</v>
      </c>
      <c r="F18" s="8">
        <v>2228</v>
      </c>
      <c r="G18" s="8">
        <f t="shared" si="0"/>
        <v>17929</v>
      </c>
      <c r="H18" s="13">
        <f t="shared" si="1"/>
        <v>43.881247246561259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Mei!G19</f>
        <v>1910</v>
      </c>
      <c r="F19" s="8">
        <v>141</v>
      </c>
      <c r="G19" s="8">
        <f t="shared" si="0"/>
        <v>2051</v>
      </c>
      <c r="H19" s="13">
        <f t="shared" si="1"/>
        <v>37.695276603565517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Mei!G20</f>
        <v>2590</v>
      </c>
      <c r="F20" s="8">
        <v>240</v>
      </c>
      <c r="G20" s="8">
        <f t="shared" si="0"/>
        <v>2830</v>
      </c>
      <c r="H20" s="13">
        <f t="shared" si="1"/>
        <v>14.749570021368635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Mei!G21</f>
        <v>390</v>
      </c>
      <c r="F21" s="8">
        <v>73</v>
      </c>
      <c r="G21" s="8">
        <f t="shared" si="0"/>
        <v>463</v>
      </c>
      <c r="H21" s="13">
        <f t="shared" si="1"/>
        <v>43.844696969696969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Mei!G22</f>
        <v>47</v>
      </c>
      <c r="F22" s="8">
        <v>2</v>
      </c>
      <c r="G22" s="8">
        <f t="shared" si="0"/>
        <v>49</v>
      </c>
      <c r="H22" s="13">
        <f t="shared" si="1"/>
        <v>58.333333333333336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Mei!G23</f>
        <v>124</v>
      </c>
      <c r="F23" s="8">
        <v>12</v>
      </c>
      <c r="G23" s="8">
        <f t="shared" si="0"/>
        <v>136</v>
      </c>
      <c r="H23" s="13">
        <f t="shared" si="1"/>
        <v>28.874734607218684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Mei!G24</f>
        <v>190</v>
      </c>
      <c r="F24" s="8">
        <v>88</v>
      </c>
      <c r="G24" s="8">
        <f t="shared" si="0"/>
        <v>278</v>
      </c>
      <c r="H24" s="13">
        <f t="shared" si="1"/>
        <v>26.990291262135923</v>
      </c>
    </row>
    <row r="27" spans="1:8" x14ac:dyDescent="0.2">
      <c r="F27" s="1" t="s">
        <v>53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14"/>
      <c r="B4" s="14"/>
      <c r="C4" s="14"/>
      <c r="D4" s="14"/>
      <c r="E4" s="14"/>
      <c r="F4" s="14"/>
      <c r="G4" s="14"/>
    </row>
    <row r="5" spans="1:8" x14ac:dyDescent="0.2">
      <c r="A5" s="37" t="s">
        <v>30</v>
      </c>
      <c r="B5" s="37"/>
      <c r="C5" s="3" t="s">
        <v>44</v>
      </c>
      <c r="D5" s="14"/>
      <c r="E5" s="14"/>
      <c r="F5" s="14"/>
      <c r="G5" s="14"/>
    </row>
    <row r="6" spans="1:8" x14ac:dyDescent="0.2">
      <c r="A6" s="38" t="s">
        <v>31</v>
      </c>
      <c r="B6" s="38"/>
      <c r="C6" s="18">
        <v>60878</v>
      </c>
    </row>
    <row r="7" spans="1:8" x14ac:dyDescent="0.2">
      <c r="A7" s="38" t="s">
        <v>32</v>
      </c>
      <c r="B7" s="38"/>
      <c r="C7" s="4" t="s">
        <v>50</v>
      </c>
    </row>
    <row r="8" spans="1:8" x14ac:dyDescent="0.2">
      <c r="A8" s="15"/>
      <c r="B8" s="15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Apr!G13</f>
        <v>396</v>
      </c>
      <c r="F13" s="8">
        <v>79</v>
      </c>
      <c r="G13" s="8">
        <f>E13+F13</f>
        <v>475</v>
      </c>
      <c r="H13" s="13">
        <f>G13/D13*100</f>
        <v>36.764705882352942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Apr!G14</f>
        <v>386</v>
      </c>
      <c r="F14" s="8">
        <v>99</v>
      </c>
      <c r="G14" s="8">
        <f t="shared" ref="G14:G24" si="0">E14+F14</f>
        <v>485</v>
      </c>
      <c r="H14" s="13">
        <f t="shared" ref="H14:H24" si="1">G14/D14*100</f>
        <v>39.334955393349553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Apr!G15</f>
        <v>346</v>
      </c>
      <c r="F15" s="8">
        <v>76</v>
      </c>
      <c r="G15" s="8">
        <f t="shared" si="0"/>
        <v>422</v>
      </c>
      <c r="H15" s="13">
        <f t="shared" si="1"/>
        <v>35.225375626043402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Apr!G16</f>
        <v>1136</v>
      </c>
      <c r="F16" s="8">
        <v>150</v>
      </c>
      <c r="G16" s="8">
        <f t="shared" si="0"/>
        <v>1286</v>
      </c>
      <c r="H16" s="13">
        <f t="shared" si="1"/>
        <v>22.111416781292984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Apr!G17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Apr!G18</f>
        <v>13029</v>
      </c>
      <c r="F18" s="8">
        <v>2672</v>
      </c>
      <c r="G18" s="8">
        <f t="shared" si="0"/>
        <v>15701</v>
      </c>
      <c r="H18" s="13">
        <f t="shared" si="1"/>
        <v>38.428214792696657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Apr!G19</f>
        <v>1776</v>
      </c>
      <c r="F19" s="8">
        <v>134</v>
      </c>
      <c r="G19" s="8">
        <f t="shared" si="0"/>
        <v>1910</v>
      </c>
      <c r="H19" s="13">
        <f t="shared" si="1"/>
        <v>35.103841205660721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Apr!G20</f>
        <v>2430</v>
      </c>
      <c r="F20" s="8">
        <v>160</v>
      </c>
      <c r="G20" s="8">
        <f t="shared" si="0"/>
        <v>2590</v>
      </c>
      <c r="H20" s="13">
        <f t="shared" si="1"/>
        <v>13.4987230937614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Apr!G21</f>
        <v>333</v>
      </c>
      <c r="F21" s="8">
        <v>57</v>
      </c>
      <c r="G21" s="8">
        <f t="shared" si="0"/>
        <v>390</v>
      </c>
      <c r="H21" s="13">
        <f t="shared" si="1"/>
        <v>36.93181818181818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Apr!G22</f>
        <v>45</v>
      </c>
      <c r="F22" s="8">
        <v>2</v>
      </c>
      <c r="G22" s="8">
        <f t="shared" si="0"/>
        <v>47</v>
      </c>
      <c r="H22" s="13">
        <f t="shared" si="1"/>
        <v>55.952380952380956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Apr!G23</f>
        <v>103</v>
      </c>
      <c r="F23" s="8">
        <v>21</v>
      </c>
      <c r="G23" s="8">
        <f t="shared" si="0"/>
        <v>124</v>
      </c>
      <c r="H23" s="13">
        <f t="shared" si="1"/>
        <v>26.326963906581742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Apr!G24</f>
        <v>163</v>
      </c>
      <c r="F24" s="8">
        <v>27</v>
      </c>
      <c r="G24" s="8">
        <f t="shared" si="0"/>
        <v>190</v>
      </c>
      <c r="H24" s="13">
        <f t="shared" si="1"/>
        <v>18.446601941747574</v>
      </c>
    </row>
    <row r="27" spans="1:8" x14ac:dyDescent="0.2">
      <c r="F27" s="1" t="s">
        <v>51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10"/>
      <c r="B4" s="10"/>
      <c r="C4" s="10"/>
      <c r="D4" s="10"/>
      <c r="E4" s="10"/>
      <c r="F4" s="10"/>
      <c r="G4" s="10"/>
    </row>
    <row r="5" spans="1:8" x14ac:dyDescent="0.2">
      <c r="A5" s="37" t="s">
        <v>30</v>
      </c>
      <c r="B5" s="37"/>
      <c r="C5" s="3" t="s">
        <v>44</v>
      </c>
      <c r="D5" s="10"/>
      <c r="E5" s="10"/>
      <c r="F5" s="10"/>
      <c r="G5" s="10"/>
    </row>
    <row r="6" spans="1:8" x14ac:dyDescent="0.2">
      <c r="A6" s="38" t="s">
        <v>31</v>
      </c>
      <c r="B6" s="38"/>
      <c r="C6" s="12">
        <v>60878</v>
      </c>
    </row>
    <row r="7" spans="1:8" x14ac:dyDescent="0.2">
      <c r="A7" s="38" t="s">
        <v>32</v>
      </c>
      <c r="B7" s="38"/>
      <c r="C7" s="4" t="s">
        <v>49</v>
      </c>
    </row>
    <row r="8" spans="1:8" x14ac:dyDescent="0.2">
      <c r="A8" s="11"/>
      <c r="B8" s="11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Mart!G13</f>
        <v>309</v>
      </c>
      <c r="F13" s="8">
        <v>87</v>
      </c>
      <c r="G13" s="8">
        <f>E13+F13</f>
        <v>396</v>
      </c>
      <c r="H13" s="13">
        <f>G13/D13*100</f>
        <v>30.650154798761609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Mart!G14</f>
        <v>289</v>
      </c>
      <c r="F14" s="8">
        <v>97</v>
      </c>
      <c r="G14" s="8">
        <f t="shared" ref="G14:G24" si="0">E14+F14</f>
        <v>386</v>
      </c>
      <c r="H14" s="13">
        <f t="shared" ref="H14:H24" si="1">G14/D14*100</f>
        <v>31.305758313057584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Mart!G15</f>
        <v>263</v>
      </c>
      <c r="F15" s="8">
        <v>83</v>
      </c>
      <c r="G15" s="8">
        <f t="shared" si="0"/>
        <v>346</v>
      </c>
      <c r="H15" s="13">
        <f t="shared" si="1"/>
        <v>28.881469115191987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Mart!G16</f>
        <v>1136</v>
      </c>
      <c r="F16" s="8">
        <v>0</v>
      </c>
      <c r="G16" s="8">
        <f t="shared" si="0"/>
        <v>1136</v>
      </c>
      <c r="H16" s="13">
        <f t="shared" si="1"/>
        <v>19.532324621733149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Mart!G17</f>
        <v>5907</v>
      </c>
      <c r="F17" s="8">
        <v>0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Mart!G18</f>
        <v>11402</v>
      </c>
      <c r="F18" s="8">
        <v>1627</v>
      </c>
      <c r="G18" s="8">
        <f t="shared" si="0"/>
        <v>13029</v>
      </c>
      <c r="H18" s="13">
        <f t="shared" si="1"/>
        <v>31.888491849821332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Mart!G19</f>
        <v>1585</v>
      </c>
      <c r="F19" s="8">
        <v>191</v>
      </c>
      <c r="G19" s="8">
        <f t="shared" si="0"/>
        <v>1776</v>
      </c>
      <c r="H19" s="13">
        <f t="shared" si="1"/>
        <v>32.641058628928505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Mart!G20</f>
        <v>1978</v>
      </c>
      <c r="F20" s="8">
        <v>452</v>
      </c>
      <c r="G20" s="8">
        <f t="shared" si="0"/>
        <v>2430</v>
      </c>
      <c r="H20" s="13">
        <f t="shared" si="1"/>
        <v>12.664825142023245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Mart!G21</f>
        <v>260</v>
      </c>
      <c r="F21" s="8">
        <v>73</v>
      </c>
      <c r="G21" s="8">
        <f t="shared" si="0"/>
        <v>333</v>
      </c>
      <c r="H21" s="13">
        <f t="shared" si="1"/>
        <v>31.53409090909091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Mart!G22</f>
        <v>43</v>
      </c>
      <c r="F22" s="8">
        <v>2</v>
      </c>
      <c r="G22" s="8">
        <f t="shared" si="0"/>
        <v>45</v>
      </c>
      <c r="H22" s="13">
        <f>G22/D22*100</f>
        <v>53.571428571428569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Mart!G23</f>
        <v>99</v>
      </c>
      <c r="F23" s="8">
        <v>4</v>
      </c>
      <c r="G23" s="8">
        <f t="shared" si="0"/>
        <v>103</v>
      </c>
      <c r="H23" s="13">
        <f t="shared" si="1"/>
        <v>21.868365180467091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Mart!G24</f>
        <v>139</v>
      </c>
      <c r="F24" s="8">
        <v>24</v>
      </c>
      <c r="G24" s="8">
        <f t="shared" si="0"/>
        <v>163</v>
      </c>
      <c r="H24" s="13">
        <f t="shared" si="1"/>
        <v>15.825242718446603</v>
      </c>
    </row>
    <row r="27" spans="1:8" x14ac:dyDescent="0.2">
      <c r="F27" s="1" t="s">
        <v>48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7" t="s">
        <v>30</v>
      </c>
      <c r="B5" s="37"/>
      <c r="C5" s="3" t="s">
        <v>44</v>
      </c>
      <c r="D5" s="2"/>
      <c r="E5" s="2"/>
      <c r="F5" s="2"/>
      <c r="G5" s="2"/>
    </row>
    <row r="6" spans="1:8" x14ac:dyDescent="0.2">
      <c r="A6" s="38" t="s">
        <v>31</v>
      </c>
      <c r="B6" s="38"/>
      <c r="C6" s="12">
        <v>60878</v>
      </c>
    </row>
    <row r="7" spans="1:8" x14ac:dyDescent="0.2">
      <c r="A7" s="38" t="s">
        <v>32</v>
      </c>
      <c r="B7" s="38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Feb!G13</f>
        <v>210</v>
      </c>
      <c r="F13" s="8">
        <v>99</v>
      </c>
      <c r="G13" s="8">
        <f>E13+F13</f>
        <v>309</v>
      </c>
      <c r="H13" s="13">
        <f>G13/D13*100</f>
        <v>23.91640866873065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Feb!G14</f>
        <v>196</v>
      </c>
      <c r="F14" s="8">
        <v>93</v>
      </c>
      <c r="G14" s="8">
        <f t="shared" ref="G14:G24" si="0">E14+F14</f>
        <v>289</v>
      </c>
      <c r="H14" s="13">
        <f t="shared" ref="H14:H24" si="1">G14/D14*100</f>
        <v>23.438767234387672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Feb!G15</f>
        <v>179</v>
      </c>
      <c r="F15" s="8">
        <v>84</v>
      </c>
      <c r="G15" s="8">
        <f t="shared" si="0"/>
        <v>263</v>
      </c>
      <c r="H15" s="13">
        <f t="shared" si="1"/>
        <v>21.953255425709518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Feb!G16</f>
        <v>866</v>
      </c>
      <c r="F16" s="8">
        <v>270</v>
      </c>
      <c r="G16" s="8">
        <f t="shared" si="0"/>
        <v>1136</v>
      </c>
      <c r="H16" s="13">
        <f t="shared" si="1"/>
        <v>19.532324621733149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Feb!G17</f>
        <v>5279</v>
      </c>
      <c r="F17" s="8">
        <v>628</v>
      </c>
      <c r="G17" s="8">
        <f t="shared" si="0"/>
        <v>5907</v>
      </c>
      <c r="H17" s="13">
        <f t="shared" si="1"/>
        <v>80.465876583571713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Feb!G18</f>
        <v>8179</v>
      </c>
      <c r="F18" s="8">
        <v>3223</v>
      </c>
      <c r="G18" s="8">
        <f t="shared" si="0"/>
        <v>11402</v>
      </c>
      <c r="H18" s="13">
        <f t="shared" si="1"/>
        <v>27.906407557883401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Feb!G19</f>
        <v>1208</v>
      </c>
      <c r="F19" s="8">
        <v>377</v>
      </c>
      <c r="G19" s="8">
        <f t="shared" si="0"/>
        <v>1585</v>
      </c>
      <c r="H19" s="13">
        <f t="shared" si="1"/>
        <v>29.130674508362432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Feb!G20</f>
        <v>1518</v>
      </c>
      <c r="F20" s="8">
        <v>460</v>
      </c>
      <c r="G20" s="8">
        <f t="shared" si="0"/>
        <v>1978</v>
      </c>
      <c r="H20" s="13">
        <f t="shared" si="1"/>
        <v>10.309063428362954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Feb!G21</f>
        <v>177</v>
      </c>
      <c r="F21" s="8">
        <v>83</v>
      </c>
      <c r="G21" s="8">
        <f t="shared" si="0"/>
        <v>260</v>
      </c>
      <c r="H21" s="13">
        <f t="shared" si="1"/>
        <v>24.621212121212121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Feb!G22</f>
        <v>38</v>
      </c>
      <c r="F22" s="8">
        <v>5</v>
      </c>
      <c r="G22" s="8">
        <f t="shared" si="0"/>
        <v>43</v>
      </c>
      <c r="H22" s="13">
        <f>G22/D22*100</f>
        <v>51.19047619047619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Feb!G23</f>
        <v>55</v>
      </c>
      <c r="F23" s="8">
        <v>44</v>
      </c>
      <c r="G23" s="8">
        <f t="shared" si="0"/>
        <v>99</v>
      </c>
      <c r="H23" s="13">
        <f t="shared" si="1"/>
        <v>21.019108280254777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Feb!G24</f>
        <v>99</v>
      </c>
      <c r="F24" s="8">
        <v>40</v>
      </c>
      <c r="G24" s="8">
        <f t="shared" si="0"/>
        <v>139</v>
      </c>
      <c r="H24" s="13">
        <f t="shared" si="1"/>
        <v>13.495145631067961</v>
      </c>
    </row>
    <row r="27" spans="1:8" x14ac:dyDescent="0.2">
      <c r="F27" s="1" t="s">
        <v>48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14" sqref="E1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7" t="s">
        <v>30</v>
      </c>
      <c r="B5" s="37"/>
      <c r="C5" s="3" t="s">
        <v>44</v>
      </c>
      <c r="D5" s="2"/>
      <c r="E5" s="2"/>
      <c r="F5" s="2"/>
      <c r="G5" s="2"/>
    </row>
    <row r="6" spans="1:8" x14ac:dyDescent="0.2">
      <c r="A6" s="38" t="s">
        <v>31</v>
      </c>
      <c r="B6" s="38"/>
      <c r="C6" s="12">
        <v>60878</v>
      </c>
    </row>
    <row r="7" spans="1:8" x14ac:dyDescent="0.2">
      <c r="A7" s="38" t="s">
        <v>32</v>
      </c>
      <c r="B7" s="38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>
        <f>Jan!G13</f>
        <v>106</v>
      </c>
      <c r="F13" s="8">
        <v>104</v>
      </c>
      <c r="G13" s="8">
        <f>E13+F13</f>
        <v>210</v>
      </c>
      <c r="H13" s="13">
        <f>G13/D13*100</f>
        <v>16.253869969040245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>
        <f>Jan!G14</f>
        <v>93</v>
      </c>
      <c r="F14" s="8">
        <v>103</v>
      </c>
      <c r="G14" s="8">
        <f t="shared" ref="G14:G24" si="0">E14+F14</f>
        <v>196</v>
      </c>
      <c r="H14" s="13">
        <f t="shared" ref="H14:H24" si="1">G14/D14*100</f>
        <v>15.896188158961882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>
        <f>Jan!G15</f>
        <v>86</v>
      </c>
      <c r="F15" s="8">
        <v>93</v>
      </c>
      <c r="G15" s="8">
        <f t="shared" si="0"/>
        <v>179</v>
      </c>
      <c r="H15" s="13">
        <f t="shared" si="1"/>
        <v>14.941569282136896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>
        <f>Jan!G16</f>
        <v>396</v>
      </c>
      <c r="F16" s="8">
        <v>470</v>
      </c>
      <c r="G16" s="8">
        <f t="shared" si="0"/>
        <v>866</v>
      </c>
      <c r="H16" s="13">
        <f t="shared" si="1"/>
        <v>14.889958734525447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>
        <f>Jan!G17</f>
        <v>4035</v>
      </c>
      <c r="F17" s="8">
        <v>1244</v>
      </c>
      <c r="G17" s="8">
        <f t="shared" si="0"/>
        <v>5279</v>
      </c>
      <c r="H17" s="13">
        <f t="shared" si="1"/>
        <v>71.911183762430184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>
        <f>Jan!G18</f>
        <v>3465</v>
      </c>
      <c r="F18" s="8">
        <v>4714</v>
      </c>
      <c r="G18" s="8">
        <f t="shared" si="0"/>
        <v>8179</v>
      </c>
      <c r="H18" s="13">
        <f t="shared" si="1"/>
        <v>20.018111508150181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>
        <f>Jan!G19</f>
        <v>641</v>
      </c>
      <c r="F19" s="8">
        <v>567</v>
      </c>
      <c r="G19" s="8">
        <f t="shared" si="0"/>
        <v>1208</v>
      </c>
      <c r="H19" s="13">
        <f t="shared" si="1"/>
        <v>22.201801139496418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>
        <f>Jan!G20</f>
        <v>713</v>
      </c>
      <c r="F20" s="8">
        <v>805</v>
      </c>
      <c r="G20" s="8">
        <f t="shared" si="0"/>
        <v>1518</v>
      </c>
      <c r="H20" s="13">
        <f t="shared" si="1"/>
        <v>7.9116068171157554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>
        <f>Jan!G21</f>
        <v>91</v>
      </c>
      <c r="F21" s="8">
        <v>86</v>
      </c>
      <c r="G21" s="8">
        <f t="shared" si="0"/>
        <v>177</v>
      </c>
      <c r="H21" s="13">
        <f t="shared" si="1"/>
        <v>16.761363636363637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>
        <f>Jan!G22</f>
        <v>25</v>
      </c>
      <c r="F22" s="8">
        <v>13</v>
      </c>
      <c r="G22" s="8">
        <f t="shared" si="0"/>
        <v>38</v>
      </c>
      <c r="H22" s="13">
        <f>G22/D22*100</f>
        <v>45.238095238095241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471</v>
      </c>
      <c r="E23" s="8">
        <f>Jan!G23</f>
        <v>32</v>
      </c>
      <c r="F23" s="8">
        <v>23</v>
      </c>
      <c r="G23" s="8">
        <f t="shared" si="0"/>
        <v>55</v>
      </c>
      <c r="H23" s="13">
        <f t="shared" si="1"/>
        <v>11.677282377919321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>
        <f>Jan!G24</f>
        <v>52</v>
      </c>
      <c r="F24" s="8">
        <v>47</v>
      </c>
      <c r="G24" s="8">
        <f t="shared" si="0"/>
        <v>99</v>
      </c>
      <c r="H24" s="13">
        <f t="shared" si="1"/>
        <v>9.6116504854368934</v>
      </c>
    </row>
    <row r="27" spans="1:8" x14ac:dyDescent="0.2">
      <c r="F27" s="1" t="s">
        <v>45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13" sqref="G13:G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</row>
    <row r="2" spans="1:8" x14ac:dyDescent="0.2">
      <c r="A2" s="36" t="s">
        <v>28</v>
      </c>
      <c r="B2" s="36"/>
      <c r="C2" s="36"/>
      <c r="D2" s="36"/>
      <c r="E2" s="36"/>
      <c r="F2" s="36"/>
      <c r="G2" s="36"/>
    </row>
    <row r="3" spans="1:8" x14ac:dyDescent="0.2">
      <c r="A3" s="36" t="s">
        <v>29</v>
      </c>
      <c r="B3" s="36"/>
      <c r="C3" s="36"/>
      <c r="D3" s="36"/>
      <c r="E3" s="36"/>
      <c r="F3" s="36"/>
      <c r="G3" s="36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37" t="s">
        <v>30</v>
      </c>
      <c r="B5" s="37"/>
      <c r="C5" s="3" t="s">
        <v>44</v>
      </c>
      <c r="D5" s="2"/>
      <c r="E5" s="2"/>
      <c r="F5" s="2"/>
      <c r="G5" s="2"/>
    </row>
    <row r="6" spans="1:8" x14ac:dyDescent="0.2">
      <c r="A6" s="38" t="s">
        <v>31</v>
      </c>
      <c r="B6" s="38"/>
      <c r="C6" s="12">
        <v>60878</v>
      </c>
    </row>
    <row r="7" spans="1:8" x14ac:dyDescent="0.2">
      <c r="A7" s="38" t="s">
        <v>32</v>
      </c>
      <c r="B7" s="38"/>
      <c r="C7" s="4" t="s">
        <v>35</v>
      </c>
    </row>
    <row r="8" spans="1:8" x14ac:dyDescent="0.2">
      <c r="A8" s="5"/>
      <c r="B8" s="5"/>
    </row>
    <row r="10" spans="1:8" ht="14.45" customHeight="1" x14ac:dyDescent="0.2">
      <c r="A10" s="25" t="s">
        <v>1</v>
      </c>
      <c r="B10" s="28" t="s">
        <v>26</v>
      </c>
      <c r="C10" s="28" t="s">
        <v>33</v>
      </c>
      <c r="D10" s="25" t="s">
        <v>27</v>
      </c>
      <c r="E10" s="31" t="s">
        <v>34</v>
      </c>
      <c r="F10" s="32"/>
      <c r="G10" s="32"/>
      <c r="H10" s="28" t="s">
        <v>39</v>
      </c>
    </row>
    <row r="11" spans="1:8" x14ac:dyDescent="0.2">
      <c r="A11" s="26"/>
      <c r="B11" s="29"/>
      <c r="C11" s="29"/>
      <c r="D11" s="26"/>
      <c r="E11" s="28" t="s">
        <v>37</v>
      </c>
      <c r="F11" s="25" t="s">
        <v>36</v>
      </c>
      <c r="G11" s="33" t="s">
        <v>38</v>
      </c>
      <c r="H11" s="29"/>
    </row>
    <row r="12" spans="1:8" x14ac:dyDescent="0.2">
      <c r="A12" s="27"/>
      <c r="B12" s="30"/>
      <c r="C12" s="30"/>
      <c r="D12" s="27"/>
      <c r="E12" s="30"/>
      <c r="F12" s="27"/>
      <c r="G12" s="34"/>
      <c r="H12" s="30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8">
        <v>1292</v>
      </c>
      <c r="E13" s="8"/>
      <c r="F13" s="8">
        <v>106</v>
      </c>
      <c r="G13" s="8">
        <f>E13+F13</f>
        <v>106</v>
      </c>
      <c r="H13" s="13">
        <f>G13/D13*100</f>
        <v>8.204334365325078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8">
        <v>1233</v>
      </c>
      <c r="E14" s="8"/>
      <c r="F14" s="8">
        <v>93</v>
      </c>
      <c r="G14" s="8">
        <f t="shared" ref="G14:G24" si="0">E14+F14</f>
        <v>93</v>
      </c>
      <c r="H14" s="13">
        <f t="shared" ref="H14:H24" si="1">G14/D14*100</f>
        <v>7.5425790754257909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8">
        <v>1198</v>
      </c>
      <c r="E15" s="8"/>
      <c r="F15" s="8">
        <v>86</v>
      </c>
      <c r="G15" s="8">
        <f t="shared" si="0"/>
        <v>86</v>
      </c>
      <c r="H15" s="13">
        <f t="shared" si="1"/>
        <v>7.1786310517529222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8">
        <v>5816</v>
      </c>
      <c r="E16" s="8"/>
      <c r="F16" s="8">
        <v>396</v>
      </c>
      <c r="G16" s="8">
        <f t="shared" si="0"/>
        <v>396</v>
      </c>
      <c r="H16" s="13">
        <f t="shared" si="1"/>
        <v>6.8088033012379645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8">
        <v>7341</v>
      </c>
      <c r="E17" s="8"/>
      <c r="F17" s="8">
        <v>4035</v>
      </c>
      <c r="G17" s="8">
        <f t="shared" si="0"/>
        <v>4035</v>
      </c>
      <c r="H17" s="13">
        <f t="shared" si="1"/>
        <v>54.965263588067025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8">
        <v>40858</v>
      </c>
      <c r="E18" s="8"/>
      <c r="F18" s="8">
        <v>3465</v>
      </c>
      <c r="G18" s="8">
        <f t="shared" si="0"/>
        <v>3465</v>
      </c>
      <c r="H18" s="13">
        <f t="shared" si="1"/>
        <v>8.4805913162660929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8">
        <v>5441</v>
      </c>
      <c r="E19" s="8"/>
      <c r="F19" s="8">
        <v>641</v>
      </c>
      <c r="G19" s="8">
        <f t="shared" si="0"/>
        <v>641</v>
      </c>
      <c r="H19" s="13">
        <f t="shared" si="1"/>
        <v>11.780922624517553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8">
        <v>19187</v>
      </c>
      <c r="E20" s="8"/>
      <c r="F20" s="8">
        <v>713</v>
      </c>
      <c r="G20" s="8">
        <f t="shared" si="0"/>
        <v>713</v>
      </c>
      <c r="H20" s="13">
        <f t="shared" si="1"/>
        <v>3.7160577474331582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8">
        <v>1056</v>
      </c>
      <c r="E21" s="8"/>
      <c r="F21" s="8">
        <v>91</v>
      </c>
      <c r="G21" s="8">
        <f t="shared" si="0"/>
        <v>91</v>
      </c>
      <c r="H21" s="13">
        <f t="shared" si="1"/>
        <v>8.6174242424242422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8">
        <v>84</v>
      </c>
      <c r="E22" s="8"/>
      <c r="F22" s="8">
        <v>25</v>
      </c>
      <c r="G22" s="8">
        <f t="shared" si="0"/>
        <v>25</v>
      </c>
      <c r="H22" s="13">
        <f>G22/D22*100</f>
        <v>29.761904761904763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8">
        <v>349</v>
      </c>
      <c r="E23" s="8"/>
      <c r="F23" s="8">
        <v>32</v>
      </c>
      <c r="G23" s="8">
        <f t="shared" si="0"/>
        <v>32</v>
      </c>
      <c r="H23" s="13">
        <f t="shared" si="1"/>
        <v>9.1690544412607444</v>
      </c>
    </row>
    <row r="24" spans="1:8" ht="51" x14ac:dyDescent="0.2">
      <c r="A24" s="6" t="s">
        <v>24</v>
      </c>
      <c r="B24" s="9" t="s">
        <v>25</v>
      </c>
      <c r="C24" s="8">
        <v>100</v>
      </c>
      <c r="D24" s="8">
        <v>1030</v>
      </c>
      <c r="E24" s="8"/>
      <c r="F24" s="8">
        <v>52</v>
      </c>
      <c r="G24" s="8">
        <f t="shared" si="0"/>
        <v>52</v>
      </c>
      <c r="H24" s="13">
        <f t="shared" si="1"/>
        <v>5.0485436893203879</v>
      </c>
    </row>
    <row r="27" spans="1:8" x14ac:dyDescent="0.2">
      <c r="F27" s="1" t="s">
        <v>40</v>
      </c>
    </row>
    <row r="28" spans="1:8" x14ac:dyDescent="0.2">
      <c r="F28" s="1" t="s">
        <v>41</v>
      </c>
    </row>
    <row r="32" spans="1:8" x14ac:dyDescent="0.2">
      <c r="F32" s="1" t="s">
        <v>42</v>
      </c>
    </row>
    <row r="33" spans="6:6" x14ac:dyDescent="0.2">
      <c r="F33" s="1" t="s">
        <v>43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</vt:lpstr>
      <vt:lpstr>Agust</vt:lpstr>
      <vt:lpstr>Juli</vt:lpstr>
      <vt:lpstr>Juni</vt:lpstr>
      <vt:lpstr>Mei</vt:lpstr>
      <vt:lpstr>Apr</vt:lpstr>
      <vt:lpstr>Mart</vt:lpstr>
      <vt:lpstr>Feb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 PKM CIBRM</cp:lastModifiedBy>
  <dcterms:created xsi:type="dcterms:W3CDTF">2020-03-24T08:55:50Z</dcterms:created>
  <dcterms:modified xsi:type="dcterms:W3CDTF">2020-10-05T03:17:54Z</dcterms:modified>
</cp:coreProperties>
</file>