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\Documents\LAPORAN SIIDOLA\"/>
    </mc:Choice>
  </mc:AlternateContent>
  <bookViews>
    <workbookView xWindow="0" yWindow="0" windowWidth="28800" windowHeight="12135"/>
  </bookViews>
  <sheets>
    <sheet name="SEPTEMB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J26" i="1"/>
  <c r="I26" i="1"/>
  <c r="H26" i="1"/>
  <c r="G26" i="1"/>
  <c r="F26" i="1"/>
  <c r="E26" i="1"/>
  <c r="D26" i="1"/>
  <c r="R9" i="1" s="1"/>
  <c r="O25" i="1"/>
  <c r="N25" i="1"/>
  <c r="P25" i="1" s="1"/>
  <c r="P24" i="1"/>
  <c r="O24" i="1"/>
  <c r="N24" i="1"/>
  <c r="O23" i="1"/>
  <c r="N23" i="1"/>
  <c r="P23" i="1" s="1"/>
  <c r="O22" i="1"/>
  <c r="N22" i="1"/>
  <c r="P22" i="1" s="1"/>
  <c r="O21" i="1"/>
  <c r="N21" i="1"/>
  <c r="P21" i="1" s="1"/>
  <c r="O20" i="1"/>
  <c r="N20" i="1"/>
  <c r="P20" i="1" s="1"/>
  <c r="U19" i="1"/>
  <c r="T19" i="1"/>
  <c r="S19" i="1"/>
  <c r="V19" i="1" s="1"/>
  <c r="O19" i="1"/>
  <c r="N19" i="1"/>
  <c r="P19" i="1" s="1"/>
  <c r="U18" i="1"/>
  <c r="T18" i="1"/>
  <c r="S18" i="1"/>
  <c r="V18" i="1" s="1"/>
  <c r="O18" i="1"/>
  <c r="N18" i="1"/>
  <c r="P18" i="1" s="1"/>
  <c r="V17" i="1"/>
  <c r="U17" i="1"/>
  <c r="T17" i="1"/>
  <c r="T20" i="1" s="1"/>
  <c r="S17" i="1"/>
  <c r="U20" i="1" s="1"/>
  <c r="P17" i="1"/>
  <c r="O17" i="1"/>
  <c r="N17" i="1"/>
  <c r="U16" i="1"/>
  <c r="S16" i="1"/>
  <c r="V16" i="1" s="1"/>
  <c r="V20" i="1" s="1"/>
  <c r="O16" i="1"/>
  <c r="N16" i="1"/>
  <c r="P16" i="1" s="1"/>
  <c r="O15" i="1"/>
  <c r="P15" i="1" s="1"/>
  <c r="O14" i="1"/>
  <c r="N14" i="1"/>
  <c r="P14" i="1" s="1"/>
  <c r="O13" i="1"/>
  <c r="N13" i="1"/>
  <c r="P13" i="1" s="1"/>
  <c r="O12" i="1"/>
  <c r="N12" i="1"/>
  <c r="P12" i="1" s="1"/>
  <c r="P11" i="1"/>
  <c r="O11" i="1"/>
  <c r="N11" i="1"/>
</calcChain>
</file>

<file path=xl/sharedStrings.xml><?xml version="1.0" encoding="utf-8"?>
<sst xmlns="http://schemas.openxmlformats.org/spreadsheetml/2006/main" count="81" uniqueCount="54">
  <si>
    <t>LAPORAN KUNJUNGAN</t>
  </si>
  <si>
    <t>PUSKESMAS CIPAGERAN</t>
  </si>
  <si>
    <t>BULAN: September</t>
  </si>
  <si>
    <t xml:space="preserve">TAHUN 2020             </t>
  </si>
  <si>
    <t>NO</t>
  </si>
  <si>
    <t>KEGIATAN</t>
  </si>
  <si>
    <t>SATUAN</t>
  </si>
  <si>
    <t>KUNJUNGAN</t>
  </si>
  <si>
    <t>JUMLAH</t>
  </si>
  <si>
    <t>JML TOTAL</t>
  </si>
  <si>
    <t>UMUM</t>
  </si>
  <si>
    <t>PBI</t>
  </si>
  <si>
    <t>PPU</t>
  </si>
  <si>
    <t>PBPU (Mandiri)</t>
  </si>
  <si>
    <t>Jamkesda</t>
  </si>
  <si>
    <t>L</t>
  </si>
  <si>
    <t>P</t>
  </si>
  <si>
    <t>L + P</t>
  </si>
  <si>
    <t>KUNJUNGAN PUSKESMAS</t>
  </si>
  <si>
    <t>Jml Penduduk. Wilayah Kerja PKM</t>
  </si>
  <si>
    <t>umum</t>
  </si>
  <si>
    <t>I</t>
  </si>
  <si>
    <t>Kontak Rate</t>
  </si>
  <si>
    <t>Orang</t>
  </si>
  <si>
    <t>II</t>
  </si>
  <si>
    <t>Jumlah Kunjungan</t>
  </si>
  <si>
    <t>Sakit</t>
  </si>
  <si>
    <t>Sehat</t>
  </si>
  <si>
    <t>III</t>
  </si>
  <si>
    <t>Total Rujukan</t>
  </si>
  <si>
    <t>CARA BYR</t>
  </si>
  <si>
    <t>sakit</t>
  </si>
  <si>
    <t>sehat</t>
  </si>
  <si>
    <t>rujukan</t>
  </si>
  <si>
    <t>TOTAL</t>
  </si>
  <si>
    <t>Jml yg dirujuk ke : RS Cibabat</t>
  </si>
  <si>
    <t>Jml yg dirujuk ke : RS Mitra Kasih</t>
  </si>
  <si>
    <t>Jml yg dirujuk ke : RS MAL</t>
  </si>
  <si>
    <t>Jml yg dirujuk ke : RS Kasih Bunda</t>
  </si>
  <si>
    <t>PBPU</t>
  </si>
  <si>
    <t>Jml yg dirujuk ke : RS Dustira</t>
  </si>
  <si>
    <t>Jml yg dirujuk ke : RS Avisena</t>
  </si>
  <si>
    <t>Jml yg dirujuk ke : RSGMP UNJANI</t>
  </si>
  <si>
    <t>Jml yg dirujuk ke : RSHS Bandung</t>
  </si>
  <si>
    <t>Jml yg dirujuk ke : RSJ Cisarua</t>
  </si>
  <si>
    <t>Jml yg dirujuk ke RS lainnya</t>
  </si>
  <si>
    <t>Cimahi,                    2020</t>
  </si>
  <si>
    <t xml:space="preserve">Mengetahui, </t>
  </si>
  <si>
    <t>Kepala Puskesmas Cipageran</t>
  </si>
  <si>
    <t>Pelapor</t>
  </si>
  <si>
    <t>drg. Irmawati Pupita Dewi</t>
  </si>
  <si>
    <t>Sirodjudin. Amd. PIK</t>
  </si>
  <si>
    <t>NIP. 197509292006042008</t>
  </si>
  <si>
    <t>NIP. 19780520201001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</si>
</sst>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4" fillId="0" borderId="0" xfId="0" applyFont="1"/>
    <xf numFmtId="0" fontId="4" fillId="2" borderId="0" xfId="0" applyFont="1" applyFill="1"/>
    <xf numFmtId="0" fontId="2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topLeftCell="C1" zoomScale="80" zoomScaleNormal="80" workbookViewId="0">
      <selection activeCell="R25" sqref="R25"/>
    </sheetView>
  </sheetViews>
  <sheetFormatPr defaultRowHeight="15" x14ac:dyDescent="0.25"/>
  <cols>
    <col min="1" max="1" width="4.42578125" customWidth="1"/>
    <col min="2" max="2" width="33.5703125" customWidth="1"/>
    <col min="3" max="3" width="8.85546875" customWidth="1"/>
    <col min="16" max="16" width="11.42578125" customWidth="1"/>
  </cols>
  <sheetData>
    <row r="1" spans="1:2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7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7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7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7" x14ac:dyDescent="0.25">
      <c r="A5" s="2" t="s">
        <v>4</v>
      </c>
      <c r="B5" s="2" t="s">
        <v>5</v>
      </c>
      <c r="C5" s="2" t="s">
        <v>6</v>
      </c>
      <c r="D5" s="3" t="s">
        <v>7</v>
      </c>
      <c r="E5" s="3"/>
      <c r="F5" s="3"/>
      <c r="G5" s="3"/>
      <c r="H5" s="3"/>
      <c r="I5" s="3"/>
      <c r="J5" s="3"/>
      <c r="K5" s="3"/>
      <c r="L5" s="3"/>
      <c r="M5" s="3"/>
      <c r="N5" s="2" t="s">
        <v>8</v>
      </c>
      <c r="O5" s="2"/>
      <c r="P5" s="2" t="s">
        <v>9</v>
      </c>
      <c r="S5" s="4"/>
      <c r="T5" s="4"/>
      <c r="U5" s="4"/>
      <c r="V5" s="4"/>
      <c r="W5" s="4"/>
      <c r="X5" s="4"/>
      <c r="Y5" s="4"/>
      <c r="Z5" s="4"/>
    </row>
    <row r="6" spans="1:27" x14ac:dyDescent="0.25">
      <c r="A6" s="2"/>
      <c r="B6" s="2"/>
      <c r="C6" s="2"/>
      <c r="D6" s="2" t="s">
        <v>10</v>
      </c>
      <c r="E6" s="2"/>
      <c r="F6" s="2" t="s">
        <v>11</v>
      </c>
      <c r="G6" s="2"/>
      <c r="H6" s="2" t="s">
        <v>12</v>
      </c>
      <c r="I6" s="2"/>
      <c r="J6" s="2" t="s">
        <v>13</v>
      </c>
      <c r="K6" s="2"/>
      <c r="L6" s="2" t="s">
        <v>14</v>
      </c>
      <c r="M6" s="2"/>
      <c r="N6" s="2"/>
      <c r="O6" s="2"/>
      <c r="P6" s="2"/>
      <c r="S6" s="4"/>
      <c r="T6" s="4"/>
      <c r="U6" s="4"/>
      <c r="V6" s="4"/>
      <c r="W6" s="4"/>
      <c r="X6" s="4"/>
      <c r="Y6" s="4"/>
      <c r="Z6" s="4"/>
    </row>
    <row r="7" spans="1:27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7" x14ac:dyDescent="0.25">
      <c r="A8" s="2"/>
      <c r="B8" s="2"/>
      <c r="C8" s="2"/>
      <c r="D8" s="5" t="s">
        <v>15</v>
      </c>
      <c r="E8" s="5" t="s">
        <v>16</v>
      </c>
      <c r="F8" s="5" t="s">
        <v>15</v>
      </c>
      <c r="G8" s="5" t="s">
        <v>16</v>
      </c>
      <c r="H8" s="5" t="s">
        <v>15</v>
      </c>
      <c r="I8" s="5" t="s">
        <v>16</v>
      </c>
      <c r="J8" s="5" t="s">
        <v>15</v>
      </c>
      <c r="K8" s="5" t="s">
        <v>16</v>
      </c>
      <c r="L8" s="5" t="s">
        <v>15</v>
      </c>
      <c r="M8" s="5" t="s">
        <v>16</v>
      </c>
      <c r="N8" s="5" t="s">
        <v>15</v>
      </c>
      <c r="O8" s="5" t="s">
        <v>16</v>
      </c>
      <c r="P8" s="6" t="s">
        <v>17</v>
      </c>
      <c r="Q8" s="4"/>
      <c r="R8" s="4"/>
      <c r="S8" s="4"/>
      <c r="T8" s="4"/>
      <c r="U8" s="4"/>
      <c r="V8" s="4"/>
      <c r="W8" s="4"/>
      <c r="X8" s="4"/>
      <c r="Y8" s="4"/>
      <c r="Z8" s="4"/>
    </row>
    <row r="9" spans="1:27" x14ac:dyDescent="0.25">
      <c r="A9" s="7"/>
      <c r="B9" s="7" t="s">
        <v>18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4"/>
      <c r="R9" s="8">
        <f>D26+D13+D11+E11+E13+E26</f>
        <v>774</v>
      </c>
      <c r="S9" s="8"/>
      <c r="T9" s="8"/>
      <c r="U9" s="8"/>
      <c r="V9" s="8"/>
      <c r="W9" s="8"/>
      <c r="X9" s="8"/>
      <c r="Y9" s="8"/>
      <c r="Z9" s="4"/>
    </row>
    <row r="10" spans="1:27" x14ac:dyDescent="0.25">
      <c r="A10" s="7"/>
      <c r="B10" s="7" t="s">
        <v>19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4"/>
      <c r="R10" s="8" t="s">
        <v>20</v>
      </c>
      <c r="S10" s="8"/>
      <c r="T10" s="8"/>
      <c r="U10" s="8"/>
      <c r="V10" s="8"/>
      <c r="W10" s="8"/>
      <c r="X10" s="8"/>
      <c r="Y10" s="8"/>
      <c r="Z10" s="4"/>
    </row>
    <row r="11" spans="1:27" x14ac:dyDescent="0.25">
      <c r="A11" s="7" t="s">
        <v>21</v>
      </c>
      <c r="B11" s="7" t="s">
        <v>22</v>
      </c>
      <c r="C11" s="7" t="s">
        <v>23</v>
      </c>
      <c r="D11" s="7">
        <v>65</v>
      </c>
      <c r="E11" s="7">
        <v>95</v>
      </c>
      <c r="F11" s="7">
        <v>26</v>
      </c>
      <c r="G11" s="7">
        <v>33</v>
      </c>
      <c r="H11" s="7">
        <v>15</v>
      </c>
      <c r="I11" s="7">
        <v>22</v>
      </c>
      <c r="J11" s="7">
        <v>15</v>
      </c>
      <c r="K11" s="7">
        <v>22</v>
      </c>
      <c r="L11" s="7">
        <v>2</v>
      </c>
      <c r="M11" s="7"/>
      <c r="N11" s="7">
        <f>D11+F11+H11+J11+L11</f>
        <v>123</v>
      </c>
      <c r="O11" s="7">
        <f>E11+G11+I11+K11+M11</f>
        <v>172</v>
      </c>
      <c r="P11" s="7">
        <f>N11+O11</f>
        <v>295</v>
      </c>
      <c r="Q11" s="4"/>
      <c r="R11" s="8">
        <v>2211</v>
      </c>
      <c r="S11" s="8"/>
      <c r="T11" s="8"/>
      <c r="U11" s="8"/>
      <c r="V11" s="8"/>
      <c r="W11" s="8"/>
      <c r="X11" s="8"/>
      <c r="Y11" s="8"/>
      <c r="Z11" s="4"/>
    </row>
    <row r="12" spans="1:27" x14ac:dyDescent="0.25">
      <c r="A12" s="7" t="s">
        <v>24</v>
      </c>
      <c r="B12" s="7" t="s">
        <v>25</v>
      </c>
      <c r="C12" s="7" t="s">
        <v>23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>
        <f t="shared" ref="N12:O25" si="0">D12+F12+H12+J12+L12</f>
        <v>0</v>
      </c>
      <c r="O12" s="7">
        <f t="shared" si="0"/>
        <v>0</v>
      </c>
      <c r="P12" s="7">
        <f t="shared" ref="P12:P25" si="1">N12+O12</f>
        <v>0</v>
      </c>
      <c r="Q12" s="4"/>
      <c r="R12" s="8"/>
      <c r="S12" s="8"/>
      <c r="T12" s="8"/>
      <c r="U12" s="8"/>
      <c r="V12" s="8"/>
      <c r="W12" s="8"/>
      <c r="X12" s="8"/>
      <c r="Y12" s="8"/>
      <c r="Z12" s="4"/>
    </row>
    <row r="13" spans="1:27" x14ac:dyDescent="0.25">
      <c r="A13" s="7"/>
      <c r="B13" s="7" t="s">
        <v>26</v>
      </c>
      <c r="C13" s="7" t="s">
        <v>23</v>
      </c>
      <c r="D13" s="7">
        <v>247</v>
      </c>
      <c r="E13" s="7">
        <v>346</v>
      </c>
      <c r="F13" s="7">
        <v>189</v>
      </c>
      <c r="G13" s="7">
        <v>241</v>
      </c>
      <c r="H13" s="7">
        <v>54</v>
      </c>
      <c r="I13" s="7">
        <v>94</v>
      </c>
      <c r="J13" s="7">
        <v>151</v>
      </c>
      <c r="K13" s="7">
        <v>236</v>
      </c>
      <c r="L13" s="7"/>
      <c r="M13" s="7"/>
      <c r="N13" s="7">
        <f t="shared" si="0"/>
        <v>641</v>
      </c>
      <c r="O13" s="7">
        <f t="shared" si="0"/>
        <v>917</v>
      </c>
      <c r="P13" s="7">
        <f t="shared" si="1"/>
        <v>1558</v>
      </c>
      <c r="Q13" s="4"/>
      <c r="R13" s="8"/>
      <c r="S13" s="8"/>
      <c r="T13" s="8"/>
      <c r="U13" s="8"/>
      <c r="V13" s="8"/>
      <c r="W13" s="8"/>
      <c r="X13" s="8"/>
      <c r="Y13" s="8"/>
      <c r="Z13" s="4"/>
      <c r="AA13" s="4"/>
    </row>
    <row r="14" spans="1:27" x14ac:dyDescent="0.25">
      <c r="A14" s="7"/>
      <c r="B14" s="7" t="s">
        <v>27</v>
      </c>
      <c r="C14" s="7" t="s">
        <v>23</v>
      </c>
      <c r="D14" s="7"/>
      <c r="E14" s="7"/>
      <c r="F14" s="7">
        <v>543</v>
      </c>
      <c r="G14" s="7">
        <v>695</v>
      </c>
      <c r="H14" s="7">
        <v>342</v>
      </c>
      <c r="I14" s="7">
        <v>358</v>
      </c>
      <c r="J14" s="7">
        <v>321</v>
      </c>
      <c r="K14" s="7">
        <v>547</v>
      </c>
      <c r="L14" s="7"/>
      <c r="M14" s="7"/>
      <c r="N14" s="7">
        <f t="shared" si="0"/>
        <v>1206</v>
      </c>
      <c r="O14" s="7">
        <f t="shared" si="0"/>
        <v>1600</v>
      </c>
      <c r="P14" s="7">
        <f t="shared" si="1"/>
        <v>2806</v>
      </c>
      <c r="Q14" s="4"/>
      <c r="R14" s="8"/>
      <c r="S14" s="8"/>
      <c r="T14" s="8"/>
      <c r="U14" s="8"/>
      <c r="V14" s="8"/>
      <c r="W14" s="8"/>
      <c r="X14" s="8"/>
      <c r="Y14" s="8"/>
      <c r="Z14" s="4"/>
      <c r="AA14" s="4"/>
    </row>
    <row r="15" spans="1:27" x14ac:dyDescent="0.25">
      <c r="A15" s="7" t="s">
        <v>28</v>
      </c>
      <c r="B15" s="7" t="s">
        <v>29</v>
      </c>
      <c r="C15" s="7" t="s">
        <v>23</v>
      </c>
      <c r="D15" s="7"/>
      <c r="E15" s="7"/>
      <c r="F15" s="7">
        <v>9</v>
      </c>
      <c r="G15" s="7">
        <v>10</v>
      </c>
      <c r="H15" s="7">
        <v>2</v>
      </c>
      <c r="I15" s="7">
        <v>8</v>
      </c>
      <c r="J15" s="7">
        <v>8</v>
      </c>
      <c r="K15" s="7">
        <v>11</v>
      </c>
      <c r="L15" s="7"/>
      <c r="M15" s="7"/>
      <c r="N15" s="7">
        <v>0</v>
      </c>
      <c r="O15" s="7">
        <f t="shared" si="0"/>
        <v>29</v>
      </c>
      <c r="P15" s="7">
        <f t="shared" si="1"/>
        <v>29</v>
      </c>
      <c r="Q15" s="4"/>
      <c r="R15" s="8" t="s">
        <v>30</v>
      </c>
      <c r="S15" s="8" t="s">
        <v>31</v>
      </c>
      <c r="T15" s="8" t="s">
        <v>32</v>
      </c>
      <c r="U15" s="8" t="s">
        <v>33</v>
      </c>
      <c r="V15" s="8" t="s">
        <v>34</v>
      </c>
      <c r="W15" s="8"/>
      <c r="X15" s="8"/>
      <c r="Y15" s="8"/>
      <c r="Z15" s="4"/>
      <c r="AA15" s="4"/>
    </row>
    <row r="16" spans="1:27" x14ac:dyDescent="0.25">
      <c r="A16" s="7"/>
      <c r="B16" s="7" t="s">
        <v>35</v>
      </c>
      <c r="C16" s="7" t="s">
        <v>23</v>
      </c>
      <c r="D16" s="7">
        <v>6</v>
      </c>
      <c r="E16" s="7">
        <v>8</v>
      </c>
      <c r="F16" s="7">
        <v>5</v>
      </c>
      <c r="G16" s="7">
        <v>4</v>
      </c>
      <c r="H16" s="7">
        <v>1</v>
      </c>
      <c r="I16" s="7">
        <v>3</v>
      </c>
      <c r="J16" s="7">
        <v>3</v>
      </c>
      <c r="K16" s="7">
        <v>4</v>
      </c>
      <c r="L16" s="7"/>
      <c r="M16" s="7"/>
      <c r="N16" s="7">
        <f t="shared" si="0"/>
        <v>15</v>
      </c>
      <c r="O16" s="7">
        <f t="shared" si="0"/>
        <v>19</v>
      </c>
      <c r="P16" s="7">
        <f t="shared" si="1"/>
        <v>34</v>
      </c>
      <c r="Q16" s="4"/>
      <c r="R16" s="8" t="s">
        <v>10</v>
      </c>
      <c r="S16" s="8">
        <f>D13+D11+E11+E13</f>
        <v>753</v>
      </c>
      <c r="T16" s="8"/>
      <c r="U16" s="8">
        <f>D26+E26</f>
        <v>21</v>
      </c>
      <c r="V16" s="9">
        <f>S16+U16</f>
        <v>774</v>
      </c>
      <c r="W16" s="8">
        <v>774</v>
      </c>
      <c r="X16" s="8">
        <v>1055</v>
      </c>
      <c r="Y16" s="8"/>
      <c r="Z16" s="4"/>
      <c r="AA16" s="4"/>
    </row>
    <row r="17" spans="1:27" x14ac:dyDescent="0.25">
      <c r="A17" s="7"/>
      <c r="B17" s="7" t="s">
        <v>36</v>
      </c>
      <c r="C17" s="7" t="s">
        <v>23</v>
      </c>
      <c r="D17" s="7">
        <v>1</v>
      </c>
      <c r="E17" s="7">
        <v>2</v>
      </c>
      <c r="F17" s="7">
        <v>3</v>
      </c>
      <c r="G17" s="7">
        <v>3</v>
      </c>
      <c r="H17" s="7">
        <v>1</v>
      </c>
      <c r="I17" s="7">
        <v>2</v>
      </c>
      <c r="J17" s="7">
        <v>3</v>
      </c>
      <c r="K17" s="7">
        <v>3</v>
      </c>
      <c r="L17" s="7"/>
      <c r="M17" s="7"/>
      <c r="N17" s="7">
        <f t="shared" si="0"/>
        <v>8</v>
      </c>
      <c r="O17" s="7">
        <f t="shared" si="0"/>
        <v>10</v>
      </c>
      <c r="P17" s="7">
        <f t="shared" si="1"/>
        <v>18</v>
      </c>
      <c r="Q17" s="4"/>
      <c r="R17" s="8" t="s">
        <v>11</v>
      </c>
      <c r="S17" s="8">
        <f>F13+F11+G11+G13</f>
        <v>489</v>
      </c>
      <c r="T17" s="8">
        <f>F14+G14</f>
        <v>1238</v>
      </c>
      <c r="U17" s="8">
        <f>F15+G15</f>
        <v>19</v>
      </c>
      <c r="V17" s="8">
        <f>S17+U17</f>
        <v>508</v>
      </c>
      <c r="W17" s="8"/>
      <c r="X17" s="8">
        <v>657</v>
      </c>
      <c r="Y17" s="8"/>
      <c r="Z17" s="4"/>
      <c r="AA17" s="4"/>
    </row>
    <row r="18" spans="1:27" x14ac:dyDescent="0.25">
      <c r="A18" s="7"/>
      <c r="B18" s="7" t="s">
        <v>37</v>
      </c>
      <c r="C18" s="7" t="s">
        <v>23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>
        <f t="shared" si="0"/>
        <v>0</v>
      </c>
      <c r="O18" s="7">
        <f t="shared" si="0"/>
        <v>0</v>
      </c>
      <c r="P18" s="7">
        <f t="shared" si="1"/>
        <v>0</v>
      </c>
      <c r="Q18" s="4"/>
      <c r="R18" s="8" t="s">
        <v>12</v>
      </c>
      <c r="S18" s="8">
        <f>H13+H11+I11+I13</f>
        <v>185</v>
      </c>
      <c r="T18" s="8">
        <f>H14+I14</f>
        <v>700</v>
      </c>
      <c r="U18" s="8">
        <f>H15+I15</f>
        <v>10</v>
      </c>
      <c r="V18" s="8">
        <f>S18+U18</f>
        <v>195</v>
      </c>
      <c r="W18" s="8"/>
      <c r="X18" s="8">
        <v>127</v>
      </c>
      <c r="Y18" s="8"/>
      <c r="Z18" s="4"/>
      <c r="AA18" s="4"/>
    </row>
    <row r="19" spans="1:27" x14ac:dyDescent="0.25">
      <c r="A19" s="7"/>
      <c r="B19" s="7" t="s">
        <v>38</v>
      </c>
      <c r="C19" s="7" t="s">
        <v>23</v>
      </c>
      <c r="D19" s="7"/>
      <c r="E19" s="7"/>
      <c r="F19" s="7">
        <v>1</v>
      </c>
      <c r="G19" s="7"/>
      <c r="H19" s="7"/>
      <c r="I19" s="7"/>
      <c r="J19" s="7">
        <v>1</v>
      </c>
      <c r="K19" s="7">
        <v>1</v>
      </c>
      <c r="L19" s="7"/>
      <c r="M19" s="7"/>
      <c r="N19" s="7">
        <f t="shared" si="0"/>
        <v>2</v>
      </c>
      <c r="O19" s="7">
        <f t="shared" si="0"/>
        <v>1</v>
      </c>
      <c r="P19" s="7">
        <f t="shared" si="1"/>
        <v>3</v>
      </c>
      <c r="Q19" s="4"/>
      <c r="R19" s="8" t="s">
        <v>39</v>
      </c>
      <c r="S19" s="8">
        <f>J13+J11+K11+K13</f>
        <v>424</v>
      </c>
      <c r="T19" s="8">
        <f>J14+K14</f>
        <v>868</v>
      </c>
      <c r="U19" s="8">
        <f>J15+K15</f>
        <v>19</v>
      </c>
      <c r="V19" s="8">
        <f>S19+U19</f>
        <v>443</v>
      </c>
      <c r="W19" s="8"/>
      <c r="X19" s="8">
        <v>442</v>
      </c>
      <c r="Y19" s="8">
        <v>1226</v>
      </c>
      <c r="Z19" s="4"/>
      <c r="AA19" s="4"/>
    </row>
    <row r="20" spans="1:27" x14ac:dyDescent="0.25">
      <c r="A20" s="7"/>
      <c r="B20" s="7" t="s">
        <v>40</v>
      </c>
      <c r="C20" s="7" t="s">
        <v>23</v>
      </c>
      <c r="D20" s="7">
        <v>1</v>
      </c>
      <c r="E20" s="7"/>
      <c r="F20" s="7"/>
      <c r="G20" s="7">
        <v>3</v>
      </c>
      <c r="H20" s="7"/>
      <c r="I20" s="7">
        <v>3</v>
      </c>
      <c r="J20" s="7">
        <v>1</v>
      </c>
      <c r="K20" s="7">
        <v>3</v>
      </c>
      <c r="L20" s="7"/>
      <c r="M20" s="7"/>
      <c r="N20" s="7">
        <f t="shared" si="0"/>
        <v>2</v>
      </c>
      <c r="O20" s="7">
        <f t="shared" si="0"/>
        <v>9</v>
      </c>
      <c r="P20" s="7">
        <f t="shared" si="1"/>
        <v>11</v>
      </c>
      <c r="Q20" s="4"/>
      <c r="R20" s="8"/>
      <c r="S20" s="8"/>
      <c r="T20" s="9">
        <f>T17+T18+T19</f>
        <v>2806</v>
      </c>
      <c r="U20" s="9">
        <f>S17+U17+S18+U18+S19+U19</f>
        <v>1146</v>
      </c>
      <c r="V20" s="8">
        <f>V16+V17+V18+V19</f>
        <v>1920</v>
      </c>
      <c r="W20" s="8"/>
      <c r="X20" s="8"/>
      <c r="Y20" s="8"/>
      <c r="Z20" s="4"/>
      <c r="AA20" s="4"/>
    </row>
    <row r="21" spans="1:27" x14ac:dyDescent="0.25">
      <c r="A21" s="7"/>
      <c r="B21" s="7" t="s">
        <v>41</v>
      </c>
      <c r="C21" s="7" t="s">
        <v>23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>
        <f t="shared" si="0"/>
        <v>0</v>
      </c>
      <c r="O21" s="7">
        <f t="shared" si="0"/>
        <v>0</v>
      </c>
      <c r="P21" s="7">
        <f t="shared" si="1"/>
        <v>0</v>
      </c>
      <c r="Q21" s="4"/>
      <c r="R21" s="8"/>
      <c r="S21" s="8"/>
      <c r="T21" s="8">
        <v>2806</v>
      </c>
      <c r="U21" s="8"/>
      <c r="V21" s="8"/>
      <c r="W21" s="8"/>
      <c r="X21" s="8"/>
      <c r="Y21" s="8"/>
      <c r="Z21" s="4"/>
    </row>
    <row r="22" spans="1:27" x14ac:dyDescent="0.25">
      <c r="A22" s="7"/>
      <c r="B22" s="7" t="s">
        <v>42</v>
      </c>
      <c r="C22" s="7" t="s">
        <v>23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>
        <f t="shared" si="0"/>
        <v>0</v>
      </c>
      <c r="O22" s="7">
        <f t="shared" si="0"/>
        <v>0</v>
      </c>
      <c r="P22" s="7">
        <f t="shared" si="1"/>
        <v>0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7" x14ac:dyDescent="0.25">
      <c r="A23" s="7"/>
      <c r="B23" s="7" t="s">
        <v>43</v>
      </c>
      <c r="C23" s="7" t="s">
        <v>23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>
        <f t="shared" si="0"/>
        <v>0</v>
      </c>
      <c r="O23" s="7">
        <f t="shared" si="0"/>
        <v>0</v>
      </c>
      <c r="P23" s="7">
        <f t="shared" si="1"/>
        <v>0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7" x14ac:dyDescent="0.25">
      <c r="A24" s="7"/>
      <c r="B24" s="7" t="s">
        <v>44</v>
      </c>
      <c r="C24" s="7" t="s">
        <v>23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 t="shared" si="0"/>
        <v>0</v>
      </c>
      <c r="O24" s="7">
        <f t="shared" si="0"/>
        <v>0</v>
      </c>
      <c r="P24" s="7">
        <f t="shared" si="1"/>
        <v>0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7" x14ac:dyDescent="0.25">
      <c r="A25" s="7"/>
      <c r="B25" s="7" t="s">
        <v>45</v>
      </c>
      <c r="C25" s="7" t="s">
        <v>23</v>
      </c>
      <c r="D25" s="7">
        <v>2</v>
      </c>
      <c r="E25" s="7">
        <v>1</v>
      </c>
      <c r="F25" s="7"/>
      <c r="G25" s="7"/>
      <c r="H25" s="7"/>
      <c r="I25" s="7"/>
      <c r="J25" s="7"/>
      <c r="K25" s="7"/>
      <c r="L25" s="7"/>
      <c r="M25" s="7"/>
      <c r="N25" s="7">
        <f t="shared" si="0"/>
        <v>2</v>
      </c>
      <c r="O25" s="7">
        <f t="shared" si="0"/>
        <v>1</v>
      </c>
      <c r="P25" s="7">
        <f t="shared" si="1"/>
        <v>3</v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7" x14ac:dyDescent="0.25">
      <c r="A26" s="7"/>
      <c r="B26" s="7"/>
      <c r="C26" s="7"/>
      <c r="D26" s="10">
        <f>D16+D17+D18+D19+D20+D21+D22+D23+D24+D25</f>
        <v>10</v>
      </c>
      <c r="E26" s="10">
        <f>E16+E17+E18+E19+E20+E21+E22+E23+E24+E25</f>
        <v>11</v>
      </c>
      <c r="F26" s="10">
        <f>F16+F17+F18+F19+F20+F21+F22+F23+F24+F25</f>
        <v>9</v>
      </c>
      <c r="G26" s="10">
        <f t="shared" ref="G26:K26" si="2">G16+G17+G18+G19+G20+G21+G22+G23+G24+G25</f>
        <v>10</v>
      </c>
      <c r="H26" s="10">
        <f t="shared" si="2"/>
        <v>2</v>
      </c>
      <c r="I26" s="10">
        <f t="shared" si="2"/>
        <v>8</v>
      </c>
      <c r="J26" s="10">
        <f t="shared" si="2"/>
        <v>8</v>
      </c>
      <c r="K26" s="10">
        <f t="shared" si="2"/>
        <v>11</v>
      </c>
      <c r="L26" s="10"/>
      <c r="M26" s="10"/>
      <c r="N26" s="10"/>
      <c r="O26" s="10"/>
      <c r="P26" s="10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7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S27" s="4"/>
      <c r="T27" s="4"/>
      <c r="U27" s="4"/>
      <c r="V27" s="4"/>
      <c r="W27" s="4"/>
      <c r="X27" s="4"/>
      <c r="Y27" s="4"/>
      <c r="Z27" s="4"/>
    </row>
    <row r="28" spans="1:27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 t="s">
        <v>46</v>
      </c>
      <c r="K28" s="11"/>
      <c r="L28" s="11"/>
      <c r="M28" s="11"/>
      <c r="N28" s="11"/>
      <c r="O28" s="11"/>
      <c r="P28" s="11"/>
      <c r="S28" s="4"/>
      <c r="T28" s="4"/>
      <c r="U28" s="4"/>
      <c r="V28" s="4"/>
      <c r="W28" s="4"/>
      <c r="X28" s="4"/>
      <c r="Y28" s="4"/>
      <c r="Z28" s="4"/>
    </row>
    <row r="29" spans="1:27" x14ac:dyDescent="0.25">
      <c r="A29" s="11"/>
      <c r="B29" s="11" t="s">
        <v>47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S29" s="4"/>
      <c r="T29" s="4"/>
      <c r="U29" s="4"/>
      <c r="V29" s="4"/>
      <c r="W29" s="4"/>
      <c r="X29" s="4"/>
      <c r="Y29" s="4"/>
      <c r="Z29" s="4"/>
    </row>
    <row r="30" spans="1:27" x14ac:dyDescent="0.25">
      <c r="A30" s="11"/>
      <c r="B30" s="11" t="s">
        <v>48</v>
      </c>
      <c r="C30" s="11"/>
      <c r="D30" s="11"/>
      <c r="E30" s="11"/>
      <c r="F30" s="11"/>
      <c r="G30" s="11"/>
      <c r="H30" s="11"/>
      <c r="I30" s="11"/>
      <c r="J30" s="11" t="s">
        <v>49</v>
      </c>
      <c r="K30" s="11"/>
      <c r="L30" s="11"/>
      <c r="M30" s="11"/>
      <c r="N30" s="11"/>
      <c r="O30" s="11"/>
      <c r="P30" s="11"/>
    </row>
    <row r="31" spans="1:27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27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x14ac:dyDescent="0.25">
      <c r="A34" s="11"/>
      <c r="B34" s="11" t="s">
        <v>50</v>
      </c>
      <c r="C34" s="11"/>
      <c r="D34" s="11"/>
      <c r="E34" s="11"/>
      <c r="F34" s="11"/>
      <c r="G34" s="11"/>
      <c r="H34" s="11"/>
      <c r="I34" s="11"/>
      <c r="J34" s="11" t="s">
        <v>51</v>
      </c>
      <c r="K34" s="11"/>
      <c r="L34" s="11"/>
      <c r="M34" s="11"/>
      <c r="N34" s="11"/>
      <c r="O34" s="11"/>
      <c r="P34" s="11"/>
    </row>
    <row r="35" spans="1:16" x14ac:dyDescent="0.25">
      <c r="A35" s="11"/>
      <c r="B35" s="11" t="s">
        <v>52</v>
      </c>
      <c r="C35" s="11"/>
      <c r="D35" s="11"/>
      <c r="E35" s="11"/>
      <c r="F35" s="11"/>
      <c r="G35" s="11"/>
      <c r="H35" s="11"/>
      <c r="I35" s="11"/>
      <c r="J35" s="11" t="s">
        <v>53</v>
      </c>
      <c r="K35" s="11"/>
      <c r="L35" s="11"/>
      <c r="M35" s="11"/>
      <c r="N35" s="11"/>
      <c r="O35" s="11"/>
      <c r="P35" s="11"/>
    </row>
  </sheetData>
  <mergeCells count="15">
    <mergeCell ref="D6:E7"/>
    <mergeCell ref="F6:G7"/>
    <mergeCell ref="H6:I7"/>
    <mergeCell ref="J6:K7"/>
    <mergeCell ref="L6:M7"/>
    <mergeCell ref="A1:P1"/>
    <mergeCell ref="A2:P2"/>
    <mergeCell ref="A3:P3"/>
    <mergeCell ref="A4:P4"/>
    <mergeCell ref="A5:A8"/>
    <mergeCell ref="B5:B8"/>
    <mergeCell ref="C5:C8"/>
    <mergeCell ref="D5:M5"/>
    <mergeCell ref="N5:O7"/>
    <mergeCell ref="P5:P7"/>
  </mergeCells>
  <pageMargins left="0.70866141732283472" right="0.70866141732283472" top="0.74803149606299213" bottom="0.55118110236220474" header="0.31496062992125984" footer="0.31496062992125984"/>
  <pageSetup paperSize="5" scale="90" orientation="landscape" horizontalDpi="0" verticalDpi="0" copies="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TU</cp:lastModifiedBy>
  <dcterms:created xsi:type="dcterms:W3CDTF">2020-10-05T02:21:34Z</dcterms:created>
  <dcterms:modified xsi:type="dcterms:W3CDTF">2020-10-05T02:21:53Z</dcterms:modified>
</cp:coreProperties>
</file>