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435" tabRatio="719"/>
  </bookViews>
  <sheets>
    <sheet name="Lap SIIDOLA" sheetId="94" r:id="rId1"/>
  </sheets>
  <definedNames>
    <definedName name="_xlnm.Print_Area" localSheetId="0">'Lap SIIDOLA'!$A$1:$P$154</definedName>
    <definedName name="_xlnm.Print_Titles" localSheetId="0">'Lap SIIDOLA'!$6:$6</definedName>
  </definedNames>
  <calcPr calcId="152511"/>
</workbook>
</file>

<file path=xl/calcChain.xml><?xml version="1.0" encoding="utf-8"?>
<calcChain xmlns="http://schemas.openxmlformats.org/spreadsheetml/2006/main">
  <c r="O134" i="94" l="1"/>
  <c r="O126" i="94" s="1"/>
  <c r="O131" i="94"/>
  <c r="O121" i="94"/>
  <c r="O116" i="94"/>
  <c r="O115" i="94" s="1"/>
  <c r="O108" i="94" s="1"/>
  <c r="O17" i="94" s="1"/>
  <c r="O109" i="94"/>
  <c r="O102" i="94"/>
  <c r="O93" i="94"/>
  <c r="O90" i="94"/>
  <c r="O87" i="94"/>
  <c r="O81" i="94"/>
  <c r="O77" i="94"/>
  <c r="O66" i="94"/>
  <c r="O62" i="94"/>
  <c r="O57" i="94"/>
  <c r="O54" i="94"/>
  <c r="O52" i="94"/>
  <c r="O50" i="94"/>
  <c r="O48" i="94"/>
  <c r="O44" i="94"/>
  <c r="O43" i="94"/>
  <c r="O41" i="94"/>
  <c r="O40" i="94"/>
  <c r="O35" i="94"/>
  <c r="O33" i="94"/>
  <c r="O32" i="94"/>
  <c r="O25" i="94"/>
  <c r="O24" i="94" s="1"/>
  <c r="O16" i="94" s="1"/>
  <c r="O21" i="94"/>
  <c r="O19" i="94"/>
  <c r="O15" i="94"/>
  <c r="N12" i="94"/>
  <c r="N141" i="94" s="1"/>
  <c r="N11" i="94"/>
  <c r="N9" i="94"/>
  <c r="O14" i="94" l="1"/>
  <c r="O141" i="94" s="1"/>
  <c r="P141" i="94" s="1"/>
</calcChain>
</file>

<file path=xl/sharedStrings.xml><?xml version="1.0" encoding="utf-8"?>
<sst xmlns="http://schemas.openxmlformats.org/spreadsheetml/2006/main" count="394" uniqueCount="140">
  <si>
    <t>URAIAN</t>
  </si>
  <si>
    <t>KOTA CIMAHI</t>
  </si>
  <si>
    <t>KODE REKENING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</si>
  <si>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</si>
  <si>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>BELANJA LANGSUNG</t>
  </si>
  <si>
    <t>BELANJA PEGAWAI</t>
  </si>
  <si>
    <t>01</t>
  </si>
  <si>
    <t>02</t>
  </si>
  <si>
    <t>03</t>
  </si>
  <si>
    <t>05</t>
  </si>
  <si>
    <t>06</t>
  </si>
  <si>
    <t>07</t>
  </si>
  <si>
    <t>08</t>
  </si>
  <si>
    <t>Jasa Pelayanan</t>
  </si>
  <si>
    <t>Jasa Pelayanan Kesehatan</t>
  </si>
  <si>
    <t>BELANJA BARANG DAN JASA</t>
  </si>
  <si>
    <t>Belanja Bahan  Pakai Habis</t>
  </si>
  <si>
    <t>Belanja alat tulis kantor</t>
  </si>
  <si>
    <t>04</t>
  </si>
  <si>
    <t>Belanja perangko, materai dan benda pos lainnya</t>
  </si>
  <si>
    <t>Belanja peralatan kebersihan dan bahan pembersih</t>
  </si>
  <si>
    <t>Belanja bahan /material</t>
  </si>
  <si>
    <t>09</t>
  </si>
  <si>
    <t>Belanja Jasa Kantor</t>
  </si>
  <si>
    <t>Belanja Jasa Transaksi Keuangan</t>
  </si>
  <si>
    <t>Belanja Perjalanan Dinas</t>
  </si>
  <si>
    <t>Belanja Jasa Tenaga Ahli,Instruktur/Narasumber / Penceramah</t>
  </si>
  <si>
    <t>BELANJA MODAL</t>
  </si>
  <si>
    <t>LAPORAN REALISASI DANA KAPITASI JKN PADA FKTP CIGUGUR TENGAH</t>
  </si>
  <si>
    <t>Dana Kapitasi JKN pada FKTP</t>
  </si>
  <si>
    <t>Dana Kapitasi JKN pada FKTP Cigugur</t>
  </si>
  <si>
    <t>Belanja Pemeliharaan</t>
  </si>
  <si>
    <t>Belanja Pemeliharaan Alat Kesehatan</t>
  </si>
  <si>
    <t>Belanja alat listrik dan Elektronik (Lampu pijar, Battery Kering)</t>
  </si>
  <si>
    <t xml:space="preserve">Belanja Bahan Bakar Minyak / Gas </t>
  </si>
  <si>
    <t xml:space="preserve">Belanja Jasa Pemeliharaan Peralatan dan Perlengkapan Kantor </t>
  </si>
  <si>
    <t xml:space="preserve">Belanja Kursus, Pelatihan, Sosialisasi dan Bimbingan Teknis PNS </t>
  </si>
  <si>
    <t xml:space="preserve">Belanja Kursus -kursus singkat / Pelatihan </t>
  </si>
  <si>
    <t>SELISIH / KURANG (RP)</t>
  </si>
  <si>
    <t>JUMLAH REALISASI (Rp)</t>
  </si>
  <si>
    <t>JUMLAH ANGGARAN (Rp)</t>
  </si>
  <si>
    <t xml:space="preserve">No </t>
  </si>
  <si>
    <t xml:space="preserve">saldo bulan lalu </t>
  </si>
  <si>
    <t xml:space="preserve">Lain-Lain Pendapatan Asli Daerah yang sah </t>
  </si>
  <si>
    <t xml:space="preserve">Jumlah </t>
  </si>
  <si>
    <t xml:space="preserve">BELANJA PEGAWAI </t>
  </si>
  <si>
    <t xml:space="preserve">Kepala FKTP Puskesmas Cigugur Tengah </t>
  </si>
  <si>
    <t xml:space="preserve">Selaku Kuasa Pengguna Anggaran </t>
  </si>
  <si>
    <t xml:space="preserve">dr. Jemi Suseno I </t>
  </si>
  <si>
    <t>NIP. 197712012005011000</t>
  </si>
  <si>
    <t xml:space="preserve">Belanja Pengisian Tabung Pemadam Kebakaran </t>
  </si>
  <si>
    <t>10</t>
  </si>
  <si>
    <t>STNK Motor</t>
  </si>
  <si>
    <t>Solar Genset</t>
  </si>
  <si>
    <t>Bensin Motor</t>
  </si>
  <si>
    <t>Bensin Ambulance</t>
  </si>
  <si>
    <t>Belanja BBM dan Pelumas Kendaraan</t>
  </si>
  <si>
    <t>BBM dan Pelumas Genset</t>
  </si>
  <si>
    <t>BBM dan Pelumas Motor</t>
  </si>
  <si>
    <t>BBM dan Pelumas Ambulance</t>
  </si>
  <si>
    <t>Belanja Kebutuhan Medis</t>
  </si>
  <si>
    <t>Belanja Pakai Habis Peralatan Rumah Tangga</t>
  </si>
  <si>
    <t>Belanja Pakai Habis kebutuhan Laboratorium</t>
  </si>
  <si>
    <t>Blangko Cek</t>
  </si>
  <si>
    <t>RTGS</t>
  </si>
  <si>
    <t>Pemeliharaan AC</t>
  </si>
  <si>
    <t>Pemeliharaan Alat Elektronik</t>
  </si>
  <si>
    <t>Pemeliharaan Sound System</t>
  </si>
  <si>
    <t>Pemeliharaan Komputer</t>
  </si>
  <si>
    <t xml:space="preserve">Belanja Premi Asuransi </t>
  </si>
  <si>
    <t>Belanja Premi Asuransi Barang Milik Daerah</t>
  </si>
  <si>
    <t>Asuransi Motor</t>
  </si>
  <si>
    <t>Belanja Perawatan Kendaraan Bermotor</t>
  </si>
  <si>
    <t>Belanja Jasa service</t>
  </si>
  <si>
    <t>Service Motor</t>
  </si>
  <si>
    <t>Belanja Penggantian Suku Cadang</t>
  </si>
  <si>
    <t>Suku Cadang Motor</t>
  </si>
  <si>
    <t>Belanja Surat Tanda Kendraan Bermotor</t>
  </si>
  <si>
    <t>Belanja Cetak dan Penggandaan</t>
  </si>
  <si>
    <t xml:space="preserve">Belanja Cetak </t>
  </si>
  <si>
    <t xml:space="preserve">Peralatan Mesin Dan Alat Kantor </t>
  </si>
  <si>
    <t>Peralatan Mesin Dan Alat Rumah Tangga</t>
  </si>
  <si>
    <t>Mebeulair</t>
  </si>
  <si>
    <t>Alat Pendingin</t>
  </si>
  <si>
    <t>Belanja peralatan dan Mesin Alat Kedokteran</t>
  </si>
  <si>
    <t>Alat Kesehatan Kedokteran Umum</t>
  </si>
  <si>
    <t>Alat Kesehatan Kedokteran Gigi</t>
  </si>
  <si>
    <t>Peralatan dan Mesin  Unit Alat Laboratorium</t>
  </si>
  <si>
    <t>Personal Komputer</t>
  </si>
  <si>
    <t>Peralatan dan mesin Komputer</t>
  </si>
  <si>
    <t>Materai 6000</t>
  </si>
  <si>
    <t>Materai 3000</t>
  </si>
  <si>
    <t>Isi ulang APAR</t>
  </si>
  <si>
    <t>Kertas Puyer</t>
  </si>
  <si>
    <t>Reagen Laboratorium</t>
  </si>
  <si>
    <t>Service Ambulance</t>
  </si>
  <si>
    <t>Suku Cadang Ambulance</t>
  </si>
  <si>
    <t>STNK Ambulance</t>
  </si>
  <si>
    <t>Jasa Narasumber Tenaga Ahli</t>
  </si>
  <si>
    <t>Infokus</t>
  </si>
  <si>
    <t>AC</t>
  </si>
  <si>
    <t>Kipas Angin</t>
  </si>
  <si>
    <t>Alat Laboratorium Lain</t>
  </si>
  <si>
    <t>Belanja bahan Pokok Natura Air Mineral Galon</t>
  </si>
  <si>
    <t>Belanja pengisian tabung gas (oksigen)</t>
  </si>
  <si>
    <t>Isi ulang tabung oksigen</t>
  </si>
  <si>
    <t>Bahan habis pakai Medis</t>
  </si>
  <si>
    <t>Belanja kawat / faksimili / internet/Langganan Internet</t>
  </si>
  <si>
    <t>Belanja penggandaan Belanja Foto Copi</t>
  </si>
  <si>
    <t>Belanja Makanan dan Minuman</t>
  </si>
  <si>
    <t>Belanja Makanan dan Minuman Rapat</t>
  </si>
  <si>
    <t>Snack Kegiatan Prolanis</t>
  </si>
  <si>
    <t>Mamin Sosialisasi Program  JKN</t>
  </si>
  <si>
    <t>Belanja Perjalanan Dinas Luar Daerah Uang Saku</t>
  </si>
  <si>
    <t>Pemeliharaan alkes Kedokteran Umum</t>
  </si>
  <si>
    <t>Pemeliharaan alkes Kedokteran Kebidanan</t>
  </si>
  <si>
    <t>Pemeliharaan alkes Laboratorium</t>
  </si>
  <si>
    <t>Belanja Pemeliharaan Penampung Air/Reservoir                                          Pemeliharaan IPAL</t>
  </si>
  <si>
    <t>Belanja Pemeliharaan Jaringan LAN/WAN Pemeliharaan Jaringan Telepon/LAN</t>
  </si>
  <si>
    <t>Instruktur senam Prolanis                                   Jasa Instruktur Senam Prolanis</t>
  </si>
  <si>
    <t xml:space="preserve">Alat Kantor Lainnya </t>
  </si>
  <si>
    <t xml:space="preserve">Jasa Narasumber/Widyaiswara </t>
  </si>
  <si>
    <t>Nara Sumber/Widyaiswara Program sosialisasi JKn</t>
  </si>
  <si>
    <t>Speaker Ruangan dan Microphone</t>
  </si>
  <si>
    <t>Layar Infocus Scroll Down (motorozed)</t>
  </si>
  <si>
    <t>Meubelair</t>
  </si>
  <si>
    <t>Kursi  Tunggu Pasien</t>
  </si>
  <si>
    <t xml:space="preserve">Meja Custom </t>
  </si>
  <si>
    <t>Alat Kesehatan Kebidanan Kebidanan dan Penyakit Kandungan                                            Alat Kebidanan dan Kandungan</t>
  </si>
  <si>
    <t>All In One PC Peralatan Komputer</t>
  </si>
  <si>
    <t>Komputer</t>
  </si>
  <si>
    <t>Komputer Unit Lainnya</t>
  </si>
  <si>
    <t>Laptop</t>
  </si>
  <si>
    <t>Belanja Premi Asuransi Barang Mobil Ambulance</t>
  </si>
  <si>
    <t xml:space="preserve">Pemeliharaan alkes Kedokteran Gigi </t>
  </si>
  <si>
    <t>Bersama ini kami laporkan realisasi atas penggunaan dana kapitasi JKN untuk bulan November  2020 Sebagai berikut :</t>
  </si>
  <si>
    <t>Kursi Kerja</t>
  </si>
  <si>
    <t>Cimahi,  30 November 2020</t>
  </si>
  <si>
    <t>Makan Kegiatan HKN</t>
  </si>
  <si>
    <t>snack kegiatan HKN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</si>
</sst>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_-[$Rp-421]* #,##0_ ;_-[$Rp-421]* \-#,##0\ ;_-[$Rp-421]* &quot;-&quot;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166" fontId="8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0" fillId="0" borderId="1" xfId="0" applyBorder="1"/>
    <xf numFmtId="0" fontId="0" fillId="0" borderId="4" xfId="0" quotePrefix="1" applyBorder="1" applyAlignment="1">
      <alignment horizontal="center" vertical="center"/>
    </xf>
    <xf numFmtId="165" fontId="0" fillId="0" borderId="0" xfId="0" applyNumberFormat="1"/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165" fontId="3" fillId="0" borderId="4" xfId="1" applyFont="1" applyBorder="1" applyAlignment="1">
      <alignment vertical="center"/>
    </xf>
    <xf numFmtId="165" fontId="2" fillId="0" borderId="4" xfId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5" fontId="2" fillId="0" borderId="1" xfId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/>
    <xf numFmtId="0" fontId="0" fillId="2" borderId="1" xfId="0" applyFill="1" applyBorder="1" applyAlignment="1">
      <alignment horizontal="center" vertical="center"/>
    </xf>
    <xf numFmtId="2" fontId="0" fillId="0" borderId="4" xfId="0" applyNumberFormat="1" applyBorder="1"/>
    <xf numFmtId="0" fontId="3" fillId="0" borderId="1" xfId="0" applyFont="1" applyBorder="1" applyAlignment="1">
      <alignment wrapText="1"/>
    </xf>
    <xf numFmtId="165" fontId="3" fillId="0" borderId="1" xfId="1" applyFont="1" applyBorder="1" applyAlignment="1">
      <alignment vertical="center" wrapText="1"/>
    </xf>
    <xf numFmtId="165" fontId="0" fillId="0" borderId="4" xfId="1" applyFont="1" applyBorder="1" applyAlignment="1">
      <alignment vertical="center"/>
    </xf>
    <xf numFmtId="165" fontId="3" fillId="0" borderId="1" xfId="1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165" fontId="0" fillId="0" borderId="1" xfId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2" fillId="0" borderId="4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165" fontId="2" fillId="0" borderId="4" xfId="1" applyFont="1" applyBorder="1" applyAlignment="1">
      <alignment vertical="center" wrapText="1"/>
    </xf>
    <xf numFmtId="165" fontId="0" fillId="0" borderId="4" xfId="1" applyFont="1" applyBorder="1" applyAlignment="1">
      <alignment vertical="center" wrapText="1"/>
    </xf>
    <xf numFmtId="165" fontId="3" fillId="0" borderId="4" xfId="1" applyFont="1" applyBorder="1" applyAlignment="1">
      <alignment horizontal="right" vertical="center" wrapText="1"/>
    </xf>
    <xf numFmtId="167" fontId="0" fillId="0" borderId="0" xfId="0" applyNumberFormat="1"/>
    <xf numFmtId="0" fontId="0" fillId="0" borderId="3" xfId="0" quotePrefix="1" applyBorder="1" applyAlignment="1">
      <alignment horizontal="center" vertical="center"/>
    </xf>
    <xf numFmtId="165" fontId="3" fillId="0" borderId="4" xfId="1" applyFont="1" applyBorder="1" applyAlignment="1">
      <alignment vertical="center" wrapText="1"/>
    </xf>
    <xf numFmtId="0" fontId="3" fillId="0" borderId="3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165" fontId="9" fillId="0" borderId="1" xfId="1" applyFont="1" applyBorder="1" applyAlignment="1">
      <alignment vertical="center"/>
    </xf>
    <xf numFmtId="164" fontId="0" fillId="0" borderId="1" xfId="0" applyNumberFormat="1" applyBorder="1"/>
    <xf numFmtId="165" fontId="0" fillId="0" borderId="1" xfId="0" applyNumberFormat="1" applyBorder="1"/>
    <xf numFmtId="165" fontId="3" fillId="0" borderId="4" xfId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7">
    <cellStyle name="Comma [0]" xfId="1" builtinId="6"/>
    <cellStyle name="Comma 2" xfId="5"/>
    <cellStyle name="Normal" xfId="0" builtinId="0"/>
    <cellStyle name="Normal 2" xfId="2"/>
    <cellStyle name="Normal 2 2" xfId="4"/>
    <cellStyle name="Normal 3" xfId="3"/>
    <cellStyle name="Normal 5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54"/>
  <sheetViews>
    <sheetView tabSelected="1" view="pageBreakPreview" zoomScaleSheetLayoutView="100" workbookViewId="0">
      <selection activeCell="R20" sqref="R20"/>
    </sheetView>
  </sheetViews>
  <sheetFormatPr defaultRowHeight="15" x14ac:dyDescent="0.25"/>
  <cols>
    <col min="1" max="1" width="4.140625" customWidth="1"/>
    <col min="2" max="11" width="3.7109375" style="31" customWidth="1"/>
    <col min="12" max="12" width="37.5703125" style="10" customWidth="1"/>
    <col min="13" max="13" width="12" style="10" hidden="1" customWidth="1"/>
    <col min="14" max="14" width="14" style="11" customWidth="1"/>
    <col min="15" max="15" width="13.28515625" style="11" customWidth="1"/>
    <col min="16" max="16" width="16.5703125" style="11" customWidth="1"/>
    <col min="17" max="17" width="12.5703125" bestFit="1" customWidth="1"/>
    <col min="18" max="18" width="12.28515625" bestFit="1" customWidth="1"/>
    <col min="19" max="19" width="12.5703125" bestFit="1" customWidth="1"/>
    <col min="20" max="20" width="16.28515625" customWidth="1"/>
    <col min="22" max="22" width="15.140625" customWidth="1"/>
    <col min="23" max="23" width="17" customWidth="1"/>
  </cols>
  <sheetData>
    <row r="1" spans="1:23" ht="18.75" x14ac:dyDescent="0.3">
      <c r="A1" s="49" t="s">
        <v>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9"/>
    </row>
    <row r="2" spans="1:23" ht="18.75" x14ac:dyDescent="0.3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9"/>
    </row>
    <row r="3" spans="1:23" x14ac:dyDescent="0.25">
      <c r="B3"/>
      <c r="C3"/>
      <c r="D3"/>
      <c r="E3"/>
      <c r="F3"/>
      <c r="G3"/>
      <c r="H3"/>
      <c r="I3"/>
      <c r="J3"/>
      <c r="K3"/>
      <c r="N3"/>
      <c r="O3" s="32"/>
      <c r="P3" s="32"/>
      <c r="Q3" s="32"/>
    </row>
    <row r="4" spans="1:23" ht="45.75" customHeight="1" x14ac:dyDescent="0.25">
      <c r="A4" s="50" t="s">
        <v>135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18"/>
    </row>
    <row r="6" spans="1:23" ht="62.25" customHeight="1" x14ac:dyDescent="0.25">
      <c r="A6" s="20" t="s">
        <v>41</v>
      </c>
      <c r="B6" s="51" t="s">
        <v>2</v>
      </c>
      <c r="C6" s="52"/>
      <c r="D6" s="52"/>
      <c r="E6" s="52"/>
      <c r="F6" s="52"/>
      <c r="G6" s="52"/>
      <c r="H6" s="52"/>
      <c r="I6" s="52"/>
      <c r="J6" s="52"/>
      <c r="K6" s="53"/>
      <c r="L6" s="15" t="s">
        <v>0</v>
      </c>
      <c r="M6" s="15"/>
      <c r="N6" s="16" t="s">
        <v>40</v>
      </c>
      <c r="O6" s="16" t="s">
        <v>39</v>
      </c>
      <c r="P6" s="16" t="s">
        <v>38</v>
      </c>
    </row>
    <row r="7" spans="1:23" x14ac:dyDescent="0.25">
      <c r="A7" s="1"/>
      <c r="B7" s="12"/>
      <c r="C7" s="8"/>
      <c r="D7" s="8"/>
      <c r="E7" s="8"/>
      <c r="F7" s="8"/>
      <c r="G7" s="8"/>
      <c r="H7" s="8"/>
      <c r="I7" s="8"/>
      <c r="J7" s="8"/>
      <c r="K7" s="9"/>
      <c r="L7" s="13"/>
      <c r="M7" s="13"/>
      <c r="N7" s="14"/>
      <c r="O7" s="14"/>
      <c r="P7" s="14"/>
      <c r="T7" s="38"/>
    </row>
    <row r="8" spans="1:23" x14ac:dyDescent="0.25">
      <c r="A8" s="1"/>
      <c r="B8" s="12"/>
      <c r="C8" s="8"/>
      <c r="D8" s="8"/>
      <c r="E8" s="8"/>
      <c r="F8" s="8"/>
      <c r="G8" s="8"/>
      <c r="H8" s="8"/>
      <c r="I8" s="8"/>
      <c r="J8" s="8"/>
      <c r="K8" s="9"/>
      <c r="L8" s="22" t="s">
        <v>42</v>
      </c>
      <c r="M8" s="33"/>
      <c r="N8" s="7">
        <v>695923997</v>
      </c>
      <c r="O8" s="7"/>
      <c r="P8" s="7"/>
      <c r="T8" s="38"/>
    </row>
    <row r="9" spans="1:23" ht="30" x14ac:dyDescent="0.25">
      <c r="A9" s="1"/>
      <c r="B9" s="12">
        <v>4</v>
      </c>
      <c r="C9" s="8">
        <v>1</v>
      </c>
      <c r="D9" s="8">
        <v>4</v>
      </c>
      <c r="E9" s="8"/>
      <c r="F9" s="8"/>
      <c r="G9" s="8"/>
      <c r="H9" s="8"/>
      <c r="I9" s="8"/>
      <c r="J9" s="8"/>
      <c r="K9" s="9"/>
      <c r="L9" s="22" t="s">
        <v>43</v>
      </c>
      <c r="M9" s="22"/>
      <c r="N9" s="43">
        <f>N10</f>
        <v>107735400</v>
      </c>
      <c r="O9" s="7"/>
      <c r="P9" s="7"/>
      <c r="T9" s="38"/>
    </row>
    <row r="10" spans="1:23" ht="15.75" x14ac:dyDescent="0.25">
      <c r="A10" s="1"/>
      <c r="B10" s="12">
        <v>4</v>
      </c>
      <c r="C10" s="8">
        <v>1</v>
      </c>
      <c r="D10" s="8">
        <v>4</v>
      </c>
      <c r="E10" s="8">
        <v>38</v>
      </c>
      <c r="F10" s="8"/>
      <c r="G10" s="8"/>
      <c r="H10" s="8"/>
      <c r="I10" s="8"/>
      <c r="J10" s="8"/>
      <c r="K10" s="9"/>
      <c r="L10" s="22" t="s">
        <v>29</v>
      </c>
      <c r="M10" s="22"/>
      <c r="N10" s="43">
        <v>107735400</v>
      </c>
      <c r="O10" s="7"/>
      <c r="P10" s="7"/>
      <c r="T10" s="38"/>
    </row>
    <row r="11" spans="1:23" x14ac:dyDescent="0.25">
      <c r="A11" s="1"/>
      <c r="B11" s="12">
        <v>4</v>
      </c>
      <c r="C11" s="8">
        <v>1</v>
      </c>
      <c r="D11" s="8">
        <v>4</v>
      </c>
      <c r="E11" s="8">
        <v>38</v>
      </c>
      <c r="F11" s="39" t="s">
        <v>12</v>
      </c>
      <c r="G11" s="8"/>
      <c r="H11" s="8"/>
      <c r="I11" s="8"/>
      <c r="J11" s="8"/>
      <c r="K11" s="9"/>
      <c r="L11" s="22" t="s">
        <v>30</v>
      </c>
      <c r="M11" s="33"/>
      <c r="N11" s="7">
        <f>N10+N8</f>
        <v>803659397</v>
      </c>
      <c r="O11" s="7"/>
      <c r="P11" s="7"/>
      <c r="T11" s="38"/>
    </row>
    <row r="12" spans="1:23" x14ac:dyDescent="0.25">
      <c r="A12" s="1"/>
      <c r="B12" s="12"/>
      <c r="C12" s="8"/>
      <c r="D12" s="8"/>
      <c r="E12" s="8"/>
      <c r="F12" s="8"/>
      <c r="G12" s="8"/>
      <c r="H12" s="8"/>
      <c r="I12" s="8"/>
      <c r="J12" s="8"/>
      <c r="K12" s="9"/>
      <c r="L12" s="22" t="s">
        <v>44</v>
      </c>
      <c r="M12" s="33"/>
      <c r="N12" s="7">
        <f>N11</f>
        <v>803659397</v>
      </c>
      <c r="O12" s="7"/>
      <c r="P12" s="7"/>
      <c r="T12" s="38"/>
    </row>
    <row r="13" spans="1:23" x14ac:dyDescent="0.25">
      <c r="A13" s="1"/>
      <c r="B13" s="12"/>
      <c r="C13" s="8"/>
      <c r="D13" s="8"/>
      <c r="E13" s="8"/>
      <c r="F13" s="8"/>
      <c r="G13" s="8"/>
      <c r="H13" s="8"/>
      <c r="I13" s="8"/>
      <c r="J13" s="8"/>
      <c r="K13" s="9"/>
      <c r="L13" s="13"/>
      <c r="M13" s="34"/>
      <c r="N13" s="21"/>
      <c r="O13" s="21"/>
      <c r="P13" s="21"/>
      <c r="T13" s="38"/>
    </row>
    <row r="14" spans="1:23" x14ac:dyDescent="0.25">
      <c r="A14" s="1"/>
      <c r="B14" s="12">
        <v>1</v>
      </c>
      <c r="C14" s="8" t="s">
        <v>7</v>
      </c>
      <c r="D14" s="8" t="s">
        <v>6</v>
      </c>
      <c r="E14" s="8">
        <v>38</v>
      </c>
      <c r="F14" s="39" t="s">
        <v>12</v>
      </c>
      <c r="G14" s="5">
        <v>5</v>
      </c>
      <c r="H14" s="5">
        <v>2</v>
      </c>
      <c r="I14" s="5"/>
      <c r="J14" s="8"/>
      <c r="K14" s="9"/>
      <c r="L14" s="23" t="s">
        <v>4</v>
      </c>
      <c r="M14" s="40"/>
      <c r="N14" s="7"/>
      <c r="O14" s="6">
        <f>O15+O16+O17</f>
        <v>176530258</v>
      </c>
      <c r="P14" s="7"/>
      <c r="T14" s="38"/>
    </row>
    <row r="15" spans="1:23" x14ac:dyDescent="0.25">
      <c r="A15" s="1"/>
      <c r="B15" s="12">
        <v>1</v>
      </c>
      <c r="C15" s="8" t="s">
        <v>7</v>
      </c>
      <c r="D15" s="8" t="s">
        <v>6</v>
      </c>
      <c r="E15" s="8">
        <v>38</v>
      </c>
      <c r="F15" s="39" t="s">
        <v>12</v>
      </c>
      <c r="G15" s="5">
        <v>5</v>
      </c>
      <c r="H15" s="5">
        <v>2</v>
      </c>
      <c r="I15" s="5">
        <v>1</v>
      </c>
      <c r="J15" s="8"/>
      <c r="K15" s="9"/>
      <c r="L15" s="23" t="s">
        <v>5</v>
      </c>
      <c r="M15" s="40"/>
      <c r="N15" s="7"/>
      <c r="O15" s="6">
        <f>O21</f>
        <v>64760580</v>
      </c>
      <c r="P15" s="7"/>
      <c r="Q15" s="3"/>
      <c r="T15" s="38"/>
    </row>
    <row r="16" spans="1:23" x14ac:dyDescent="0.25">
      <c r="A16" s="1"/>
      <c r="B16" s="12">
        <v>1</v>
      </c>
      <c r="C16" s="8" t="s">
        <v>7</v>
      </c>
      <c r="D16" s="8" t="s">
        <v>6</v>
      </c>
      <c r="E16" s="8">
        <v>38</v>
      </c>
      <c r="F16" s="39" t="s">
        <v>12</v>
      </c>
      <c r="G16" s="5">
        <v>5</v>
      </c>
      <c r="H16" s="5">
        <v>2</v>
      </c>
      <c r="I16" s="5">
        <v>2</v>
      </c>
      <c r="J16" s="8"/>
      <c r="K16" s="9"/>
      <c r="L16" s="23" t="s">
        <v>15</v>
      </c>
      <c r="M16" s="40"/>
      <c r="N16" s="7"/>
      <c r="O16" s="6">
        <f>O24</f>
        <v>33621109</v>
      </c>
      <c r="P16" s="7"/>
      <c r="Q16" s="3"/>
      <c r="T16" s="38"/>
      <c r="W16" s="3"/>
    </row>
    <row r="17" spans="1:20" x14ac:dyDescent="0.25">
      <c r="A17" s="1"/>
      <c r="B17" s="12">
        <v>1</v>
      </c>
      <c r="C17" s="8" t="s">
        <v>7</v>
      </c>
      <c r="D17" s="8" t="s">
        <v>6</v>
      </c>
      <c r="E17" s="8">
        <v>38</v>
      </c>
      <c r="F17" s="39" t="s">
        <v>12</v>
      </c>
      <c r="G17" s="5">
        <v>5</v>
      </c>
      <c r="H17" s="5">
        <v>2</v>
      </c>
      <c r="I17" s="5">
        <v>3</v>
      </c>
      <c r="J17" s="8"/>
      <c r="K17" s="9"/>
      <c r="L17" s="23" t="s">
        <v>27</v>
      </c>
      <c r="M17" s="40"/>
      <c r="N17" s="7"/>
      <c r="O17" s="6">
        <f>O108</f>
        <v>78148569</v>
      </c>
      <c r="P17" s="7"/>
      <c r="T17" s="38"/>
    </row>
    <row r="18" spans="1:20" x14ac:dyDescent="0.25">
      <c r="A18" s="1"/>
      <c r="B18" s="12"/>
      <c r="C18" s="8"/>
      <c r="D18" s="8"/>
      <c r="E18" s="8">
        <v>38</v>
      </c>
      <c r="F18" s="39" t="s">
        <v>12</v>
      </c>
      <c r="G18" s="8"/>
      <c r="H18" s="8"/>
      <c r="I18" s="8"/>
      <c r="J18" s="8"/>
      <c r="K18" s="9"/>
      <c r="L18" s="17"/>
      <c r="M18" s="35"/>
      <c r="N18" s="7"/>
      <c r="O18" s="7"/>
      <c r="P18" s="7"/>
      <c r="T18" s="38"/>
    </row>
    <row r="19" spans="1:20" x14ac:dyDescent="0.25">
      <c r="A19" s="1"/>
      <c r="B19" s="12">
        <v>1</v>
      </c>
      <c r="C19" s="8" t="s">
        <v>7</v>
      </c>
      <c r="D19" s="8" t="s">
        <v>6</v>
      </c>
      <c r="E19" s="8">
        <v>38</v>
      </c>
      <c r="F19" s="39" t="s">
        <v>12</v>
      </c>
      <c r="G19" s="5">
        <v>5</v>
      </c>
      <c r="H19" s="5">
        <v>2</v>
      </c>
      <c r="I19" s="5">
        <v>1</v>
      </c>
      <c r="J19" s="5"/>
      <c r="K19" s="9"/>
      <c r="L19" s="23" t="s">
        <v>45</v>
      </c>
      <c r="M19" s="40"/>
      <c r="N19" s="7"/>
      <c r="O19" s="6">
        <f>O21</f>
        <v>64760580</v>
      </c>
      <c r="P19" s="7"/>
      <c r="T19" s="38"/>
    </row>
    <row r="20" spans="1:20" x14ac:dyDescent="0.25">
      <c r="A20" s="1"/>
      <c r="B20" s="12"/>
      <c r="C20" s="8"/>
      <c r="D20" s="8"/>
      <c r="E20" s="8">
        <v>38</v>
      </c>
      <c r="F20" s="39" t="s">
        <v>12</v>
      </c>
      <c r="G20" s="8"/>
      <c r="H20" s="8"/>
      <c r="I20" s="8"/>
      <c r="J20" s="8"/>
      <c r="K20" s="9"/>
      <c r="L20" s="17"/>
      <c r="M20" s="35"/>
      <c r="N20" s="7"/>
      <c r="O20" s="7"/>
      <c r="P20" s="7"/>
      <c r="T20" s="38"/>
    </row>
    <row r="21" spans="1:20" x14ac:dyDescent="0.25">
      <c r="A21" s="1"/>
      <c r="B21" s="12">
        <v>1</v>
      </c>
      <c r="C21" s="8" t="s">
        <v>7</v>
      </c>
      <c r="D21" s="8" t="s">
        <v>6</v>
      </c>
      <c r="E21" s="8">
        <v>38</v>
      </c>
      <c r="F21" s="39" t="s">
        <v>12</v>
      </c>
      <c r="G21" s="5">
        <v>5</v>
      </c>
      <c r="H21" s="5">
        <v>2</v>
      </c>
      <c r="I21" s="5">
        <v>1</v>
      </c>
      <c r="J21" s="5" t="s">
        <v>12</v>
      </c>
      <c r="K21" s="9"/>
      <c r="L21" s="23" t="s">
        <v>13</v>
      </c>
      <c r="M21" s="40">
        <v>978523200</v>
      </c>
      <c r="N21" s="7"/>
      <c r="O21" s="6">
        <f>O22</f>
        <v>64760580</v>
      </c>
      <c r="P21" s="7"/>
      <c r="T21" s="38"/>
    </row>
    <row r="22" spans="1:20" x14ac:dyDescent="0.25">
      <c r="A22" s="1"/>
      <c r="B22" s="12">
        <v>1</v>
      </c>
      <c r="C22" s="8" t="s">
        <v>7</v>
      </c>
      <c r="D22" s="8" t="s">
        <v>6</v>
      </c>
      <c r="E22" s="8">
        <v>38</v>
      </c>
      <c r="F22" s="39" t="s">
        <v>12</v>
      </c>
      <c r="G22" s="8">
        <v>5</v>
      </c>
      <c r="H22" s="8">
        <v>2</v>
      </c>
      <c r="I22" s="8">
        <v>1</v>
      </c>
      <c r="J22" s="8" t="s">
        <v>12</v>
      </c>
      <c r="K22" s="9" t="s">
        <v>6</v>
      </c>
      <c r="L22" s="17" t="s">
        <v>14</v>
      </c>
      <c r="M22" s="35"/>
      <c r="N22" s="7"/>
      <c r="O22" s="7">
        <v>64760580</v>
      </c>
      <c r="P22" s="7"/>
      <c r="T22" s="38"/>
    </row>
    <row r="23" spans="1:20" x14ac:dyDescent="0.25">
      <c r="A23" s="1"/>
      <c r="B23" s="12"/>
      <c r="C23" s="8"/>
      <c r="D23" s="8"/>
      <c r="E23" s="8">
        <v>38</v>
      </c>
      <c r="F23" s="39" t="s">
        <v>12</v>
      </c>
      <c r="G23" s="8"/>
      <c r="H23" s="8"/>
      <c r="I23" s="8"/>
      <c r="J23" s="8"/>
      <c r="K23" s="9"/>
      <c r="L23" s="17"/>
      <c r="M23" s="35"/>
      <c r="N23" s="7"/>
      <c r="O23" s="7"/>
      <c r="P23" s="7"/>
    </row>
    <row r="24" spans="1:20" x14ac:dyDescent="0.25">
      <c r="A24" s="1"/>
      <c r="B24" s="12">
        <v>1</v>
      </c>
      <c r="C24" s="8" t="s">
        <v>7</v>
      </c>
      <c r="D24" s="8" t="s">
        <v>6</v>
      </c>
      <c r="E24" s="8">
        <v>38</v>
      </c>
      <c r="F24" s="39" t="s">
        <v>12</v>
      </c>
      <c r="G24" s="5">
        <v>5</v>
      </c>
      <c r="H24" s="5">
        <v>2</v>
      </c>
      <c r="I24" s="5">
        <v>2</v>
      </c>
      <c r="J24" s="5"/>
      <c r="K24" s="9"/>
      <c r="L24" s="23" t="s">
        <v>15</v>
      </c>
      <c r="M24" s="40"/>
      <c r="N24" s="7"/>
      <c r="O24" s="6">
        <f>O25+O50+O52+O54+O57+O62+O66+O77+O81+O87+O90+O93+O102</f>
        <v>33621109</v>
      </c>
      <c r="P24" s="7"/>
      <c r="Q24" s="3"/>
      <c r="R24" s="3"/>
      <c r="S24" s="3"/>
    </row>
    <row r="25" spans="1:20" x14ac:dyDescent="0.25">
      <c r="A25" s="1"/>
      <c r="B25" s="12">
        <v>1</v>
      </c>
      <c r="C25" s="8" t="s">
        <v>7</v>
      </c>
      <c r="D25" s="8" t="s">
        <v>6</v>
      </c>
      <c r="E25" s="8">
        <v>38</v>
      </c>
      <c r="F25" s="39" t="s">
        <v>12</v>
      </c>
      <c r="G25" s="5">
        <v>5</v>
      </c>
      <c r="H25" s="5">
        <v>2</v>
      </c>
      <c r="I25" s="5">
        <v>2</v>
      </c>
      <c r="J25" s="5" t="s">
        <v>6</v>
      </c>
      <c r="K25" s="9"/>
      <c r="L25" s="23" t="s">
        <v>16</v>
      </c>
      <c r="M25" s="40"/>
      <c r="N25" s="7"/>
      <c r="O25" s="6">
        <f>SUM(O26:O49)</f>
        <v>19000000</v>
      </c>
      <c r="P25" s="7"/>
    </row>
    <row r="26" spans="1:20" x14ac:dyDescent="0.25">
      <c r="A26" s="1"/>
      <c r="B26" s="12">
        <v>1</v>
      </c>
      <c r="C26" s="8" t="s">
        <v>7</v>
      </c>
      <c r="D26" s="8" t="s">
        <v>6</v>
      </c>
      <c r="E26" s="8">
        <v>38</v>
      </c>
      <c r="F26" s="39" t="s">
        <v>12</v>
      </c>
      <c r="G26" s="8">
        <v>5</v>
      </c>
      <c r="H26" s="8">
        <v>2</v>
      </c>
      <c r="I26" s="8">
        <v>2</v>
      </c>
      <c r="J26" s="8" t="s">
        <v>6</v>
      </c>
      <c r="K26" s="9" t="s">
        <v>6</v>
      </c>
      <c r="L26" s="17" t="s">
        <v>17</v>
      </c>
      <c r="M26" s="35">
        <v>18763000</v>
      </c>
      <c r="N26" s="7"/>
      <c r="O26" s="6">
        <v>0</v>
      </c>
      <c r="P26" s="7"/>
    </row>
    <row r="27" spans="1:20" ht="30" x14ac:dyDescent="0.25">
      <c r="A27" s="1"/>
      <c r="B27" s="12">
        <v>1</v>
      </c>
      <c r="C27" s="8" t="s">
        <v>7</v>
      </c>
      <c r="D27" s="8" t="s">
        <v>6</v>
      </c>
      <c r="E27" s="8">
        <v>38</v>
      </c>
      <c r="F27" s="39" t="s">
        <v>12</v>
      </c>
      <c r="G27" s="8">
        <v>5</v>
      </c>
      <c r="H27" s="8">
        <v>2</v>
      </c>
      <c r="I27" s="8">
        <v>2</v>
      </c>
      <c r="J27" s="8" t="s">
        <v>6</v>
      </c>
      <c r="K27" s="9" t="s">
        <v>8</v>
      </c>
      <c r="L27" s="17" t="s">
        <v>33</v>
      </c>
      <c r="M27" s="35">
        <v>1750000</v>
      </c>
      <c r="N27" s="7"/>
      <c r="O27" s="7">
        <v>0</v>
      </c>
      <c r="P27" s="7"/>
    </row>
    <row r="28" spans="1:20" ht="30" x14ac:dyDescent="0.25">
      <c r="A28" s="1"/>
      <c r="B28" s="12">
        <v>1</v>
      </c>
      <c r="C28" s="8" t="s">
        <v>7</v>
      </c>
      <c r="D28" s="8" t="s">
        <v>6</v>
      </c>
      <c r="E28" s="8">
        <v>38</v>
      </c>
      <c r="F28" s="39" t="s">
        <v>12</v>
      </c>
      <c r="G28" s="8">
        <v>5</v>
      </c>
      <c r="H28" s="8">
        <v>2</v>
      </c>
      <c r="I28" s="8">
        <v>2</v>
      </c>
      <c r="J28" s="8" t="s">
        <v>6</v>
      </c>
      <c r="K28" s="9" t="s">
        <v>18</v>
      </c>
      <c r="L28" s="17" t="s">
        <v>19</v>
      </c>
      <c r="M28" s="35">
        <v>360000</v>
      </c>
      <c r="N28" s="7"/>
      <c r="O28" s="7">
        <v>0</v>
      </c>
      <c r="P28" s="7"/>
    </row>
    <row r="29" spans="1:20" x14ac:dyDescent="0.25">
      <c r="A29" s="1"/>
      <c r="B29" s="12"/>
      <c r="C29" s="8"/>
      <c r="D29" s="8"/>
      <c r="E29" s="8"/>
      <c r="F29" s="39"/>
      <c r="G29" s="8"/>
      <c r="H29" s="8"/>
      <c r="I29" s="8"/>
      <c r="J29" s="8"/>
      <c r="K29" s="9"/>
      <c r="L29" s="27" t="s">
        <v>90</v>
      </c>
      <c r="M29" s="35"/>
      <c r="N29" s="7"/>
      <c r="O29" s="7"/>
      <c r="P29" s="7"/>
    </row>
    <row r="30" spans="1:20" x14ac:dyDescent="0.25">
      <c r="A30" s="1"/>
      <c r="B30" s="12"/>
      <c r="C30" s="8"/>
      <c r="D30" s="8"/>
      <c r="E30" s="8"/>
      <c r="F30" s="39"/>
      <c r="G30" s="8"/>
      <c r="H30" s="8"/>
      <c r="I30" s="8"/>
      <c r="J30" s="8"/>
      <c r="K30" s="9"/>
      <c r="L30" s="27" t="s">
        <v>91</v>
      </c>
      <c r="M30" s="35"/>
      <c r="N30" s="7"/>
      <c r="O30" s="7"/>
      <c r="P30" s="7"/>
    </row>
    <row r="31" spans="1:20" ht="30" x14ac:dyDescent="0.25">
      <c r="A31" s="1"/>
      <c r="B31" s="12">
        <v>1</v>
      </c>
      <c r="C31" s="8" t="s">
        <v>7</v>
      </c>
      <c r="D31" s="8" t="s">
        <v>6</v>
      </c>
      <c r="E31" s="8">
        <v>38</v>
      </c>
      <c r="F31" s="39" t="s">
        <v>12</v>
      </c>
      <c r="G31" s="8">
        <v>5</v>
      </c>
      <c r="H31" s="8">
        <v>2</v>
      </c>
      <c r="I31" s="8">
        <v>2</v>
      </c>
      <c r="J31" s="8" t="s">
        <v>6</v>
      </c>
      <c r="K31" s="9" t="s">
        <v>9</v>
      </c>
      <c r="L31" s="17" t="s">
        <v>20</v>
      </c>
      <c r="M31" s="35">
        <v>13205000</v>
      </c>
      <c r="N31" s="7"/>
      <c r="O31" s="7">
        <v>0</v>
      </c>
      <c r="P31" s="7"/>
    </row>
    <row r="32" spans="1:20" x14ac:dyDescent="0.25">
      <c r="A32" s="1"/>
      <c r="B32" s="12">
        <v>1</v>
      </c>
      <c r="C32" s="8" t="s">
        <v>7</v>
      </c>
      <c r="D32" s="8" t="s">
        <v>6</v>
      </c>
      <c r="E32" s="8">
        <v>38</v>
      </c>
      <c r="F32" s="39" t="s">
        <v>12</v>
      </c>
      <c r="G32" s="8">
        <v>5</v>
      </c>
      <c r="H32" s="8">
        <v>2</v>
      </c>
      <c r="I32" s="8">
        <v>2</v>
      </c>
      <c r="J32" s="8" t="s">
        <v>6</v>
      </c>
      <c r="K32" s="9" t="s">
        <v>10</v>
      </c>
      <c r="L32" s="17" t="s">
        <v>34</v>
      </c>
      <c r="M32" s="35"/>
      <c r="N32" s="7"/>
      <c r="O32" s="7">
        <f>SUM(L33:L52)</f>
        <v>0</v>
      </c>
      <c r="P32" s="7"/>
    </row>
    <row r="33" spans="1:16" x14ac:dyDescent="0.25">
      <c r="A33" s="1"/>
      <c r="B33" s="12"/>
      <c r="C33" s="8"/>
      <c r="D33" s="8"/>
      <c r="E33" s="8"/>
      <c r="F33" s="39"/>
      <c r="G33" s="8"/>
      <c r="H33" s="8"/>
      <c r="I33" s="8"/>
      <c r="J33" s="8"/>
      <c r="K33" s="9"/>
      <c r="L33" s="27" t="s">
        <v>53</v>
      </c>
      <c r="M33" s="36">
        <v>384000</v>
      </c>
      <c r="N33" s="7"/>
      <c r="O33" s="7">
        <f>SUM(L34:L53)</f>
        <v>0</v>
      </c>
      <c r="P33" s="7"/>
    </row>
    <row r="34" spans="1:16" x14ac:dyDescent="0.25">
      <c r="A34" s="1"/>
      <c r="B34" s="12"/>
      <c r="C34" s="8"/>
      <c r="D34" s="8"/>
      <c r="E34" s="8"/>
      <c r="F34" s="39"/>
      <c r="G34" s="8"/>
      <c r="H34" s="8"/>
      <c r="I34" s="8"/>
      <c r="J34" s="8"/>
      <c r="K34" s="9"/>
      <c r="L34" s="27" t="s">
        <v>54</v>
      </c>
      <c r="M34" s="36">
        <v>1920000</v>
      </c>
      <c r="N34" s="7"/>
      <c r="O34" s="7">
        <v>0</v>
      </c>
      <c r="P34" s="7"/>
    </row>
    <row r="35" spans="1:16" x14ac:dyDescent="0.25">
      <c r="A35" s="1"/>
      <c r="B35" s="12"/>
      <c r="C35" s="8"/>
      <c r="D35" s="8"/>
      <c r="E35" s="8"/>
      <c r="F35" s="39"/>
      <c r="G35" s="8"/>
      <c r="H35" s="8"/>
      <c r="I35" s="8"/>
      <c r="J35" s="8"/>
      <c r="K35" s="9"/>
      <c r="L35" s="27" t="s">
        <v>55</v>
      </c>
      <c r="M35" s="36">
        <v>1920000</v>
      </c>
      <c r="N35" s="7"/>
      <c r="O35" s="7">
        <f>SUM(L36:L55)</f>
        <v>0</v>
      </c>
      <c r="P35" s="7"/>
    </row>
    <row r="36" spans="1:16" ht="30" x14ac:dyDescent="0.25">
      <c r="A36" s="1"/>
      <c r="B36" s="12">
        <v>1</v>
      </c>
      <c r="C36" s="8" t="s">
        <v>7</v>
      </c>
      <c r="D36" s="8" t="s">
        <v>6</v>
      </c>
      <c r="E36" s="8">
        <v>38</v>
      </c>
      <c r="F36" s="39" t="s">
        <v>12</v>
      </c>
      <c r="G36" s="8">
        <v>5</v>
      </c>
      <c r="H36" s="8">
        <v>2</v>
      </c>
      <c r="I36" s="8">
        <v>2</v>
      </c>
      <c r="J36" s="8" t="s">
        <v>6</v>
      </c>
      <c r="K36" s="2" t="s">
        <v>11</v>
      </c>
      <c r="L36" s="27" t="s">
        <v>50</v>
      </c>
      <c r="M36" s="36">
        <v>1120000</v>
      </c>
      <c r="N36" s="7"/>
      <c r="O36" s="7">
        <v>0</v>
      </c>
      <c r="P36" s="7"/>
    </row>
    <row r="37" spans="1:16" x14ac:dyDescent="0.25">
      <c r="A37" s="1"/>
      <c r="B37" s="12"/>
      <c r="C37" s="8"/>
      <c r="D37" s="8"/>
      <c r="E37" s="8"/>
      <c r="F37" s="39"/>
      <c r="G37" s="8"/>
      <c r="H37" s="8"/>
      <c r="I37" s="8"/>
      <c r="J37" s="8"/>
      <c r="K37" s="2"/>
      <c r="L37" s="27" t="s">
        <v>92</v>
      </c>
      <c r="M37" s="36"/>
      <c r="N37" s="7"/>
      <c r="O37" s="7"/>
      <c r="P37" s="7"/>
    </row>
    <row r="38" spans="1:16" x14ac:dyDescent="0.25">
      <c r="A38" s="1"/>
      <c r="B38" s="12">
        <v>1</v>
      </c>
      <c r="C38" s="8" t="s">
        <v>7</v>
      </c>
      <c r="D38" s="8" t="s">
        <v>6</v>
      </c>
      <c r="E38" s="8">
        <v>38</v>
      </c>
      <c r="F38" s="39" t="s">
        <v>12</v>
      </c>
      <c r="G38" s="8">
        <v>5</v>
      </c>
      <c r="H38" s="8">
        <v>2</v>
      </c>
      <c r="I38" s="8">
        <v>2</v>
      </c>
      <c r="J38" s="8" t="s">
        <v>6</v>
      </c>
      <c r="K38" s="9" t="s">
        <v>12</v>
      </c>
      <c r="L38" s="27" t="s">
        <v>104</v>
      </c>
      <c r="M38" s="36">
        <v>1200000</v>
      </c>
      <c r="N38" s="7"/>
      <c r="O38" s="7">
        <v>0</v>
      </c>
      <c r="P38" s="7"/>
    </row>
    <row r="39" spans="1:16" x14ac:dyDescent="0.25">
      <c r="A39" s="1"/>
      <c r="B39" s="12"/>
      <c r="C39" s="8"/>
      <c r="D39" s="8"/>
      <c r="E39" s="8"/>
      <c r="F39" s="39"/>
      <c r="G39" s="8"/>
      <c r="H39" s="8"/>
      <c r="I39" s="8"/>
      <c r="J39" s="8"/>
      <c r="K39" s="9"/>
      <c r="L39" s="27" t="s">
        <v>105</v>
      </c>
      <c r="M39" s="36"/>
      <c r="N39" s="7"/>
      <c r="O39" s="7"/>
      <c r="P39" s="7"/>
    </row>
    <row r="40" spans="1:16" x14ac:dyDescent="0.25">
      <c r="A40" s="1"/>
      <c r="B40" s="12">
        <v>1</v>
      </c>
      <c r="C40" s="8" t="s">
        <v>7</v>
      </c>
      <c r="D40" s="8" t="s">
        <v>6</v>
      </c>
      <c r="E40" s="8">
        <v>38</v>
      </c>
      <c r="F40" s="39" t="s">
        <v>12</v>
      </c>
      <c r="G40" s="8">
        <v>5</v>
      </c>
      <c r="H40" s="8">
        <v>2</v>
      </c>
      <c r="I40" s="8">
        <v>2</v>
      </c>
      <c r="J40" s="8" t="s">
        <v>6</v>
      </c>
      <c r="K40" s="9">
        <v>10</v>
      </c>
      <c r="L40" s="27" t="s">
        <v>56</v>
      </c>
      <c r="M40" s="36"/>
      <c r="N40" s="7"/>
      <c r="O40" s="6">
        <f>SUM(L41:L58)</f>
        <v>0</v>
      </c>
      <c r="P40" s="7"/>
    </row>
    <row r="41" spans="1:16" x14ac:dyDescent="0.25">
      <c r="A41" s="1"/>
      <c r="B41" s="12"/>
      <c r="C41" s="8"/>
      <c r="D41" s="8"/>
      <c r="E41" s="8"/>
      <c r="F41" s="39"/>
      <c r="G41" s="8"/>
      <c r="H41" s="8"/>
      <c r="I41" s="8"/>
      <c r="J41" s="8"/>
      <c r="K41" s="9"/>
      <c r="L41" s="27" t="s">
        <v>57</v>
      </c>
      <c r="M41" s="36">
        <v>384000</v>
      </c>
      <c r="N41" s="7"/>
      <c r="O41" s="6">
        <f>SUM(L42:L59)</f>
        <v>0</v>
      </c>
      <c r="P41" s="7"/>
    </row>
    <row r="42" spans="1:16" x14ac:dyDescent="0.25">
      <c r="A42" s="1"/>
      <c r="B42" s="12"/>
      <c r="C42" s="8"/>
      <c r="D42" s="8"/>
      <c r="E42" s="8"/>
      <c r="F42" s="39"/>
      <c r="G42" s="8"/>
      <c r="H42" s="8"/>
      <c r="I42" s="8"/>
      <c r="J42" s="8"/>
      <c r="K42" s="9"/>
      <c r="L42" s="27" t="s">
        <v>58</v>
      </c>
      <c r="M42" s="36">
        <v>1920000</v>
      </c>
      <c r="N42" s="7"/>
      <c r="O42" s="7">
        <v>0</v>
      </c>
      <c r="P42" s="7"/>
    </row>
    <row r="43" spans="1:16" x14ac:dyDescent="0.25">
      <c r="A43" s="1"/>
      <c r="B43" s="12"/>
      <c r="C43" s="8"/>
      <c r="D43" s="8"/>
      <c r="E43" s="8"/>
      <c r="F43" s="39"/>
      <c r="G43" s="8"/>
      <c r="H43" s="8"/>
      <c r="I43" s="8"/>
      <c r="J43" s="8"/>
      <c r="K43" s="9"/>
      <c r="L43" s="27" t="s">
        <v>59</v>
      </c>
      <c r="M43" s="36">
        <v>1920000</v>
      </c>
      <c r="N43" s="7"/>
      <c r="O43" s="6">
        <f>SUM(L44:L61)</f>
        <v>0</v>
      </c>
      <c r="P43" s="7"/>
    </row>
    <row r="44" spans="1:16" x14ac:dyDescent="0.25">
      <c r="A44" s="1"/>
      <c r="B44" s="12">
        <v>1</v>
      </c>
      <c r="C44" s="8" t="s">
        <v>7</v>
      </c>
      <c r="D44" s="8" t="s">
        <v>6</v>
      </c>
      <c r="E44" s="8">
        <v>38</v>
      </c>
      <c r="F44" s="39" t="s">
        <v>12</v>
      </c>
      <c r="G44" s="8">
        <v>5</v>
      </c>
      <c r="H44" s="8">
        <v>2</v>
      </c>
      <c r="I44" s="8">
        <v>2</v>
      </c>
      <c r="J44" s="8" t="s">
        <v>6</v>
      </c>
      <c r="K44" s="9">
        <v>11</v>
      </c>
      <c r="L44" s="27" t="s">
        <v>60</v>
      </c>
      <c r="M44" s="36">
        <v>59630800</v>
      </c>
      <c r="N44" s="7"/>
      <c r="O44" s="6">
        <f>SUM(L47:L61)</f>
        <v>0</v>
      </c>
      <c r="P44" s="7"/>
    </row>
    <row r="45" spans="1:16" x14ac:dyDescent="0.25">
      <c r="A45" s="1"/>
      <c r="B45" s="12"/>
      <c r="C45" s="8"/>
      <c r="D45" s="8"/>
      <c r="E45" s="8"/>
      <c r="F45" s="39"/>
      <c r="G45" s="8"/>
      <c r="H45" s="8"/>
      <c r="I45" s="8"/>
      <c r="J45" s="8"/>
      <c r="K45" s="9"/>
      <c r="L45" s="27" t="s">
        <v>106</v>
      </c>
      <c r="M45" s="36"/>
      <c r="N45" s="7"/>
      <c r="O45" s="6"/>
      <c r="P45" s="7"/>
    </row>
    <row r="46" spans="1:16" x14ac:dyDescent="0.25">
      <c r="A46" s="1"/>
      <c r="B46" s="12"/>
      <c r="C46" s="8"/>
      <c r="D46" s="8"/>
      <c r="E46" s="8"/>
      <c r="F46" s="39"/>
      <c r="G46" s="8"/>
      <c r="H46" s="8"/>
      <c r="I46" s="8"/>
      <c r="J46" s="8"/>
      <c r="K46" s="9"/>
      <c r="L46" s="27" t="s">
        <v>93</v>
      </c>
      <c r="M46" s="36"/>
      <c r="N46" s="7"/>
      <c r="O46" s="6"/>
      <c r="P46" s="7"/>
    </row>
    <row r="47" spans="1:16" ht="30" x14ac:dyDescent="0.25">
      <c r="A47" s="1"/>
      <c r="B47" s="12">
        <v>1</v>
      </c>
      <c r="C47" s="8" t="s">
        <v>7</v>
      </c>
      <c r="D47" s="8" t="s">
        <v>6</v>
      </c>
      <c r="E47" s="8">
        <v>39</v>
      </c>
      <c r="F47" s="39" t="s">
        <v>22</v>
      </c>
      <c r="G47" s="8">
        <v>5</v>
      </c>
      <c r="H47" s="8">
        <v>2</v>
      </c>
      <c r="I47" s="8">
        <v>2</v>
      </c>
      <c r="J47" s="39" t="s">
        <v>6</v>
      </c>
      <c r="K47" s="9">
        <v>12</v>
      </c>
      <c r="L47" s="27" t="s">
        <v>61</v>
      </c>
      <c r="M47" s="36">
        <v>19270000</v>
      </c>
      <c r="N47" s="7"/>
      <c r="O47" s="7">
        <v>19000000</v>
      </c>
      <c r="P47" s="7"/>
    </row>
    <row r="48" spans="1:16" ht="30" x14ac:dyDescent="0.25">
      <c r="A48" s="1"/>
      <c r="B48" s="12">
        <v>1</v>
      </c>
      <c r="C48" s="8" t="s">
        <v>7</v>
      </c>
      <c r="D48" s="8" t="s">
        <v>6</v>
      </c>
      <c r="E48" s="8">
        <v>38</v>
      </c>
      <c r="F48" s="39" t="s">
        <v>12</v>
      </c>
      <c r="G48" s="8">
        <v>5</v>
      </c>
      <c r="H48" s="8">
        <v>2</v>
      </c>
      <c r="I48" s="8">
        <v>2</v>
      </c>
      <c r="J48" s="8" t="s">
        <v>6</v>
      </c>
      <c r="K48" s="9">
        <v>19</v>
      </c>
      <c r="L48" s="27" t="s">
        <v>62</v>
      </c>
      <c r="M48" s="36">
        <v>40000000</v>
      </c>
      <c r="N48" s="7"/>
      <c r="O48" s="6">
        <f>SUM(L50:L63)</f>
        <v>0</v>
      </c>
      <c r="P48" s="7"/>
    </row>
    <row r="49" spans="1:17" x14ac:dyDescent="0.25">
      <c r="A49" s="1"/>
      <c r="B49" s="12"/>
      <c r="C49" s="8"/>
      <c r="D49" s="8"/>
      <c r="E49" s="8"/>
      <c r="F49" s="39"/>
      <c r="G49" s="8"/>
      <c r="H49" s="8"/>
      <c r="I49" s="8"/>
      <c r="J49" s="8"/>
      <c r="K49" s="9"/>
      <c r="L49" s="27" t="s">
        <v>94</v>
      </c>
      <c r="M49" s="36"/>
      <c r="N49" s="7"/>
      <c r="O49" s="6"/>
      <c r="P49" s="7"/>
    </row>
    <row r="50" spans="1:17" x14ac:dyDescent="0.25">
      <c r="A50" s="1"/>
      <c r="B50" s="12">
        <v>1</v>
      </c>
      <c r="C50" s="8" t="s">
        <v>7</v>
      </c>
      <c r="D50" s="8" t="s">
        <v>6</v>
      </c>
      <c r="E50" s="8">
        <v>38</v>
      </c>
      <c r="F50" s="39" t="s">
        <v>12</v>
      </c>
      <c r="G50" s="5">
        <v>5</v>
      </c>
      <c r="H50" s="5">
        <v>2</v>
      </c>
      <c r="I50" s="5">
        <v>2</v>
      </c>
      <c r="J50" s="5" t="s">
        <v>7</v>
      </c>
      <c r="K50" s="9"/>
      <c r="L50" s="23" t="s">
        <v>21</v>
      </c>
      <c r="M50" s="40"/>
      <c r="N50" s="7"/>
      <c r="O50" s="6">
        <f>SUM(O51)</f>
        <v>330000</v>
      </c>
      <c r="P50" s="7"/>
    </row>
    <row r="51" spans="1:17" ht="30" x14ac:dyDescent="0.25">
      <c r="A51" s="1"/>
      <c r="B51" s="12">
        <v>1</v>
      </c>
      <c r="C51" s="8" t="s">
        <v>7</v>
      </c>
      <c r="D51" s="8" t="s">
        <v>6</v>
      </c>
      <c r="E51" s="8">
        <v>38</v>
      </c>
      <c r="F51" s="39" t="s">
        <v>12</v>
      </c>
      <c r="G51" s="8">
        <v>5</v>
      </c>
      <c r="H51" s="8">
        <v>2</v>
      </c>
      <c r="I51" s="8">
        <v>2</v>
      </c>
      <c r="J51" s="8" t="s">
        <v>7</v>
      </c>
      <c r="K51" s="9" t="s">
        <v>10</v>
      </c>
      <c r="L51" s="27" t="s">
        <v>103</v>
      </c>
      <c r="M51" s="35">
        <v>4320000</v>
      </c>
      <c r="N51" s="7"/>
      <c r="O51" s="7">
        <v>330000</v>
      </c>
      <c r="P51" s="7"/>
      <c r="Q51" s="3"/>
    </row>
    <row r="52" spans="1:17" x14ac:dyDescent="0.25">
      <c r="A52" s="1"/>
      <c r="B52" s="12">
        <v>1</v>
      </c>
      <c r="C52" s="8" t="s">
        <v>7</v>
      </c>
      <c r="D52" s="8" t="s">
        <v>6</v>
      </c>
      <c r="E52" s="8">
        <v>38</v>
      </c>
      <c r="F52" s="39" t="s">
        <v>12</v>
      </c>
      <c r="G52" s="5">
        <v>5</v>
      </c>
      <c r="H52" s="5">
        <v>2</v>
      </c>
      <c r="I52" s="5">
        <v>2</v>
      </c>
      <c r="J52" s="5" t="s">
        <v>8</v>
      </c>
      <c r="K52" s="9"/>
      <c r="L52" s="23" t="s">
        <v>23</v>
      </c>
      <c r="M52" s="40"/>
      <c r="N52" s="7"/>
      <c r="O52" s="6">
        <f>O53</f>
        <v>861300</v>
      </c>
      <c r="P52" s="7"/>
    </row>
    <row r="53" spans="1:17" ht="30" x14ac:dyDescent="0.25">
      <c r="A53" s="1"/>
      <c r="B53" s="12">
        <v>1</v>
      </c>
      <c r="C53" s="8" t="s">
        <v>7</v>
      </c>
      <c r="D53" s="8" t="s">
        <v>6</v>
      </c>
      <c r="E53" s="8">
        <v>38</v>
      </c>
      <c r="F53" s="39" t="s">
        <v>12</v>
      </c>
      <c r="G53" s="8">
        <v>5</v>
      </c>
      <c r="H53" s="8">
        <v>2</v>
      </c>
      <c r="I53" s="8">
        <v>2</v>
      </c>
      <c r="J53" s="8" t="s">
        <v>8</v>
      </c>
      <c r="K53" s="2" t="s">
        <v>10</v>
      </c>
      <c r="L53" s="27" t="s">
        <v>107</v>
      </c>
      <c r="M53" s="35">
        <v>12000000</v>
      </c>
      <c r="N53" s="7"/>
      <c r="O53" s="7">
        <v>861300</v>
      </c>
      <c r="P53" s="7"/>
    </row>
    <row r="54" spans="1:17" x14ac:dyDescent="0.25">
      <c r="A54" s="1"/>
      <c r="B54" s="12">
        <v>1</v>
      </c>
      <c r="C54" s="8" t="s">
        <v>7</v>
      </c>
      <c r="D54" s="8" t="s">
        <v>6</v>
      </c>
      <c r="E54" s="8">
        <v>38</v>
      </c>
      <c r="F54" s="39" t="s">
        <v>12</v>
      </c>
      <c r="G54" s="8">
        <v>5</v>
      </c>
      <c r="H54" s="8">
        <v>2</v>
      </c>
      <c r="I54" s="8">
        <v>2</v>
      </c>
      <c r="J54" s="8" t="s">
        <v>8</v>
      </c>
      <c r="K54" s="9" t="s">
        <v>22</v>
      </c>
      <c r="L54" s="23" t="s">
        <v>24</v>
      </c>
      <c r="M54" s="36">
        <v>350000</v>
      </c>
      <c r="N54" s="7"/>
      <c r="O54" s="46">
        <f>O55+O56</f>
        <v>15900</v>
      </c>
      <c r="P54" s="7"/>
    </row>
    <row r="55" spans="1:17" x14ac:dyDescent="0.25">
      <c r="A55" s="1"/>
      <c r="B55" s="12"/>
      <c r="C55" s="8"/>
      <c r="D55" s="8"/>
      <c r="E55" s="8"/>
      <c r="F55" s="39"/>
      <c r="G55" s="8"/>
      <c r="H55" s="8"/>
      <c r="I55" s="8"/>
      <c r="J55" s="8"/>
      <c r="K55" s="9"/>
      <c r="L55" s="27" t="s">
        <v>63</v>
      </c>
      <c r="M55" s="36">
        <v>240000</v>
      </c>
      <c r="N55" s="7"/>
      <c r="O55" s="30">
        <v>0</v>
      </c>
      <c r="P55" s="7"/>
    </row>
    <row r="56" spans="1:17" x14ac:dyDescent="0.25">
      <c r="A56" s="1"/>
      <c r="B56" s="12"/>
      <c r="C56" s="8"/>
      <c r="D56" s="8"/>
      <c r="E56" s="8"/>
      <c r="F56" s="39"/>
      <c r="G56" s="8"/>
      <c r="H56" s="8"/>
      <c r="I56" s="8"/>
      <c r="J56" s="8"/>
      <c r="K56" s="9"/>
      <c r="L56" s="27" t="s">
        <v>64</v>
      </c>
      <c r="N56" s="7"/>
      <c r="O56" s="30">
        <v>15900</v>
      </c>
      <c r="P56" s="7"/>
    </row>
    <row r="57" spans="1:17" ht="30" x14ac:dyDescent="0.25">
      <c r="A57" s="1"/>
      <c r="B57" s="12">
        <v>1</v>
      </c>
      <c r="C57" s="8" t="s">
        <v>7</v>
      </c>
      <c r="D57" s="8" t="s">
        <v>6</v>
      </c>
      <c r="E57" s="8">
        <v>38</v>
      </c>
      <c r="F57" s="39" t="s">
        <v>12</v>
      </c>
      <c r="G57" s="8">
        <v>5</v>
      </c>
      <c r="H57" s="8">
        <v>2</v>
      </c>
      <c r="I57" s="8">
        <v>2</v>
      </c>
      <c r="J57" s="8" t="s">
        <v>8</v>
      </c>
      <c r="K57" s="9">
        <v>12</v>
      </c>
      <c r="L57" s="23" t="s">
        <v>35</v>
      </c>
      <c r="M57" s="40">
        <v>48000000</v>
      </c>
      <c r="N57" s="6"/>
      <c r="O57" s="6">
        <f>O58+O59+O61</f>
        <v>11313909</v>
      </c>
      <c r="P57" s="7"/>
    </row>
    <row r="58" spans="1:17" x14ac:dyDescent="0.25">
      <c r="A58" s="1"/>
      <c r="B58" s="12"/>
      <c r="C58" s="8"/>
      <c r="D58" s="8"/>
      <c r="E58" s="8"/>
      <c r="F58" s="39"/>
      <c r="G58" s="8"/>
      <c r="H58" s="8"/>
      <c r="I58" s="8"/>
      <c r="J58" s="8"/>
      <c r="K58" s="9"/>
      <c r="L58" s="27" t="s">
        <v>65</v>
      </c>
      <c r="M58" s="36">
        <v>12000000</v>
      </c>
      <c r="N58" s="7"/>
      <c r="O58" s="7">
        <v>4790909</v>
      </c>
      <c r="P58" s="7"/>
    </row>
    <row r="59" spans="1:17" x14ac:dyDescent="0.25">
      <c r="A59" s="1"/>
      <c r="B59" s="12"/>
      <c r="C59" s="8"/>
      <c r="D59" s="8"/>
      <c r="E59" s="8"/>
      <c r="F59" s="39"/>
      <c r="G59" s="8"/>
      <c r="H59" s="8"/>
      <c r="I59" s="8"/>
      <c r="J59" s="8"/>
      <c r="K59" s="9"/>
      <c r="L59" s="27" t="s">
        <v>66</v>
      </c>
      <c r="M59" s="36">
        <v>12000000</v>
      </c>
      <c r="N59" s="7"/>
      <c r="O59" s="7">
        <v>1567500</v>
      </c>
      <c r="P59" s="7"/>
    </row>
    <row r="60" spans="1:17" x14ac:dyDescent="0.25">
      <c r="A60" s="1"/>
      <c r="B60" s="12"/>
      <c r="C60" s="8"/>
      <c r="D60" s="8"/>
      <c r="E60" s="8"/>
      <c r="F60" s="39"/>
      <c r="G60" s="8"/>
      <c r="H60" s="8"/>
      <c r="I60" s="8"/>
      <c r="J60" s="8"/>
      <c r="K60" s="9"/>
      <c r="L60" s="27" t="s">
        <v>67</v>
      </c>
      <c r="M60" s="36">
        <v>8000000</v>
      </c>
      <c r="N60" s="7"/>
      <c r="O60" s="7"/>
      <c r="P60" s="7"/>
    </row>
    <row r="61" spans="1:17" x14ac:dyDescent="0.25">
      <c r="A61" s="1"/>
      <c r="B61" s="12"/>
      <c r="C61" s="8"/>
      <c r="D61" s="8"/>
      <c r="E61" s="8"/>
      <c r="F61" s="39"/>
      <c r="G61" s="8"/>
      <c r="H61" s="8"/>
      <c r="I61" s="8"/>
      <c r="J61" s="8"/>
      <c r="K61" s="9"/>
      <c r="L61" s="27" t="s">
        <v>68</v>
      </c>
      <c r="M61" s="36">
        <v>16000000</v>
      </c>
      <c r="N61" s="7"/>
      <c r="O61" s="7">
        <v>4955500</v>
      </c>
      <c r="P61" s="7"/>
    </row>
    <row r="62" spans="1:17" x14ac:dyDescent="0.25">
      <c r="A62" s="1"/>
      <c r="B62" s="12">
        <v>1</v>
      </c>
      <c r="C62" s="8" t="s">
        <v>7</v>
      </c>
      <c r="D62" s="8" t="s">
        <v>6</v>
      </c>
      <c r="E62" s="8">
        <v>38</v>
      </c>
      <c r="F62" s="39" t="s">
        <v>12</v>
      </c>
      <c r="G62" s="5">
        <v>5</v>
      </c>
      <c r="H62" s="5">
        <v>2</v>
      </c>
      <c r="I62" s="5">
        <v>2</v>
      </c>
      <c r="J62" s="5">
        <v>4</v>
      </c>
      <c r="K62" s="9"/>
      <c r="L62" s="23" t="s">
        <v>69</v>
      </c>
      <c r="M62" s="40"/>
      <c r="N62" s="7"/>
      <c r="O62" s="6">
        <f>SUM(O63:O65)</f>
        <v>0</v>
      </c>
      <c r="P62" s="7"/>
    </row>
    <row r="63" spans="1:17" ht="30" x14ac:dyDescent="0.25">
      <c r="A63" s="1"/>
      <c r="B63" s="12">
        <v>1</v>
      </c>
      <c r="C63" s="8" t="s">
        <v>7</v>
      </c>
      <c r="D63" s="8" t="s">
        <v>6</v>
      </c>
      <c r="E63" s="8">
        <v>38</v>
      </c>
      <c r="F63" s="39" t="s">
        <v>12</v>
      </c>
      <c r="G63" s="8">
        <v>5</v>
      </c>
      <c r="H63" s="8">
        <v>2</v>
      </c>
      <c r="I63" s="8">
        <v>2</v>
      </c>
      <c r="J63" s="39" t="s">
        <v>18</v>
      </c>
      <c r="K63" s="2" t="s">
        <v>7</v>
      </c>
      <c r="L63" s="27" t="s">
        <v>70</v>
      </c>
      <c r="M63" s="36"/>
      <c r="N63" s="7"/>
      <c r="O63" s="7"/>
      <c r="P63" s="7"/>
    </row>
    <row r="64" spans="1:17" ht="30" x14ac:dyDescent="0.25">
      <c r="A64" s="1"/>
      <c r="B64" s="12"/>
      <c r="C64" s="8"/>
      <c r="D64" s="8"/>
      <c r="E64" s="8"/>
      <c r="F64" s="39"/>
      <c r="G64" s="8"/>
      <c r="H64" s="8"/>
      <c r="I64" s="8"/>
      <c r="J64" s="39"/>
      <c r="K64" s="2"/>
      <c r="L64" s="27" t="s">
        <v>133</v>
      </c>
      <c r="M64" s="36"/>
      <c r="N64" s="7"/>
      <c r="O64" s="7"/>
      <c r="P64" s="7"/>
    </row>
    <row r="65" spans="1:16" x14ac:dyDescent="0.25">
      <c r="A65" s="1"/>
      <c r="B65" s="12"/>
      <c r="C65" s="8"/>
      <c r="D65" s="8"/>
      <c r="E65" s="8"/>
      <c r="F65" s="39"/>
      <c r="G65" s="8"/>
      <c r="H65" s="8"/>
      <c r="I65" s="8"/>
      <c r="J65" s="39"/>
      <c r="K65" s="2"/>
      <c r="L65" s="27" t="s">
        <v>71</v>
      </c>
      <c r="M65" s="36">
        <v>10000000</v>
      </c>
      <c r="N65" s="7"/>
      <c r="O65" s="7">
        <v>0</v>
      </c>
      <c r="P65" s="7"/>
    </row>
    <row r="66" spans="1:16" x14ac:dyDescent="0.25">
      <c r="A66" s="1"/>
      <c r="B66" s="28">
        <v>1</v>
      </c>
      <c r="C66" s="5" t="s">
        <v>7</v>
      </c>
      <c r="D66" s="5" t="s">
        <v>6</v>
      </c>
      <c r="E66" s="5">
        <v>38</v>
      </c>
      <c r="F66" s="41" t="s">
        <v>12</v>
      </c>
      <c r="G66" s="5">
        <v>5</v>
      </c>
      <c r="H66" s="5">
        <v>2</v>
      </c>
      <c r="I66" s="5">
        <v>2</v>
      </c>
      <c r="J66" s="41" t="s">
        <v>9</v>
      </c>
      <c r="K66" s="29"/>
      <c r="L66" s="23" t="s">
        <v>72</v>
      </c>
      <c r="M66" s="40"/>
      <c r="N66" s="7"/>
      <c r="O66" s="45">
        <f>SUM(O67:O75)</f>
        <v>0</v>
      </c>
      <c r="P66" s="7"/>
    </row>
    <row r="67" spans="1:16" x14ac:dyDescent="0.25">
      <c r="A67" s="1"/>
      <c r="B67" s="12">
        <v>1</v>
      </c>
      <c r="C67" s="8" t="s">
        <v>7</v>
      </c>
      <c r="D67" s="8" t="s">
        <v>6</v>
      </c>
      <c r="E67" s="8">
        <v>38</v>
      </c>
      <c r="F67" s="39" t="s">
        <v>12</v>
      </c>
      <c r="G67" s="8">
        <v>5</v>
      </c>
      <c r="H67" s="8">
        <v>2</v>
      </c>
      <c r="I67" s="8">
        <v>2</v>
      </c>
      <c r="J67" s="39" t="s">
        <v>9</v>
      </c>
      <c r="K67" s="2" t="s">
        <v>6</v>
      </c>
      <c r="L67" s="27" t="s">
        <v>73</v>
      </c>
      <c r="M67" s="36">
        <v>2800000</v>
      </c>
      <c r="N67" s="7"/>
      <c r="O67" s="7"/>
      <c r="P67" s="7"/>
    </row>
    <row r="68" spans="1:16" x14ac:dyDescent="0.25">
      <c r="A68" s="1"/>
      <c r="B68" s="12"/>
      <c r="C68" s="8"/>
      <c r="D68" s="8"/>
      <c r="E68" s="8"/>
      <c r="F68" s="39"/>
      <c r="G68" s="8"/>
      <c r="H68" s="8"/>
      <c r="I68" s="8"/>
      <c r="J68" s="39"/>
      <c r="K68" s="2"/>
      <c r="L68" s="27" t="s">
        <v>74</v>
      </c>
      <c r="M68" s="36">
        <v>800000</v>
      </c>
      <c r="N68" s="7"/>
      <c r="O68" s="7">
        <v>0</v>
      </c>
      <c r="P68" s="7"/>
    </row>
    <row r="69" spans="1:16" x14ac:dyDescent="0.25">
      <c r="A69" s="1"/>
      <c r="B69" s="12"/>
      <c r="C69" s="8"/>
      <c r="D69" s="8"/>
      <c r="E69" s="8"/>
      <c r="F69" s="39"/>
      <c r="G69" s="8"/>
      <c r="H69" s="8"/>
      <c r="I69" s="8"/>
      <c r="J69" s="39"/>
      <c r="K69" s="2"/>
      <c r="L69" s="27" t="s">
        <v>95</v>
      </c>
      <c r="M69" s="36">
        <v>2000000</v>
      </c>
      <c r="N69" s="7"/>
      <c r="O69" s="7">
        <v>0</v>
      </c>
      <c r="P69" s="7"/>
    </row>
    <row r="70" spans="1:16" x14ac:dyDescent="0.25">
      <c r="A70" s="1"/>
      <c r="B70" s="12">
        <v>1</v>
      </c>
      <c r="C70" s="8" t="s">
        <v>7</v>
      </c>
      <c r="D70" s="8" t="s">
        <v>6</v>
      </c>
      <c r="E70" s="8">
        <v>38</v>
      </c>
      <c r="F70" s="39" t="s">
        <v>12</v>
      </c>
      <c r="G70" s="8">
        <v>5</v>
      </c>
      <c r="H70" s="8">
        <v>2</v>
      </c>
      <c r="I70" s="8">
        <v>2</v>
      </c>
      <c r="J70" s="39" t="s">
        <v>9</v>
      </c>
      <c r="K70" s="2" t="s">
        <v>7</v>
      </c>
      <c r="L70" s="27" t="s">
        <v>75</v>
      </c>
      <c r="M70" s="36"/>
      <c r="N70" s="7"/>
      <c r="O70" s="7"/>
      <c r="P70" s="7"/>
    </row>
    <row r="71" spans="1:16" x14ac:dyDescent="0.25">
      <c r="A71" s="1"/>
      <c r="B71" s="12"/>
      <c r="C71" s="8"/>
      <c r="D71" s="8"/>
      <c r="E71" s="8"/>
      <c r="F71" s="39"/>
      <c r="G71" s="8"/>
      <c r="H71" s="8"/>
      <c r="I71" s="8"/>
      <c r="J71" s="39"/>
      <c r="K71" s="2"/>
      <c r="L71" s="27" t="s">
        <v>76</v>
      </c>
      <c r="M71" s="36">
        <v>4000000</v>
      </c>
      <c r="N71" s="7"/>
      <c r="O71" s="14"/>
      <c r="P71" s="7"/>
    </row>
    <row r="72" spans="1:16" x14ac:dyDescent="0.25">
      <c r="A72" s="1"/>
      <c r="B72" s="12"/>
      <c r="C72" s="8"/>
      <c r="D72" s="8"/>
      <c r="E72" s="8"/>
      <c r="F72" s="39"/>
      <c r="G72" s="8"/>
      <c r="H72" s="8"/>
      <c r="I72" s="8"/>
      <c r="J72" s="39"/>
      <c r="K72" s="2"/>
      <c r="L72" s="27" t="s">
        <v>96</v>
      </c>
      <c r="M72" s="36">
        <v>8000000</v>
      </c>
      <c r="N72" s="7"/>
      <c r="O72" s="7">
        <v>0</v>
      </c>
      <c r="P72" s="7"/>
    </row>
    <row r="73" spans="1:16" x14ac:dyDescent="0.25">
      <c r="A73" s="1"/>
      <c r="B73" s="12">
        <v>1</v>
      </c>
      <c r="C73" s="8" t="s">
        <v>7</v>
      </c>
      <c r="D73" s="8" t="s">
        <v>6</v>
      </c>
      <c r="E73" s="8">
        <v>38</v>
      </c>
      <c r="F73" s="39" t="s">
        <v>12</v>
      </c>
      <c r="G73" s="8">
        <v>5</v>
      </c>
      <c r="H73" s="8">
        <v>2</v>
      </c>
      <c r="I73" s="8">
        <v>2</v>
      </c>
      <c r="J73" s="39" t="s">
        <v>9</v>
      </c>
      <c r="K73" s="2" t="s">
        <v>18</v>
      </c>
      <c r="L73" s="27" t="s">
        <v>77</v>
      </c>
      <c r="M73" s="36"/>
      <c r="N73" s="7"/>
      <c r="O73" s="7"/>
      <c r="P73" s="7"/>
    </row>
    <row r="74" spans="1:16" x14ac:dyDescent="0.25">
      <c r="A74" s="1"/>
      <c r="B74" s="12"/>
      <c r="C74" s="8"/>
      <c r="D74" s="8"/>
      <c r="E74" s="8"/>
      <c r="F74" s="39"/>
      <c r="G74" s="8"/>
      <c r="H74" s="8"/>
      <c r="I74" s="8"/>
      <c r="J74" s="39"/>
      <c r="K74" s="2"/>
      <c r="L74" s="27" t="s">
        <v>52</v>
      </c>
      <c r="M74" s="36">
        <v>4000000</v>
      </c>
      <c r="N74" s="7"/>
      <c r="O74" s="7">
        <v>0</v>
      </c>
      <c r="P74" s="7"/>
    </row>
    <row r="75" spans="1:16" x14ac:dyDescent="0.25">
      <c r="A75" s="1"/>
      <c r="B75" s="12"/>
      <c r="C75" s="8"/>
      <c r="D75" s="8"/>
      <c r="E75" s="8"/>
      <c r="F75" s="39"/>
      <c r="G75" s="8"/>
      <c r="H75" s="8"/>
      <c r="I75" s="8"/>
      <c r="J75" s="39"/>
      <c r="K75" s="2"/>
      <c r="L75" s="27" t="s">
        <v>97</v>
      </c>
      <c r="M75" s="36">
        <v>5000000</v>
      </c>
      <c r="N75" s="7"/>
      <c r="O75" s="7">
        <v>0</v>
      </c>
      <c r="P75" s="7"/>
    </row>
    <row r="76" spans="1:16" x14ac:dyDescent="0.25">
      <c r="A76" s="1"/>
      <c r="B76" s="12"/>
      <c r="C76" s="8"/>
      <c r="D76" s="8"/>
      <c r="E76" s="8"/>
      <c r="F76" s="39"/>
      <c r="G76" s="8"/>
      <c r="H76" s="8"/>
      <c r="I76" s="8"/>
      <c r="J76" s="8"/>
      <c r="K76" s="9"/>
      <c r="L76" s="17"/>
      <c r="M76" s="35"/>
      <c r="N76" s="7"/>
      <c r="O76" s="7"/>
      <c r="P76" s="7"/>
    </row>
    <row r="77" spans="1:16" x14ac:dyDescent="0.25">
      <c r="A77" s="1"/>
      <c r="B77" s="12">
        <v>1</v>
      </c>
      <c r="C77" s="8" t="s">
        <v>7</v>
      </c>
      <c r="D77" s="8" t="s">
        <v>6</v>
      </c>
      <c r="E77" s="8">
        <v>38</v>
      </c>
      <c r="F77" s="39" t="s">
        <v>12</v>
      </c>
      <c r="G77" s="5">
        <v>5</v>
      </c>
      <c r="H77" s="5">
        <v>2</v>
      </c>
      <c r="I77" s="5">
        <v>2</v>
      </c>
      <c r="J77" s="41" t="s">
        <v>10</v>
      </c>
      <c r="K77" s="9"/>
      <c r="L77" s="23" t="s">
        <v>78</v>
      </c>
      <c r="N77" s="7"/>
      <c r="O77" s="6">
        <f>SUM(O78:O79)</f>
        <v>0</v>
      </c>
      <c r="P77" s="7"/>
    </row>
    <row r="78" spans="1:16" x14ac:dyDescent="0.25">
      <c r="A78" s="1"/>
      <c r="B78" s="12">
        <v>1</v>
      </c>
      <c r="C78" s="8" t="s">
        <v>7</v>
      </c>
      <c r="D78" s="8" t="s">
        <v>6</v>
      </c>
      <c r="E78" s="8">
        <v>38</v>
      </c>
      <c r="F78" s="39" t="s">
        <v>12</v>
      </c>
      <c r="G78" s="8">
        <v>5</v>
      </c>
      <c r="H78" s="8">
        <v>2</v>
      </c>
      <c r="I78" s="8">
        <v>2</v>
      </c>
      <c r="J78" s="39" t="s">
        <v>10</v>
      </c>
      <c r="K78" s="2" t="s">
        <v>6</v>
      </c>
      <c r="L78" s="27" t="s">
        <v>79</v>
      </c>
      <c r="M78" s="40">
        <v>32000000</v>
      </c>
      <c r="N78" s="7"/>
      <c r="O78" s="7">
        <v>0</v>
      </c>
      <c r="P78" s="7"/>
    </row>
    <row r="79" spans="1:16" x14ac:dyDescent="0.25">
      <c r="A79" s="1"/>
      <c r="B79" s="12">
        <v>1</v>
      </c>
      <c r="C79" s="8" t="s">
        <v>7</v>
      </c>
      <c r="D79" s="8" t="s">
        <v>6</v>
      </c>
      <c r="E79" s="8">
        <v>38</v>
      </c>
      <c r="F79" s="39" t="s">
        <v>12</v>
      </c>
      <c r="G79" s="8">
        <v>5</v>
      </c>
      <c r="H79" s="8">
        <v>2</v>
      </c>
      <c r="I79" s="8">
        <v>2</v>
      </c>
      <c r="J79" s="39" t="s">
        <v>10</v>
      </c>
      <c r="K79" s="2" t="s">
        <v>7</v>
      </c>
      <c r="L79" s="27" t="s">
        <v>108</v>
      </c>
      <c r="M79" s="36">
        <v>1000000</v>
      </c>
      <c r="N79" s="7"/>
      <c r="O79" s="7">
        <v>0</v>
      </c>
      <c r="P79" s="7"/>
    </row>
    <row r="80" spans="1:16" x14ac:dyDescent="0.25">
      <c r="A80" s="1"/>
      <c r="B80" s="12"/>
      <c r="C80" s="8"/>
      <c r="D80" s="8"/>
      <c r="E80" s="8">
        <v>38</v>
      </c>
      <c r="F80" s="39" t="s">
        <v>12</v>
      </c>
      <c r="G80" s="8"/>
      <c r="H80" s="8"/>
      <c r="I80" s="8"/>
      <c r="J80" s="39"/>
      <c r="K80" s="2"/>
      <c r="L80" s="27"/>
      <c r="M80" s="36"/>
      <c r="N80" s="7"/>
      <c r="O80" s="7"/>
      <c r="P80" s="7"/>
    </row>
    <row r="81" spans="1:16" x14ac:dyDescent="0.25">
      <c r="A81" s="1"/>
      <c r="B81" s="12">
        <v>1</v>
      </c>
      <c r="C81" s="8" t="s">
        <v>7</v>
      </c>
      <c r="D81" s="8" t="s">
        <v>6</v>
      </c>
      <c r="E81" s="8">
        <v>38</v>
      </c>
      <c r="F81" s="39" t="s">
        <v>12</v>
      </c>
      <c r="G81" s="8">
        <v>5</v>
      </c>
      <c r="H81" s="8">
        <v>2</v>
      </c>
      <c r="I81" s="8">
        <v>2</v>
      </c>
      <c r="J81" s="8">
        <v>11</v>
      </c>
      <c r="K81" s="9"/>
      <c r="L81" s="23" t="s">
        <v>109</v>
      </c>
      <c r="M81" s="40"/>
      <c r="N81" s="7"/>
      <c r="O81" s="6">
        <f>O82+O83+O85+O86</f>
        <v>1750000</v>
      </c>
      <c r="P81" s="7"/>
    </row>
    <row r="82" spans="1:16" x14ac:dyDescent="0.25">
      <c r="A82" s="1"/>
      <c r="B82" s="12">
        <v>1</v>
      </c>
      <c r="C82" s="8" t="s">
        <v>7</v>
      </c>
      <c r="D82" s="8" t="s">
        <v>6</v>
      </c>
      <c r="E82" s="8">
        <v>38</v>
      </c>
      <c r="F82" s="39" t="s">
        <v>12</v>
      </c>
      <c r="G82" s="8">
        <v>5</v>
      </c>
      <c r="H82" s="8">
        <v>2</v>
      </c>
      <c r="I82" s="8">
        <v>2</v>
      </c>
      <c r="J82" s="8">
        <v>11</v>
      </c>
      <c r="K82" s="2" t="s">
        <v>7</v>
      </c>
      <c r="L82" s="27" t="s">
        <v>110</v>
      </c>
      <c r="M82" s="36">
        <v>6300000</v>
      </c>
      <c r="N82" s="7"/>
      <c r="O82" s="7">
        <v>0</v>
      </c>
      <c r="P82" s="7"/>
    </row>
    <row r="83" spans="1:16" x14ac:dyDescent="0.25">
      <c r="A83" s="1"/>
      <c r="B83" s="12"/>
      <c r="C83" s="8"/>
      <c r="D83" s="8"/>
      <c r="E83" s="8"/>
      <c r="F83" s="39"/>
      <c r="G83" s="8"/>
      <c r="H83" s="8"/>
      <c r="I83" s="8"/>
      <c r="J83" s="8"/>
      <c r="K83" s="2"/>
      <c r="L83" s="27" t="s">
        <v>111</v>
      </c>
      <c r="M83" s="36">
        <v>2100000</v>
      </c>
      <c r="N83" s="7"/>
      <c r="O83" s="7">
        <v>0</v>
      </c>
      <c r="P83" s="7"/>
    </row>
    <row r="84" spans="1:16" x14ac:dyDescent="0.25">
      <c r="A84" s="1"/>
      <c r="B84" s="12"/>
      <c r="C84" s="8"/>
      <c r="D84" s="8"/>
      <c r="E84" s="8"/>
      <c r="F84" s="39"/>
      <c r="G84" s="8"/>
      <c r="H84" s="8"/>
      <c r="I84" s="8"/>
      <c r="J84" s="8"/>
      <c r="K84" s="2"/>
      <c r="L84" s="27" t="s">
        <v>112</v>
      </c>
      <c r="M84" s="36"/>
      <c r="N84" s="7"/>
      <c r="O84" s="7"/>
      <c r="P84" s="7"/>
    </row>
    <row r="85" spans="1:16" x14ac:dyDescent="0.25">
      <c r="A85" s="1"/>
      <c r="B85" s="12"/>
      <c r="C85" s="8"/>
      <c r="D85" s="8"/>
      <c r="E85" s="8"/>
      <c r="F85" s="39"/>
      <c r="G85" s="8"/>
      <c r="H85" s="8"/>
      <c r="I85" s="8"/>
      <c r="J85" s="8"/>
      <c r="K85" s="2"/>
      <c r="L85" s="27" t="s">
        <v>138</v>
      </c>
      <c r="M85" s="36"/>
      <c r="N85" s="7"/>
      <c r="O85" s="7">
        <v>1225000</v>
      </c>
      <c r="P85" s="7"/>
    </row>
    <row r="86" spans="1:16" x14ac:dyDescent="0.25">
      <c r="A86" s="1"/>
      <c r="B86" s="12"/>
      <c r="C86" s="8"/>
      <c r="D86" s="8"/>
      <c r="E86" s="8"/>
      <c r="F86" s="39"/>
      <c r="G86" s="8"/>
      <c r="H86" s="8"/>
      <c r="I86" s="8"/>
      <c r="J86" s="8"/>
      <c r="K86" s="2"/>
      <c r="L86" s="27" t="s">
        <v>139</v>
      </c>
      <c r="M86" s="36"/>
      <c r="N86" s="7"/>
      <c r="O86" s="7">
        <v>525000</v>
      </c>
      <c r="P86" s="7"/>
    </row>
    <row r="87" spans="1:16" x14ac:dyDescent="0.25">
      <c r="A87" s="1"/>
      <c r="B87" s="12">
        <v>1</v>
      </c>
      <c r="C87" s="8" t="s">
        <v>7</v>
      </c>
      <c r="D87" s="8" t="s">
        <v>6</v>
      </c>
      <c r="E87" s="8">
        <v>38</v>
      </c>
      <c r="F87" s="39" t="s">
        <v>12</v>
      </c>
      <c r="G87" s="5">
        <v>5</v>
      </c>
      <c r="H87" s="5">
        <v>2</v>
      </c>
      <c r="I87" s="5">
        <v>2</v>
      </c>
      <c r="J87" s="5">
        <v>15</v>
      </c>
      <c r="K87" s="9"/>
      <c r="L87" s="23" t="s">
        <v>25</v>
      </c>
      <c r="M87" s="40"/>
      <c r="N87" s="7"/>
      <c r="O87" s="6">
        <f>O88</f>
        <v>0</v>
      </c>
      <c r="P87" s="7"/>
    </row>
    <row r="88" spans="1:16" ht="30" x14ac:dyDescent="0.25">
      <c r="A88" s="1"/>
      <c r="B88" s="12">
        <v>1</v>
      </c>
      <c r="C88" s="8" t="s">
        <v>7</v>
      </c>
      <c r="D88" s="8" t="s">
        <v>6</v>
      </c>
      <c r="E88" s="8">
        <v>38</v>
      </c>
      <c r="F88" s="39" t="s">
        <v>12</v>
      </c>
      <c r="G88" s="8">
        <v>5</v>
      </c>
      <c r="H88" s="8">
        <v>2</v>
      </c>
      <c r="I88" s="8">
        <v>2</v>
      </c>
      <c r="J88" s="8">
        <v>15</v>
      </c>
      <c r="K88" s="9" t="s">
        <v>7</v>
      </c>
      <c r="L88" s="27" t="s">
        <v>113</v>
      </c>
      <c r="M88" s="35">
        <v>6600000</v>
      </c>
      <c r="N88" s="7"/>
      <c r="O88" s="44">
        <v>0</v>
      </c>
      <c r="P88" s="14"/>
    </row>
    <row r="89" spans="1:16" x14ac:dyDescent="0.25">
      <c r="A89" s="1"/>
      <c r="B89" s="12"/>
      <c r="C89" s="8"/>
      <c r="D89" s="8"/>
      <c r="E89" s="8"/>
      <c r="F89" s="39"/>
      <c r="G89" s="8"/>
      <c r="H89" s="8"/>
      <c r="I89" s="8"/>
      <c r="J89" s="8"/>
      <c r="K89" s="9"/>
      <c r="L89" s="17"/>
      <c r="M89" s="35"/>
      <c r="N89" s="7"/>
      <c r="O89" s="7">
        <v>0</v>
      </c>
      <c r="P89" s="7"/>
    </row>
    <row r="90" spans="1:16" ht="30" x14ac:dyDescent="0.25">
      <c r="A90" s="1"/>
      <c r="B90" s="12">
        <v>1</v>
      </c>
      <c r="C90" s="8" t="s">
        <v>7</v>
      </c>
      <c r="D90" s="8" t="s">
        <v>6</v>
      </c>
      <c r="E90" s="8">
        <v>38</v>
      </c>
      <c r="F90" s="39" t="s">
        <v>12</v>
      </c>
      <c r="G90" s="5">
        <v>5</v>
      </c>
      <c r="H90" s="5">
        <v>2</v>
      </c>
      <c r="I90" s="5">
        <v>2</v>
      </c>
      <c r="J90" s="5">
        <v>17</v>
      </c>
      <c r="K90" s="9"/>
      <c r="L90" s="23" t="s">
        <v>36</v>
      </c>
      <c r="M90" s="40"/>
      <c r="N90" s="7"/>
      <c r="O90" s="6">
        <f>O91</f>
        <v>0</v>
      </c>
      <c r="P90" s="7"/>
    </row>
    <row r="91" spans="1:16" ht="30" x14ac:dyDescent="0.25">
      <c r="A91" s="1"/>
      <c r="B91" s="12">
        <v>1</v>
      </c>
      <c r="C91" s="8" t="s">
        <v>7</v>
      </c>
      <c r="D91" s="8" t="s">
        <v>6</v>
      </c>
      <c r="E91" s="8">
        <v>38</v>
      </c>
      <c r="F91" s="39" t="s">
        <v>12</v>
      </c>
      <c r="G91" s="8">
        <v>5</v>
      </c>
      <c r="H91" s="8">
        <v>2</v>
      </c>
      <c r="I91" s="8">
        <v>2</v>
      </c>
      <c r="J91" s="8">
        <v>17</v>
      </c>
      <c r="K91" s="9" t="s">
        <v>6</v>
      </c>
      <c r="L91" s="17" t="s">
        <v>37</v>
      </c>
      <c r="M91" s="35">
        <v>30000000</v>
      </c>
      <c r="N91" s="7"/>
      <c r="O91" s="7">
        <v>0</v>
      </c>
      <c r="P91" s="7"/>
    </row>
    <row r="92" spans="1:16" x14ac:dyDescent="0.25">
      <c r="A92" s="1"/>
      <c r="B92" s="12"/>
      <c r="C92" s="8"/>
      <c r="D92" s="8"/>
      <c r="E92" s="8"/>
      <c r="F92" s="39"/>
      <c r="G92" s="8"/>
      <c r="H92" s="8"/>
      <c r="I92" s="8"/>
      <c r="J92" s="8"/>
      <c r="K92" s="9"/>
      <c r="L92" s="17"/>
      <c r="M92" s="35"/>
      <c r="N92" s="7"/>
      <c r="O92" s="7"/>
      <c r="P92" s="7"/>
    </row>
    <row r="93" spans="1:16" x14ac:dyDescent="0.25">
      <c r="A93" s="1"/>
      <c r="B93" s="12">
        <v>1</v>
      </c>
      <c r="C93" s="8" t="s">
        <v>7</v>
      </c>
      <c r="D93" s="8" t="s">
        <v>6</v>
      </c>
      <c r="E93" s="8">
        <v>38</v>
      </c>
      <c r="F93" s="39" t="s">
        <v>12</v>
      </c>
      <c r="G93" s="5">
        <v>5</v>
      </c>
      <c r="H93" s="5">
        <v>2</v>
      </c>
      <c r="I93" s="5">
        <v>2</v>
      </c>
      <c r="J93" s="5">
        <v>20</v>
      </c>
      <c r="K93" s="9"/>
      <c r="L93" s="23" t="s">
        <v>31</v>
      </c>
      <c r="M93" s="40"/>
      <c r="N93" s="7"/>
      <c r="O93" s="6">
        <f>SUM(O94:O100)</f>
        <v>350000</v>
      </c>
      <c r="P93" s="7"/>
    </row>
    <row r="94" spans="1:16" x14ac:dyDescent="0.25">
      <c r="A94" s="1"/>
      <c r="B94" s="12">
        <v>1</v>
      </c>
      <c r="C94" s="8" t="s">
        <v>7</v>
      </c>
      <c r="D94" s="8" t="s">
        <v>6</v>
      </c>
      <c r="E94" s="8">
        <v>38</v>
      </c>
      <c r="F94" s="39" t="s">
        <v>12</v>
      </c>
      <c r="G94" s="8">
        <v>5</v>
      </c>
      <c r="H94" s="8">
        <v>2</v>
      </c>
      <c r="I94" s="8">
        <v>2</v>
      </c>
      <c r="J94" s="8">
        <v>20</v>
      </c>
      <c r="K94" s="9" t="s">
        <v>8</v>
      </c>
      <c r="L94" s="27" t="s">
        <v>32</v>
      </c>
      <c r="M94" s="36">
        <v>20000000</v>
      </c>
      <c r="N94" s="7"/>
      <c r="O94" s="7">
        <v>0</v>
      </c>
      <c r="P94" s="7"/>
    </row>
    <row r="95" spans="1:16" x14ac:dyDescent="0.25">
      <c r="A95" s="1"/>
      <c r="B95" s="12"/>
      <c r="C95" s="8"/>
      <c r="D95" s="8"/>
      <c r="E95" s="8"/>
      <c r="F95" s="39"/>
      <c r="G95" s="8"/>
      <c r="H95" s="8"/>
      <c r="I95" s="8"/>
      <c r="J95" s="8"/>
      <c r="K95" s="9"/>
      <c r="L95" s="27" t="s">
        <v>114</v>
      </c>
      <c r="M95" s="36"/>
      <c r="N95" s="7"/>
      <c r="O95" s="7"/>
      <c r="P95" s="7"/>
    </row>
    <row r="96" spans="1:16" ht="30" x14ac:dyDescent="0.25">
      <c r="A96" s="1"/>
      <c r="B96" s="12"/>
      <c r="C96" s="8"/>
      <c r="D96" s="8"/>
      <c r="E96" s="8"/>
      <c r="F96" s="39"/>
      <c r="G96" s="8"/>
      <c r="H96" s="8"/>
      <c r="I96" s="8"/>
      <c r="J96" s="8"/>
      <c r="K96" s="9"/>
      <c r="L96" s="27" t="s">
        <v>115</v>
      </c>
      <c r="M96" s="36"/>
      <c r="N96" s="7"/>
      <c r="O96" s="7"/>
      <c r="P96" s="7"/>
    </row>
    <row r="97" spans="1:16" x14ac:dyDescent="0.25">
      <c r="A97" s="1"/>
      <c r="B97" s="12"/>
      <c r="C97" s="8"/>
      <c r="D97" s="8"/>
      <c r="E97" s="8"/>
      <c r="F97" s="39"/>
      <c r="G97" s="8"/>
      <c r="H97" s="8"/>
      <c r="I97" s="8"/>
      <c r="J97" s="8"/>
      <c r="K97" s="9"/>
      <c r="L97" s="27" t="s">
        <v>134</v>
      </c>
      <c r="M97" s="36"/>
      <c r="N97" s="7"/>
      <c r="O97" s="7">
        <v>350000</v>
      </c>
      <c r="P97" s="7"/>
    </row>
    <row r="98" spans="1:16" x14ac:dyDescent="0.25">
      <c r="A98" s="1"/>
      <c r="B98" s="12"/>
      <c r="C98" s="8"/>
      <c r="D98" s="8"/>
      <c r="E98" s="8"/>
      <c r="F98" s="39"/>
      <c r="G98" s="8"/>
      <c r="H98" s="8"/>
      <c r="I98" s="8"/>
      <c r="J98" s="8"/>
      <c r="K98" s="9"/>
      <c r="L98" s="27" t="s">
        <v>116</v>
      </c>
      <c r="M98" s="36"/>
      <c r="N98" s="7"/>
      <c r="O98" s="7"/>
      <c r="P98" s="7"/>
    </row>
    <row r="99" spans="1:16" ht="45" x14ac:dyDescent="0.25">
      <c r="A99" s="1"/>
      <c r="B99" s="12">
        <v>1</v>
      </c>
      <c r="C99" s="8" t="s">
        <v>7</v>
      </c>
      <c r="D99" s="8" t="s">
        <v>6</v>
      </c>
      <c r="E99" s="8">
        <v>38</v>
      </c>
      <c r="F99" s="39" t="s">
        <v>12</v>
      </c>
      <c r="G99" s="8">
        <v>5</v>
      </c>
      <c r="H99" s="8">
        <v>2</v>
      </c>
      <c r="I99" s="8">
        <v>2</v>
      </c>
      <c r="J99" s="8">
        <v>20</v>
      </c>
      <c r="K99" s="2" t="s">
        <v>11</v>
      </c>
      <c r="L99" s="27" t="s">
        <v>117</v>
      </c>
      <c r="M99" s="36">
        <v>5000000</v>
      </c>
      <c r="N99" s="7"/>
      <c r="O99" s="7">
        <v>0</v>
      </c>
      <c r="P99" s="7"/>
    </row>
    <row r="100" spans="1:16" ht="45" x14ac:dyDescent="0.25">
      <c r="A100" s="1"/>
      <c r="B100" s="12">
        <v>1</v>
      </c>
      <c r="C100" s="8" t="s">
        <v>7</v>
      </c>
      <c r="D100" s="8" t="s">
        <v>6</v>
      </c>
      <c r="E100" s="8">
        <v>38</v>
      </c>
      <c r="F100" s="39" t="s">
        <v>12</v>
      </c>
      <c r="G100" s="8">
        <v>5</v>
      </c>
      <c r="H100" s="8">
        <v>2</v>
      </c>
      <c r="I100" s="8">
        <v>2</v>
      </c>
      <c r="J100" s="8">
        <v>20</v>
      </c>
      <c r="K100" s="2" t="s">
        <v>51</v>
      </c>
      <c r="L100" s="27" t="s">
        <v>118</v>
      </c>
      <c r="M100" s="36">
        <v>10000000</v>
      </c>
      <c r="N100" s="7"/>
      <c r="O100" s="7">
        <v>0</v>
      </c>
      <c r="P100" s="7"/>
    </row>
    <row r="101" spans="1:16" x14ac:dyDescent="0.25">
      <c r="A101" s="1"/>
      <c r="B101" s="12"/>
      <c r="C101" s="8"/>
      <c r="D101" s="8"/>
      <c r="E101" s="8"/>
      <c r="F101" s="39"/>
      <c r="G101" s="8"/>
      <c r="H101" s="8"/>
      <c r="I101" s="8"/>
      <c r="J101" s="8"/>
      <c r="K101" s="9"/>
      <c r="L101" s="17"/>
      <c r="M101" s="35"/>
      <c r="N101" s="7"/>
      <c r="O101" s="7"/>
      <c r="P101" s="7"/>
    </row>
    <row r="102" spans="1:16" ht="45" x14ac:dyDescent="0.25">
      <c r="A102" s="1"/>
      <c r="B102" s="12">
        <v>1</v>
      </c>
      <c r="C102" s="8" t="s">
        <v>7</v>
      </c>
      <c r="D102" s="8" t="s">
        <v>6</v>
      </c>
      <c r="E102" s="8">
        <v>38</v>
      </c>
      <c r="F102" s="39" t="s">
        <v>12</v>
      </c>
      <c r="G102" s="5">
        <v>5</v>
      </c>
      <c r="H102" s="5">
        <v>2</v>
      </c>
      <c r="I102" s="5">
        <v>2</v>
      </c>
      <c r="J102" s="5">
        <v>31</v>
      </c>
      <c r="K102" s="9"/>
      <c r="L102" s="23" t="s">
        <v>26</v>
      </c>
      <c r="M102" s="40"/>
      <c r="N102" s="7"/>
      <c r="O102" s="6">
        <f>SUM(O103:O106)</f>
        <v>0</v>
      </c>
      <c r="P102" s="7"/>
    </row>
    <row r="103" spans="1:16" ht="30" x14ac:dyDescent="0.25">
      <c r="A103" s="1"/>
      <c r="B103" s="12">
        <v>1</v>
      </c>
      <c r="C103" s="8" t="s">
        <v>7</v>
      </c>
      <c r="D103" s="8" t="s">
        <v>6</v>
      </c>
      <c r="E103" s="8">
        <v>38</v>
      </c>
      <c r="F103" s="39" t="s">
        <v>12</v>
      </c>
      <c r="G103" s="8">
        <v>5</v>
      </c>
      <c r="H103" s="8">
        <v>2</v>
      </c>
      <c r="I103" s="8">
        <v>2</v>
      </c>
      <c r="J103" s="8">
        <v>31</v>
      </c>
      <c r="K103" s="2" t="s">
        <v>7</v>
      </c>
      <c r="L103" s="27" t="s">
        <v>119</v>
      </c>
      <c r="M103" s="36">
        <v>3600000</v>
      </c>
      <c r="N103" s="7"/>
      <c r="O103" s="7">
        <v>0</v>
      </c>
      <c r="P103" s="7"/>
    </row>
    <row r="104" spans="1:16" x14ac:dyDescent="0.25">
      <c r="A104" s="1"/>
      <c r="B104" s="12">
        <v>1</v>
      </c>
      <c r="C104" s="8" t="s">
        <v>7</v>
      </c>
      <c r="D104" s="8" t="s">
        <v>6</v>
      </c>
      <c r="E104" s="8">
        <v>38</v>
      </c>
      <c r="F104" s="39" t="s">
        <v>12</v>
      </c>
      <c r="G104" s="8">
        <v>5</v>
      </c>
      <c r="H104" s="8">
        <v>2</v>
      </c>
      <c r="I104" s="8">
        <v>2</v>
      </c>
      <c r="J104" s="8">
        <v>31</v>
      </c>
      <c r="K104" s="9" t="s">
        <v>8</v>
      </c>
      <c r="L104" s="27" t="s">
        <v>121</v>
      </c>
      <c r="M104" s="36">
        <v>10000000</v>
      </c>
      <c r="N104" s="7"/>
      <c r="O104" s="7">
        <v>0</v>
      </c>
      <c r="P104" s="7"/>
    </row>
    <row r="105" spans="1:16" ht="30" x14ac:dyDescent="0.25">
      <c r="A105" s="1"/>
      <c r="B105" s="12"/>
      <c r="C105" s="8"/>
      <c r="D105" s="8"/>
      <c r="E105" s="8"/>
      <c r="F105" s="39"/>
      <c r="G105" s="8"/>
      <c r="H105" s="8"/>
      <c r="I105" s="8"/>
      <c r="J105" s="8"/>
      <c r="K105" s="9"/>
      <c r="L105" s="27" t="s">
        <v>122</v>
      </c>
      <c r="M105" s="36"/>
      <c r="N105" s="7"/>
      <c r="O105" s="7">
        <v>0</v>
      </c>
      <c r="P105" s="7"/>
    </row>
    <row r="106" spans="1:16" x14ac:dyDescent="0.25">
      <c r="A106" s="1"/>
      <c r="B106" s="12"/>
      <c r="C106" s="8"/>
      <c r="D106" s="8"/>
      <c r="E106" s="8"/>
      <c r="F106" s="39"/>
      <c r="G106" s="8"/>
      <c r="H106" s="8"/>
      <c r="I106" s="8"/>
      <c r="J106" s="8"/>
      <c r="K106" s="9"/>
      <c r="L106" s="27" t="s">
        <v>98</v>
      </c>
      <c r="M106" s="36"/>
      <c r="N106" s="7"/>
      <c r="O106" s="7"/>
      <c r="P106" s="7"/>
    </row>
    <row r="107" spans="1:16" x14ac:dyDescent="0.25">
      <c r="A107" s="1"/>
      <c r="B107" s="12"/>
      <c r="C107" s="8"/>
      <c r="D107" s="8"/>
      <c r="E107" s="8">
        <v>38</v>
      </c>
      <c r="F107" s="39" t="s">
        <v>12</v>
      </c>
      <c r="G107" s="8"/>
      <c r="H107" s="8"/>
      <c r="I107" s="8"/>
      <c r="J107" s="8"/>
      <c r="K107" s="9"/>
      <c r="L107" s="17"/>
      <c r="M107" s="35"/>
      <c r="N107" s="7"/>
      <c r="O107" s="7"/>
      <c r="P107" s="7"/>
    </row>
    <row r="108" spans="1:16" x14ac:dyDescent="0.25">
      <c r="A108" s="1"/>
      <c r="B108" s="12">
        <v>1</v>
      </c>
      <c r="C108" s="8" t="s">
        <v>7</v>
      </c>
      <c r="D108" s="8" t="s">
        <v>6</v>
      </c>
      <c r="E108" s="8">
        <v>38</v>
      </c>
      <c r="F108" s="39" t="s">
        <v>12</v>
      </c>
      <c r="G108" s="5">
        <v>5</v>
      </c>
      <c r="H108" s="5">
        <v>2</v>
      </c>
      <c r="I108" s="5">
        <v>3</v>
      </c>
      <c r="J108" s="8"/>
      <c r="K108" s="9"/>
      <c r="L108" s="23" t="s">
        <v>27</v>
      </c>
      <c r="M108" s="40"/>
      <c r="N108" s="7"/>
      <c r="O108" s="6">
        <f>O115</f>
        <v>78148569</v>
      </c>
      <c r="P108" s="7"/>
    </row>
    <row r="109" spans="1:16" x14ac:dyDescent="0.25">
      <c r="A109" s="1"/>
      <c r="B109" s="12">
        <v>1</v>
      </c>
      <c r="C109" s="8" t="s">
        <v>7</v>
      </c>
      <c r="D109" s="8" t="s">
        <v>6</v>
      </c>
      <c r="E109" s="8">
        <v>38</v>
      </c>
      <c r="F109" s="39" t="s">
        <v>12</v>
      </c>
      <c r="G109" s="5">
        <v>5</v>
      </c>
      <c r="H109" s="5">
        <v>2</v>
      </c>
      <c r="I109" s="5">
        <v>3</v>
      </c>
      <c r="J109" s="5">
        <v>16</v>
      </c>
      <c r="K109" s="42"/>
      <c r="L109" s="23" t="s">
        <v>80</v>
      </c>
      <c r="M109" s="40"/>
      <c r="N109" s="7"/>
      <c r="O109" s="6">
        <f>O110</f>
        <v>0</v>
      </c>
      <c r="P109" s="7"/>
    </row>
    <row r="110" spans="1:16" x14ac:dyDescent="0.25">
      <c r="A110" s="1"/>
      <c r="B110" s="12">
        <v>1</v>
      </c>
      <c r="C110" s="8" t="s">
        <v>7</v>
      </c>
      <c r="D110" s="8" t="s">
        <v>6</v>
      </c>
      <c r="E110" s="8">
        <v>38</v>
      </c>
      <c r="F110" s="39" t="s">
        <v>12</v>
      </c>
      <c r="G110" s="8">
        <v>5</v>
      </c>
      <c r="H110" s="8">
        <v>2</v>
      </c>
      <c r="I110" s="8">
        <v>3</v>
      </c>
      <c r="J110" s="8">
        <v>16</v>
      </c>
      <c r="K110" s="2" t="s">
        <v>9</v>
      </c>
      <c r="L110" s="27" t="s">
        <v>120</v>
      </c>
      <c r="M110" s="36">
        <v>27000000</v>
      </c>
      <c r="N110" s="7"/>
      <c r="O110" s="6">
        <v>0</v>
      </c>
      <c r="P110" s="7"/>
    </row>
    <row r="111" spans="1:16" x14ac:dyDescent="0.25">
      <c r="A111" s="1"/>
      <c r="B111" s="12"/>
      <c r="C111" s="8"/>
      <c r="D111" s="8"/>
      <c r="E111" s="8"/>
      <c r="F111" s="39"/>
      <c r="G111" s="8"/>
      <c r="H111" s="8"/>
      <c r="I111" s="8"/>
      <c r="J111" s="8"/>
      <c r="K111" s="2"/>
      <c r="L111" s="27" t="s">
        <v>99</v>
      </c>
      <c r="M111" s="36"/>
      <c r="N111" s="7"/>
      <c r="O111" s="6"/>
      <c r="P111" s="7"/>
    </row>
    <row r="112" spans="1:16" x14ac:dyDescent="0.25">
      <c r="A112" s="1"/>
      <c r="B112" s="12"/>
      <c r="C112" s="8"/>
      <c r="D112" s="8"/>
      <c r="E112" s="8"/>
      <c r="F112" s="39"/>
      <c r="G112" s="8"/>
      <c r="H112" s="8"/>
      <c r="I112" s="8"/>
      <c r="J112" s="8"/>
      <c r="K112" s="2"/>
      <c r="L112" s="27" t="s">
        <v>123</v>
      </c>
      <c r="M112" s="36"/>
      <c r="N112" s="7"/>
      <c r="O112" s="6"/>
      <c r="P112" s="7"/>
    </row>
    <row r="113" spans="1:16" x14ac:dyDescent="0.25">
      <c r="A113" s="1"/>
      <c r="B113" s="12"/>
      <c r="C113" s="8"/>
      <c r="D113" s="8"/>
      <c r="E113" s="8"/>
      <c r="F113" s="39"/>
      <c r="G113" s="8"/>
      <c r="H113" s="8"/>
      <c r="I113" s="8"/>
      <c r="J113" s="8"/>
      <c r="K113" s="2"/>
      <c r="L113" s="27" t="s">
        <v>124</v>
      </c>
      <c r="M113" s="36"/>
      <c r="N113" s="7"/>
      <c r="O113" s="6"/>
      <c r="P113" s="7"/>
    </row>
    <row r="114" spans="1:16" x14ac:dyDescent="0.25">
      <c r="A114" s="1"/>
      <c r="B114" s="12"/>
      <c r="C114" s="8"/>
      <c r="D114" s="8"/>
      <c r="E114" s="8">
        <v>38</v>
      </c>
      <c r="F114" s="39" t="s">
        <v>12</v>
      </c>
      <c r="G114" s="8"/>
      <c r="H114" s="8"/>
      <c r="I114" s="8"/>
      <c r="J114" s="8"/>
      <c r="K114" s="9"/>
      <c r="L114" s="17"/>
      <c r="M114" s="35"/>
      <c r="N114" s="7"/>
      <c r="O114" s="7"/>
      <c r="P114" s="7"/>
    </row>
    <row r="115" spans="1:16" ht="30" x14ac:dyDescent="0.25">
      <c r="A115" s="1"/>
      <c r="B115" s="12">
        <v>1</v>
      </c>
      <c r="C115" s="8" t="s">
        <v>7</v>
      </c>
      <c r="D115" s="8" t="s">
        <v>6</v>
      </c>
      <c r="E115" s="8">
        <v>38</v>
      </c>
      <c r="F115" s="39" t="s">
        <v>12</v>
      </c>
      <c r="G115" s="5">
        <v>5</v>
      </c>
      <c r="H115" s="5">
        <v>2</v>
      </c>
      <c r="I115" s="5">
        <v>3</v>
      </c>
      <c r="J115" s="5">
        <v>17</v>
      </c>
      <c r="K115" s="9"/>
      <c r="L115" s="23" t="s">
        <v>81</v>
      </c>
      <c r="M115" s="40"/>
      <c r="N115" s="7"/>
      <c r="O115" s="6">
        <f>O116+O121</f>
        <v>78148569</v>
      </c>
      <c r="P115" s="7"/>
    </row>
    <row r="116" spans="1:16" x14ac:dyDescent="0.25">
      <c r="A116" s="1"/>
      <c r="B116" s="12">
        <v>1</v>
      </c>
      <c r="C116" s="8" t="s">
        <v>7</v>
      </c>
      <c r="D116" s="8" t="s">
        <v>6</v>
      </c>
      <c r="E116" s="8">
        <v>38</v>
      </c>
      <c r="F116" s="39" t="s">
        <v>12</v>
      </c>
      <c r="G116" s="8">
        <v>5</v>
      </c>
      <c r="H116" s="8">
        <v>2</v>
      </c>
      <c r="I116" s="8">
        <v>3</v>
      </c>
      <c r="J116" s="8">
        <v>17</v>
      </c>
      <c r="K116" s="2" t="s">
        <v>6</v>
      </c>
      <c r="L116" s="27" t="s">
        <v>82</v>
      </c>
      <c r="M116" s="36">
        <v>57182000</v>
      </c>
      <c r="N116" s="7"/>
      <c r="O116" s="7">
        <f>SUM(O117:O120)</f>
        <v>57892819</v>
      </c>
      <c r="P116" s="7"/>
    </row>
    <row r="117" spans="1:16" x14ac:dyDescent="0.25">
      <c r="A117" s="1"/>
      <c r="B117" s="12"/>
      <c r="C117" s="8"/>
      <c r="D117" s="8"/>
      <c r="E117" s="8"/>
      <c r="F117" s="39"/>
      <c r="G117" s="8"/>
      <c r="H117" s="8"/>
      <c r="I117" s="8"/>
      <c r="J117" s="8"/>
      <c r="K117" s="2"/>
      <c r="L117" s="27" t="s">
        <v>125</v>
      </c>
      <c r="M117" s="36"/>
      <c r="N117" s="7"/>
      <c r="O117" s="7"/>
      <c r="P117" s="7"/>
    </row>
    <row r="118" spans="1:16" x14ac:dyDescent="0.25">
      <c r="A118" s="1"/>
      <c r="B118" s="12"/>
      <c r="C118" s="8"/>
      <c r="D118" s="8"/>
      <c r="E118" s="8"/>
      <c r="F118" s="39"/>
      <c r="G118" s="8"/>
      <c r="H118" s="8"/>
      <c r="I118" s="8"/>
      <c r="J118" s="8"/>
      <c r="K118" s="2"/>
      <c r="L118" s="27" t="s">
        <v>126</v>
      </c>
      <c r="M118" s="36"/>
      <c r="N118" s="7"/>
      <c r="O118" s="7">
        <v>2787500</v>
      </c>
      <c r="P118" s="7"/>
    </row>
    <row r="119" spans="1:16" x14ac:dyDescent="0.25">
      <c r="A119" s="1"/>
      <c r="B119" s="12"/>
      <c r="C119" s="8"/>
      <c r="D119" s="8"/>
      <c r="E119" s="8"/>
      <c r="F119" s="39"/>
      <c r="G119" s="8"/>
      <c r="H119" s="8"/>
      <c r="I119" s="8"/>
      <c r="J119" s="8"/>
      <c r="K119" s="2"/>
      <c r="L119" s="27" t="s">
        <v>136</v>
      </c>
      <c r="M119" s="36"/>
      <c r="N119" s="7"/>
      <c r="O119" s="7">
        <v>3998000</v>
      </c>
      <c r="P119" s="7"/>
    </row>
    <row r="120" spans="1:16" x14ac:dyDescent="0.25">
      <c r="A120" s="1"/>
      <c r="B120" s="12"/>
      <c r="C120" s="8"/>
      <c r="D120" s="8"/>
      <c r="E120" s="8"/>
      <c r="F120" s="39"/>
      <c r="G120" s="8"/>
      <c r="H120" s="8"/>
      <c r="I120" s="8"/>
      <c r="J120" s="8"/>
      <c r="K120" s="2"/>
      <c r="L120" s="27" t="s">
        <v>127</v>
      </c>
      <c r="M120" s="36"/>
      <c r="N120" s="7"/>
      <c r="O120" s="7">
        <v>51107319</v>
      </c>
      <c r="P120" s="7"/>
    </row>
    <row r="121" spans="1:16" x14ac:dyDescent="0.25">
      <c r="A121" s="1"/>
      <c r="B121" s="12">
        <v>1</v>
      </c>
      <c r="C121" s="8" t="s">
        <v>7</v>
      </c>
      <c r="D121" s="8" t="s">
        <v>6</v>
      </c>
      <c r="E121" s="8">
        <v>38</v>
      </c>
      <c r="F121" s="39" t="s">
        <v>12</v>
      </c>
      <c r="G121" s="8">
        <v>5</v>
      </c>
      <c r="H121" s="8">
        <v>2</v>
      </c>
      <c r="I121" s="8">
        <v>3</v>
      </c>
      <c r="J121" s="8">
        <v>17</v>
      </c>
      <c r="K121" s="2" t="s">
        <v>18</v>
      </c>
      <c r="L121" s="27" t="s">
        <v>83</v>
      </c>
      <c r="M121" s="36">
        <v>8000000</v>
      </c>
      <c r="N121" s="7"/>
      <c r="O121" s="7">
        <f>SUM(O122:O124)</f>
        <v>20255750</v>
      </c>
      <c r="P121" s="7"/>
    </row>
    <row r="122" spans="1:16" x14ac:dyDescent="0.25">
      <c r="A122" s="1"/>
      <c r="B122" s="12"/>
      <c r="C122" s="8"/>
      <c r="D122" s="8"/>
      <c r="E122" s="8"/>
      <c r="F122" s="39"/>
      <c r="G122" s="8"/>
      <c r="H122" s="8"/>
      <c r="I122" s="8"/>
      <c r="J122" s="8"/>
      <c r="K122" s="2"/>
      <c r="L122" s="27" t="s">
        <v>83</v>
      </c>
      <c r="M122" s="36"/>
      <c r="N122" s="7"/>
      <c r="O122" s="7"/>
      <c r="P122" s="7"/>
    </row>
    <row r="123" spans="1:16" x14ac:dyDescent="0.25">
      <c r="A123" s="1"/>
      <c r="B123" s="12"/>
      <c r="C123" s="8"/>
      <c r="D123" s="8"/>
      <c r="E123" s="8"/>
      <c r="F123" s="39"/>
      <c r="G123" s="8"/>
      <c r="H123" s="8"/>
      <c r="I123" s="8"/>
      <c r="J123" s="8"/>
      <c r="K123" s="2"/>
      <c r="L123" s="27" t="s">
        <v>100</v>
      </c>
      <c r="M123" s="36"/>
      <c r="N123" s="7"/>
      <c r="O123" s="7">
        <v>20255750</v>
      </c>
      <c r="P123" s="7"/>
    </row>
    <row r="124" spans="1:16" x14ac:dyDescent="0.25">
      <c r="A124" s="1"/>
      <c r="B124" s="12"/>
      <c r="C124" s="8"/>
      <c r="D124" s="8"/>
      <c r="E124" s="8"/>
      <c r="F124" s="39"/>
      <c r="G124" s="8"/>
      <c r="H124" s="8"/>
      <c r="I124" s="8"/>
      <c r="J124" s="8"/>
      <c r="K124" s="2"/>
      <c r="L124" s="27" t="s">
        <v>101</v>
      </c>
      <c r="M124" s="36"/>
      <c r="N124" s="7"/>
      <c r="O124" s="7"/>
      <c r="P124" s="7"/>
    </row>
    <row r="125" spans="1:16" x14ac:dyDescent="0.25">
      <c r="A125" s="1"/>
      <c r="B125" s="12"/>
      <c r="C125" s="8"/>
      <c r="D125" s="8"/>
      <c r="E125" s="8">
        <v>38</v>
      </c>
      <c r="F125" s="39" t="s">
        <v>12</v>
      </c>
      <c r="G125" s="8"/>
      <c r="H125" s="8"/>
      <c r="I125" s="8"/>
      <c r="J125" s="8"/>
      <c r="K125" s="9"/>
      <c r="L125" s="17"/>
      <c r="M125" s="35"/>
      <c r="N125" s="7"/>
      <c r="O125" s="7"/>
      <c r="P125" s="7"/>
    </row>
    <row r="126" spans="1:16" ht="30" x14ac:dyDescent="0.25">
      <c r="A126" s="1"/>
      <c r="B126" s="12">
        <v>1</v>
      </c>
      <c r="C126" s="8" t="s">
        <v>7</v>
      </c>
      <c r="D126" s="8" t="s">
        <v>6</v>
      </c>
      <c r="E126" s="8">
        <v>38</v>
      </c>
      <c r="F126" s="39" t="s">
        <v>12</v>
      </c>
      <c r="G126" s="5">
        <v>5</v>
      </c>
      <c r="H126" s="5">
        <v>2</v>
      </c>
      <c r="I126" s="5">
        <v>3</v>
      </c>
      <c r="J126" s="5">
        <v>23</v>
      </c>
      <c r="K126" s="9"/>
      <c r="L126" s="23" t="s">
        <v>84</v>
      </c>
      <c r="M126" s="40"/>
      <c r="N126" s="7"/>
      <c r="O126" s="6">
        <f>SUM(O127:O139)</f>
        <v>0</v>
      </c>
      <c r="P126" s="7"/>
    </row>
    <row r="127" spans="1:16" x14ac:dyDescent="0.25">
      <c r="A127" s="1"/>
      <c r="B127" s="12">
        <v>1</v>
      </c>
      <c r="C127" s="8" t="s">
        <v>7</v>
      </c>
      <c r="D127" s="8" t="s">
        <v>6</v>
      </c>
      <c r="E127" s="8">
        <v>38</v>
      </c>
      <c r="F127" s="39" t="s">
        <v>12</v>
      </c>
      <c r="G127" s="5">
        <v>5</v>
      </c>
      <c r="H127" s="5">
        <v>2</v>
      </c>
      <c r="I127" s="5">
        <v>3</v>
      </c>
      <c r="J127" s="5">
        <v>23</v>
      </c>
      <c r="K127" s="2" t="s">
        <v>6</v>
      </c>
      <c r="L127" s="27" t="s">
        <v>85</v>
      </c>
      <c r="M127" s="36">
        <v>50000000</v>
      </c>
      <c r="N127" s="7"/>
      <c r="O127" s="7">
        <v>0</v>
      </c>
      <c r="P127" s="7"/>
    </row>
    <row r="128" spans="1:16" x14ac:dyDescent="0.25">
      <c r="A128" s="1"/>
      <c r="B128" s="12">
        <v>1</v>
      </c>
      <c r="C128" s="8" t="s">
        <v>7</v>
      </c>
      <c r="D128" s="8" t="s">
        <v>6</v>
      </c>
      <c r="E128" s="8">
        <v>38</v>
      </c>
      <c r="F128" s="39" t="s">
        <v>12</v>
      </c>
      <c r="G128" s="5">
        <v>5</v>
      </c>
      <c r="H128" s="5">
        <v>2</v>
      </c>
      <c r="I128" s="5">
        <v>3</v>
      </c>
      <c r="J128" s="5">
        <v>23</v>
      </c>
      <c r="K128" s="2" t="s">
        <v>7</v>
      </c>
      <c r="L128" s="27" t="s">
        <v>86</v>
      </c>
      <c r="M128" s="36">
        <v>30000000</v>
      </c>
      <c r="N128" s="7"/>
      <c r="O128" s="7">
        <v>0</v>
      </c>
      <c r="P128" s="7"/>
    </row>
    <row r="129" spans="1:21" ht="45" x14ac:dyDescent="0.25">
      <c r="A129" s="1"/>
      <c r="B129" s="12">
        <v>1</v>
      </c>
      <c r="C129" s="8" t="s">
        <v>7</v>
      </c>
      <c r="D129" s="8" t="s">
        <v>6</v>
      </c>
      <c r="E129" s="8">
        <v>38</v>
      </c>
      <c r="F129" s="39" t="s">
        <v>12</v>
      </c>
      <c r="G129" s="5">
        <v>5</v>
      </c>
      <c r="H129" s="5">
        <v>2</v>
      </c>
      <c r="I129" s="5">
        <v>3</v>
      </c>
      <c r="J129" s="5">
        <v>23</v>
      </c>
      <c r="K129" s="2" t="s">
        <v>9</v>
      </c>
      <c r="L129" s="27" t="s">
        <v>128</v>
      </c>
      <c r="M129" s="36">
        <v>20000000</v>
      </c>
      <c r="N129" s="7"/>
      <c r="O129" s="7">
        <v>0</v>
      </c>
      <c r="P129" s="7"/>
    </row>
    <row r="130" spans="1:21" x14ac:dyDescent="0.25">
      <c r="A130" s="1"/>
      <c r="B130" s="12"/>
      <c r="C130" s="8"/>
      <c r="D130" s="8"/>
      <c r="E130" s="8">
        <v>38</v>
      </c>
      <c r="F130" s="39" t="s">
        <v>12</v>
      </c>
      <c r="G130" s="8"/>
      <c r="H130" s="8"/>
      <c r="I130" s="8"/>
      <c r="J130" s="8"/>
      <c r="K130" s="9"/>
      <c r="L130" s="17"/>
      <c r="M130" s="35"/>
      <c r="N130" s="7"/>
      <c r="O130" s="24"/>
      <c r="P130" s="7"/>
    </row>
    <row r="131" spans="1:21" ht="30" x14ac:dyDescent="0.25">
      <c r="A131" s="1"/>
      <c r="B131" s="28">
        <v>1</v>
      </c>
      <c r="C131" s="5" t="s">
        <v>7</v>
      </c>
      <c r="D131" s="5" t="s">
        <v>6</v>
      </c>
      <c r="E131" s="8">
        <v>38</v>
      </c>
      <c r="F131" s="39" t="s">
        <v>12</v>
      </c>
      <c r="G131" s="5">
        <v>5</v>
      </c>
      <c r="H131" s="5">
        <v>2</v>
      </c>
      <c r="I131" s="5">
        <v>3</v>
      </c>
      <c r="J131" s="5">
        <v>25</v>
      </c>
      <c r="K131" s="9"/>
      <c r="L131" s="23" t="s">
        <v>87</v>
      </c>
      <c r="M131" s="40"/>
      <c r="N131" s="7"/>
      <c r="O131" s="6">
        <f>O132</f>
        <v>0</v>
      </c>
      <c r="P131" s="7"/>
    </row>
    <row r="132" spans="1:21" x14ac:dyDescent="0.25">
      <c r="A132" s="1"/>
      <c r="B132" s="12">
        <v>1</v>
      </c>
      <c r="C132" s="8" t="s">
        <v>7</v>
      </c>
      <c r="D132" s="8" t="s">
        <v>6</v>
      </c>
      <c r="E132" s="8">
        <v>38</v>
      </c>
      <c r="F132" s="39" t="s">
        <v>12</v>
      </c>
      <c r="G132" s="8">
        <v>5</v>
      </c>
      <c r="H132" s="8">
        <v>2</v>
      </c>
      <c r="I132" s="8">
        <v>3</v>
      </c>
      <c r="J132" s="8">
        <v>25</v>
      </c>
      <c r="K132" s="9">
        <v>56</v>
      </c>
      <c r="L132" s="27" t="s">
        <v>102</v>
      </c>
      <c r="M132" s="36">
        <v>20000000</v>
      </c>
      <c r="N132" s="7"/>
      <c r="O132" s="24">
        <v>0</v>
      </c>
      <c r="P132" s="7"/>
    </row>
    <row r="133" spans="1:21" ht="16.5" customHeight="1" x14ac:dyDescent="0.25">
      <c r="A133" s="1"/>
      <c r="B133" s="12"/>
      <c r="C133" s="8"/>
      <c r="D133" s="8"/>
      <c r="E133" s="8">
        <v>38</v>
      </c>
      <c r="F133" s="39" t="s">
        <v>12</v>
      </c>
      <c r="G133" s="8"/>
      <c r="H133" s="8"/>
      <c r="I133" s="8"/>
      <c r="J133" s="8"/>
      <c r="K133" s="9"/>
      <c r="L133" s="17"/>
      <c r="M133" s="35"/>
      <c r="N133" s="7"/>
      <c r="O133" s="24"/>
      <c r="P133" s="7"/>
    </row>
    <row r="134" spans="1:21" x14ac:dyDescent="0.25">
      <c r="A134" s="1"/>
      <c r="B134" s="12">
        <v>1</v>
      </c>
      <c r="C134" s="8" t="s">
        <v>7</v>
      </c>
      <c r="D134" s="8" t="s">
        <v>6</v>
      </c>
      <c r="E134" s="8">
        <v>38</v>
      </c>
      <c r="F134" s="39" t="s">
        <v>12</v>
      </c>
      <c r="G134" s="5">
        <v>5</v>
      </c>
      <c r="H134" s="5">
        <v>2</v>
      </c>
      <c r="I134" s="5">
        <v>3</v>
      </c>
      <c r="J134" s="5">
        <v>38</v>
      </c>
      <c r="K134" s="9"/>
      <c r="L134" s="23" t="s">
        <v>89</v>
      </c>
      <c r="M134" s="40"/>
      <c r="N134" s="7"/>
      <c r="O134" s="6">
        <f>SUM(O135:O139)</f>
        <v>0</v>
      </c>
      <c r="P134" s="7"/>
    </row>
    <row r="135" spans="1:21" x14ac:dyDescent="0.25">
      <c r="A135" s="1"/>
      <c r="B135" s="12">
        <v>1</v>
      </c>
      <c r="C135" s="8" t="s">
        <v>7</v>
      </c>
      <c r="D135" s="8" t="s">
        <v>6</v>
      </c>
      <c r="E135" s="8">
        <v>38</v>
      </c>
      <c r="F135" s="39" t="s">
        <v>12</v>
      </c>
      <c r="G135" s="8">
        <v>5</v>
      </c>
      <c r="H135" s="8">
        <v>2</v>
      </c>
      <c r="I135" s="8">
        <v>3</v>
      </c>
      <c r="J135" s="8">
        <v>38</v>
      </c>
      <c r="K135" s="2" t="s">
        <v>7</v>
      </c>
      <c r="L135" s="27" t="s">
        <v>88</v>
      </c>
      <c r="M135" s="36">
        <v>32000000</v>
      </c>
      <c r="N135" s="7"/>
      <c r="O135" s="7">
        <v>0</v>
      </c>
      <c r="P135" s="7"/>
    </row>
    <row r="136" spans="1:21" x14ac:dyDescent="0.25">
      <c r="A136" s="1"/>
      <c r="B136" s="12"/>
      <c r="C136" s="8"/>
      <c r="D136" s="8"/>
      <c r="E136" s="8"/>
      <c r="F136" s="39"/>
      <c r="G136" s="8"/>
      <c r="H136" s="8"/>
      <c r="I136" s="8"/>
      <c r="J136" s="8"/>
      <c r="K136" s="2"/>
      <c r="L136" s="27" t="s">
        <v>129</v>
      </c>
      <c r="M136" s="36"/>
      <c r="N136" s="7"/>
      <c r="O136" s="7"/>
      <c r="P136" s="7"/>
    </row>
    <row r="137" spans="1:21" x14ac:dyDescent="0.25">
      <c r="A137" s="1"/>
      <c r="B137" s="12"/>
      <c r="C137" s="8"/>
      <c r="D137" s="8"/>
      <c r="E137" s="8"/>
      <c r="F137" s="39"/>
      <c r="G137" s="8"/>
      <c r="H137" s="8"/>
      <c r="I137" s="8"/>
      <c r="J137" s="8"/>
      <c r="K137" s="2"/>
      <c r="L137" s="27" t="s">
        <v>130</v>
      </c>
      <c r="M137" s="36"/>
      <c r="N137" s="7"/>
      <c r="O137" s="7"/>
      <c r="P137" s="7"/>
    </row>
    <row r="138" spans="1:21" x14ac:dyDescent="0.25">
      <c r="A138" s="1"/>
      <c r="B138" s="12">
        <v>1</v>
      </c>
      <c r="C138" s="8" t="s">
        <v>7</v>
      </c>
      <c r="D138" s="8" t="s">
        <v>6</v>
      </c>
      <c r="E138" s="8">
        <v>38</v>
      </c>
      <c r="F138" s="39" t="s">
        <v>12</v>
      </c>
      <c r="G138" s="8">
        <v>5</v>
      </c>
      <c r="H138" s="8">
        <v>2</v>
      </c>
      <c r="I138" s="8">
        <v>3</v>
      </c>
      <c r="J138" s="8">
        <v>38</v>
      </c>
      <c r="K138" s="2" t="s">
        <v>8</v>
      </c>
      <c r="L138" s="27" t="s">
        <v>131</v>
      </c>
      <c r="M138" s="35">
        <v>7000000</v>
      </c>
      <c r="N138" s="7"/>
      <c r="O138" s="7">
        <v>0</v>
      </c>
      <c r="P138" s="7"/>
    </row>
    <row r="139" spans="1:21" x14ac:dyDescent="0.25">
      <c r="A139" s="1"/>
      <c r="B139" s="12"/>
      <c r="C139" s="8"/>
      <c r="D139" s="8"/>
      <c r="E139" s="8"/>
      <c r="F139" s="8"/>
      <c r="G139" s="8"/>
      <c r="H139" s="8"/>
      <c r="I139" s="8"/>
      <c r="J139" s="8"/>
      <c r="K139" s="9"/>
      <c r="L139" s="27" t="s">
        <v>132</v>
      </c>
      <c r="M139" s="35"/>
      <c r="N139" s="7"/>
      <c r="O139" s="7"/>
      <c r="P139" s="7"/>
    </row>
    <row r="140" spans="1:21" x14ac:dyDescent="0.25">
      <c r="A140" s="1"/>
      <c r="B140" s="12"/>
      <c r="C140" s="8"/>
      <c r="D140" s="8"/>
      <c r="E140" s="8"/>
      <c r="F140" s="8"/>
      <c r="G140" s="8"/>
      <c r="H140" s="8"/>
      <c r="I140" s="8"/>
      <c r="J140" s="8"/>
      <c r="K140" s="9"/>
      <c r="L140" s="17"/>
      <c r="M140" s="35"/>
      <c r="N140" s="7"/>
      <c r="O140" s="7"/>
      <c r="P140" s="7"/>
    </row>
    <row r="141" spans="1:21" x14ac:dyDescent="0.25">
      <c r="A141" s="26"/>
      <c r="B141" s="4"/>
      <c r="C141" s="4"/>
      <c r="D141" s="4"/>
      <c r="E141" s="4"/>
      <c r="F141" s="4"/>
      <c r="G141" s="4"/>
      <c r="H141" s="8"/>
      <c r="I141" s="8"/>
      <c r="J141" s="8"/>
      <c r="K141" s="9"/>
      <c r="L141" s="25" t="s">
        <v>44</v>
      </c>
      <c r="M141" s="37"/>
      <c r="N141" s="7">
        <f>N12</f>
        <v>803659397</v>
      </c>
      <c r="O141" s="7">
        <f>O14</f>
        <v>176530258</v>
      </c>
      <c r="P141" s="7">
        <f>N141-O141</f>
        <v>627129139</v>
      </c>
      <c r="S141" s="3"/>
      <c r="T141" s="3"/>
    </row>
    <row r="142" spans="1:21" x14ac:dyDescent="0.25">
      <c r="S142" s="3"/>
      <c r="U142" s="3"/>
    </row>
    <row r="143" spans="1:21" ht="72" customHeight="1" x14ac:dyDescent="0.25">
      <c r="A143" s="50" t="s">
        <v>3</v>
      </c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</row>
    <row r="146" spans="14:16" x14ac:dyDescent="0.25">
      <c r="N146" s="47" t="s">
        <v>137</v>
      </c>
      <c r="O146" s="47"/>
      <c r="P146" s="47"/>
    </row>
    <row r="147" spans="14:16" x14ac:dyDescent="0.25">
      <c r="N147" s="47" t="s">
        <v>46</v>
      </c>
      <c r="O147" s="47"/>
      <c r="P147" s="47"/>
    </row>
    <row r="148" spans="14:16" x14ac:dyDescent="0.25">
      <c r="N148" s="47" t="s">
        <v>47</v>
      </c>
      <c r="O148" s="47"/>
      <c r="P148" s="47"/>
    </row>
    <row r="153" spans="14:16" x14ac:dyDescent="0.25">
      <c r="N153" s="48" t="s">
        <v>48</v>
      </c>
      <c r="O153" s="48"/>
      <c r="P153" s="48"/>
    </row>
    <row r="154" spans="14:16" x14ac:dyDescent="0.25">
      <c r="N154" s="47" t="s">
        <v>49</v>
      </c>
      <c r="O154" s="47"/>
      <c r="P154" s="47"/>
    </row>
  </sheetData>
  <mergeCells count="10">
    <mergeCell ref="N147:P147"/>
    <mergeCell ref="N148:P148"/>
    <mergeCell ref="N153:P153"/>
    <mergeCell ref="N154:P154"/>
    <mergeCell ref="A1:P1"/>
    <mergeCell ref="A2:P2"/>
    <mergeCell ref="A4:P4"/>
    <mergeCell ref="B6:K6"/>
    <mergeCell ref="A143:P143"/>
    <mergeCell ref="N146:P146"/>
  </mergeCells>
  <pageMargins left="1.299212598425197" right="0.43307086614173229" top="0.74803149606299213" bottom="0.51181102362204722" header="0.31496062992125984" footer="0.31496062992125984"/>
  <pageSetup paperSize="5" scale="69" fitToHeight="0" orientation="portrait" r:id="rId1"/>
  <rowBreaks count="2" manualBreakCount="2">
    <brk id="65" max="16383" man="1"/>
    <brk id="113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Lap SIIDOLA</vt:lpstr>
      <vt:lpstr>'Lap SIIDOLA'!Print_Area</vt:lpstr>
      <vt:lpstr>'Lap SIIDOLA'!Print_Titles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2020-12-05T03:05:15Z</dcterms:modified>
</cp:coreProperties>
</file>