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\Documents\LAPORAN SIIDOLA\"/>
    </mc:Choice>
  </mc:AlternateContent>
  <bookViews>
    <workbookView xWindow="0" yWindow="0" windowWidth="20490" windowHeight="7155"/>
  </bookViews>
  <sheets>
    <sheet name="NOVEMBER" sheetId="24" r:id="rId1"/>
  </sheets>
  <definedNames>
    <definedName name="_xlnm.Print_Area" localSheetId="0">NOVEMBER!$A$1:$F$375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5" i="24" l="1"/>
  <c r="F364" i="24"/>
  <c r="F363" i="24"/>
  <c r="F360" i="24"/>
  <c r="F62" i="24"/>
  <c r="F86" i="24"/>
  <c r="E370" i="24" l="1"/>
  <c r="E366" i="24"/>
  <c r="C366" i="24"/>
  <c r="C352" i="24"/>
  <c r="E348" i="24"/>
  <c r="E345" i="24"/>
  <c r="E341" i="24"/>
  <c r="E352" i="24" s="1"/>
  <c r="F325" i="24"/>
  <c r="E325" i="24"/>
  <c r="C325" i="24"/>
  <c r="E317" i="24"/>
  <c r="C317" i="24"/>
  <c r="E305" i="24"/>
  <c r="C305" i="24"/>
  <c r="E295" i="24"/>
  <c r="C295" i="24"/>
  <c r="E282" i="24"/>
  <c r="C282" i="24"/>
  <c r="E253" i="24"/>
  <c r="C253" i="24"/>
  <c r="E241" i="24"/>
  <c r="F241" i="24" s="1"/>
  <c r="C241" i="24"/>
  <c r="E228" i="24"/>
  <c r="C228" i="24"/>
  <c r="E201" i="24"/>
  <c r="C201" i="24"/>
  <c r="E172" i="24"/>
  <c r="C172" i="24"/>
  <c r="E156" i="24"/>
  <c r="C156" i="24"/>
  <c r="E138" i="24"/>
  <c r="C138" i="24"/>
  <c r="E123" i="24"/>
  <c r="C123" i="24"/>
  <c r="C113" i="24"/>
  <c r="E97" i="24"/>
  <c r="C97" i="24"/>
  <c r="E68" i="24"/>
  <c r="C68" i="24"/>
  <c r="E54" i="24"/>
  <c r="C54" i="24"/>
  <c r="E41" i="24"/>
  <c r="C41" i="24"/>
  <c r="E18" i="24"/>
  <c r="F18" i="24" s="1"/>
  <c r="C372" i="24" l="1"/>
  <c r="F138" i="24"/>
  <c r="F172" i="24"/>
  <c r="F228" i="24"/>
  <c r="F123" i="24"/>
  <c r="F253" i="24"/>
  <c r="F295" i="24"/>
  <c r="F317" i="24"/>
  <c r="F352" i="24"/>
  <c r="F68" i="24"/>
  <c r="F156" i="24"/>
  <c r="F201" i="24"/>
  <c r="F54" i="24"/>
  <c r="F305" i="24"/>
  <c r="F41" i="24"/>
  <c r="E368" i="24"/>
  <c r="F97" i="24"/>
  <c r="F366" i="24"/>
  <c r="F282" i="24"/>
  <c r="C368" i="24"/>
  <c r="C369" i="24" s="1"/>
</calcChain>
</file>

<file path=xl/sharedStrings.xml><?xml version="1.0" encoding="utf-8"?>
<sst xmlns="http://schemas.openxmlformats.org/spreadsheetml/2006/main" count="426" uniqueCount="250">
  <si>
    <t xml:space="preserve">LAPORAN BULANAN </t>
  </si>
  <si>
    <t>REALISASI DANA BOK UNTUK OPERASIONAL PUSKESMAS</t>
  </si>
  <si>
    <t xml:space="preserve">KOTA </t>
  </si>
  <si>
    <t>: CIMAHI</t>
  </si>
  <si>
    <t xml:space="preserve">BULAN                                                                                              </t>
  </si>
  <si>
    <t>I. PROGRAM INDONESIA SEHAT-PENDEKATAN KELUARGA (PIS-PK)</t>
  </si>
  <si>
    <t>NO</t>
  </si>
  <si>
    <t>Upaya Kesehatan</t>
  </si>
  <si>
    <t>ALOKASI BOK  (Rp)</t>
  </si>
  <si>
    <t xml:space="preserve"> URAIAN KEGIATAN</t>
  </si>
  <si>
    <t>PENYERAPAN BULAN INI 
(Rp)</t>
  </si>
  <si>
    <t>% PENYERAPAN (5/3x 100)</t>
  </si>
  <si>
    <t>Monitoring dan evaluasi Pelaksanaan PIS-PK</t>
  </si>
  <si>
    <t>TOTAL</t>
  </si>
  <si>
    <t xml:space="preserve">II.  UPAYA KESEHATAN ESENSIAL </t>
  </si>
  <si>
    <t>A</t>
  </si>
  <si>
    <t xml:space="preserve">Upaya Kesehatan Ibu </t>
  </si>
  <si>
    <t>PUSKESMAS</t>
  </si>
  <si>
    <t xml:space="preserve">Pelayanan antenatal </t>
  </si>
  <si>
    <t>PMT Bumil KEK</t>
  </si>
  <si>
    <t>Pelayanan ibu nifas dan KB</t>
  </si>
  <si>
    <t>Pelaksanaan Program Perencanaan Persalinan dan Pencegahan Komplikasi (P4K)</t>
  </si>
  <si>
    <t>Kunjungan rumah ibu bersalin</t>
  </si>
  <si>
    <t>Pemantauan bumil resiko tinggi</t>
  </si>
  <si>
    <t>Kemitraan bidan dukun</t>
  </si>
  <si>
    <t>Kunjungan rumah ibu hamil</t>
  </si>
  <si>
    <t>Kunjungan BPM</t>
  </si>
  <si>
    <t>Pelacakan kematian ibu (otopsi verbal)</t>
  </si>
  <si>
    <t>Pembinaan pelayanan kesehatan ibu</t>
  </si>
  <si>
    <t>B</t>
  </si>
  <si>
    <t>UPAYA KESEHATAN NEONATUS DAN BAYI</t>
  </si>
  <si>
    <t>Pelayanan Kesehatan Bayi</t>
  </si>
  <si>
    <t>Pemeriksaan neonatus</t>
  </si>
  <si>
    <t>Pelacakan kematian neonatal (otopsi verbal)</t>
  </si>
  <si>
    <t>Pemantauan kesehatan neonatus (neonatus resiko tinggi)</t>
  </si>
  <si>
    <t>C</t>
  </si>
  <si>
    <t>UPAYA KESEHATAN ANAK BALITA DAN PRA SEKOLAH</t>
  </si>
  <si>
    <t>Pemantauan  kesehatan  balita dan anak pra sekolah (pengukuran pertumbuhan, pemantauan perkembangan, pemberian vitamin A, imunisasi)</t>
  </si>
  <si>
    <t>D</t>
  </si>
  <si>
    <t>UPAYA KESEHATAN ANAK USIA SEKOLAH DAN REMAJA</t>
  </si>
  <si>
    <t>Upaya Kesehatan Remaja</t>
  </si>
  <si>
    <t>Pembinaan usia sekolah, UKS/dokter kecil</t>
  </si>
  <si>
    <t>Pemeriksaan berkala peserta didik</t>
  </si>
  <si>
    <t>BIAS Anak sekolah:</t>
  </si>
  <si>
    <t>a. BIAS Campak</t>
  </si>
  <si>
    <t>b. BIAS DT/Td</t>
  </si>
  <si>
    <t>Pembinaan UKGS</t>
  </si>
  <si>
    <t>Penemuan dan tata laksana kasus kepatuhan minum obat (TTD) pada rematri</t>
  </si>
  <si>
    <t>Penyuluhan Kesehatan Reproduksi pada Kader Kesehatan Remaja</t>
  </si>
  <si>
    <t>Pembinaan Kader kesehatan remaja</t>
  </si>
  <si>
    <t xml:space="preserve">TOTAL </t>
  </si>
  <si>
    <t>E</t>
  </si>
  <si>
    <t>IMUNISASI</t>
  </si>
  <si>
    <t>Pendataan sasaran</t>
  </si>
  <si>
    <t>Pelayanan imunisasi</t>
  </si>
  <si>
    <t>Sweeping Imnunisasi Dasar Lengkap</t>
  </si>
  <si>
    <t>Peningkatan kapasitas kader posyandu           (imunisasi lanjutan)</t>
  </si>
  <si>
    <t>KIE (Media KIE Sederhana)</t>
  </si>
  <si>
    <t>Distribusi sarana dan prasarana pelayanan imunisasi</t>
  </si>
  <si>
    <t>Pengambilan vaksin rutin</t>
  </si>
  <si>
    <t>Surveilans KIPI</t>
  </si>
  <si>
    <t>Validasi data imunisasi</t>
  </si>
  <si>
    <t>F</t>
  </si>
  <si>
    <t>Pelayanan kesehatan usia reproduksi</t>
  </si>
  <si>
    <t xml:space="preserve">Penyuluhan, orientasi, sosialisasi kesehatan  reproduksi dan KB </t>
  </si>
  <si>
    <t>G</t>
  </si>
  <si>
    <t>Upaya kesehatan lanjut usia</t>
  </si>
  <si>
    <t>Pelayanan lanjut usia di posyandu lansia, posbindu</t>
  </si>
  <si>
    <t>Pemantauan Lansia Resiko tinggi</t>
  </si>
  <si>
    <t>Kunjungan rumah pra lansia dan lansia</t>
  </si>
  <si>
    <t>Refreshing kader posbindu</t>
  </si>
  <si>
    <t>H</t>
  </si>
  <si>
    <t>Pemeriksaan kualitas air minum, makanan, udara</t>
  </si>
  <si>
    <t>Pemberdayaan masyarakat melalui STBM</t>
  </si>
  <si>
    <t>Pendataan TTU</t>
  </si>
  <si>
    <t>Sosialisasi Pertemuan ODF</t>
  </si>
  <si>
    <t>Pemicuan ODF</t>
  </si>
  <si>
    <t>I</t>
  </si>
  <si>
    <t>Upaya Promosi Kesehatan</t>
  </si>
  <si>
    <t>Musyawarah Masyarakat Desa</t>
  </si>
  <si>
    <t>Upaya P2PM</t>
  </si>
  <si>
    <t xml:space="preserve">Pelacakan kasus kontak </t>
  </si>
  <si>
    <t>Pengambilan dan pengiriman spesimen</t>
  </si>
  <si>
    <t>Kunjungan rumah untuk follow up tata laksana kasus</t>
  </si>
  <si>
    <t>Evaluasi kader PMO</t>
  </si>
  <si>
    <t>Ngedate bareng ABG, program IMS-HIV-AIDS</t>
  </si>
  <si>
    <t>Penyuluhan HIV/AIDS</t>
  </si>
  <si>
    <t>Mobile VCT ibu hamil</t>
  </si>
  <si>
    <t>Sweeping dan skrining bumil TB</t>
  </si>
  <si>
    <t>Penanggulangan KLB</t>
  </si>
  <si>
    <t>Penyuluhan dan sosialisasi penyakit menular kepada masyarakat</t>
  </si>
  <si>
    <t>Penjaringan suspect TB</t>
  </si>
  <si>
    <t>Upaya PTM</t>
  </si>
  <si>
    <t>Penyuluhan dan sosialisasi penyakit tidak menular kepada masyarakat</t>
  </si>
  <si>
    <t>Pengukuran dan pemeriksaan faktor resiko penyakit tidak menular di posbindu PTM</t>
  </si>
  <si>
    <t>Surveilans penyakit tidak menular</t>
  </si>
  <si>
    <t>Pemantauan penerapan kawasan Tanpa rokok disekolah</t>
  </si>
  <si>
    <t xml:space="preserve">orientasi kader kesehatan </t>
  </si>
  <si>
    <t>Pengendalian vektor</t>
  </si>
  <si>
    <t>Pemantauan jentik berkala</t>
  </si>
  <si>
    <t>J</t>
  </si>
  <si>
    <t>UPAYA PENCEGAHAN DAN PENGENDALIAN PENYAKIT TULAR VEKTOR DAN ZOONOTIK</t>
  </si>
  <si>
    <t>pendampingan fogging</t>
  </si>
  <si>
    <t>K</t>
  </si>
  <si>
    <t>PENGENDALIAN VEKTOR</t>
  </si>
  <si>
    <t>Penanganan kejadian ikutan akibat pemberian obat</t>
  </si>
  <si>
    <t>L</t>
  </si>
  <si>
    <t>SURVEILANS DAN KLB</t>
  </si>
  <si>
    <t>Penemuan kasus PD3I</t>
  </si>
  <si>
    <t>Surveilans aktif</t>
  </si>
  <si>
    <t>PE penyakit berpotensi KLB</t>
  </si>
  <si>
    <t>M</t>
  </si>
  <si>
    <t xml:space="preserve">UPAYA KESEHATAN JIWA </t>
  </si>
  <si>
    <t>Sosialisasi dan penyuluhan KIE keswa dan napza</t>
  </si>
  <si>
    <t>Pendampingan penderita gangguan jiwa dan napza</t>
  </si>
  <si>
    <t>Sweeping pencarian kasus</t>
  </si>
  <si>
    <t>N</t>
  </si>
  <si>
    <t xml:space="preserve">UPAYA KESEHATAN KERJA </t>
  </si>
  <si>
    <t>Sosialisasi, orientasi kesehatan kerja</t>
  </si>
  <si>
    <t xml:space="preserve">Pemeriksaan tempat kerja dan pekerja </t>
  </si>
  <si>
    <t>Pembinaan dan pemantauan kesehatan olah raga</t>
  </si>
  <si>
    <t>O</t>
  </si>
  <si>
    <t>UPAYA KESEHATAN TRADISIONAL</t>
  </si>
  <si>
    <t xml:space="preserve">Pembinaan dan pemantauan kesehatan tradisional </t>
  </si>
  <si>
    <t>Sosialisasi, orientasi kesehatan tradisional alternatif dan komplementer</t>
  </si>
  <si>
    <t>UPAYA KESEHATAN OLAH RAGA</t>
  </si>
  <si>
    <t>Pelayanan kesehatan ibu hamil (1)</t>
  </si>
  <si>
    <t>Pelayanan kesehatan ibu bersalin (2)</t>
  </si>
  <si>
    <t>Pelayanan Kesehatan Neonatus (3)</t>
  </si>
  <si>
    <t>Pelayanan Kesehatan Balita (4)</t>
  </si>
  <si>
    <t>Upaya kesehatan lanjut usia (6)</t>
  </si>
  <si>
    <t>Pelayanan Kesehatan orang terduga  tuberkulosis/TB (7)</t>
  </si>
  <si>
    <t>Pelayanan kesehatan orang dengan risiko terinfeksi virus (HIV) (8)</t>
  </si>
  <si>
    <t>Pelayanan kesehatan pada usia produktif (9)</t>
  </si>
  <si>
    <t>Pelayanan kesehatan penderita hipertensi (10)</t>
  </si>
  <si>
    <t>Pelayanan kesehatan penderita Diabetes Melitus (11)</t>
  </si>
  <si>
    <t>Pelayanan kesehatan orang dengan gangguan jiwa berat (12)</t>
  </si>
  <si>
    <t>FUNGSI MANAJEMEN PKM</t>
  </si>
  <si>
    <t>P</t>
  </si>
  <si>
    <t>Manajemen Puskesmas</t>
  </si>
  <si>
    <t>Honorarium pengelola BOK PKM</t>
  </si>
  <si>
    <t>Penyediaan Bahan Habis Pakai</t>
  </si>
  <si>
    <t>Pembelian ATK dan materai</t>
  </si>
  <si>
    <t>Foto copy/penggandaan form keluarga sehat</t>
  </si>
  <si>
    <t>Konsultasi, Pembinaan Teknis</t>
  </si>
  <si>
    <t>Konsultasi ke kab/kota</t>
  </si>
  <si>
    <t>Sistem Informasi</t>
  </si>
  <si>
    <t>Penggandaan laporan</t>
  </si>
  <si>
    <t>Pengiriman laporan</t>
  </si>
  <si>
    <t>PENYEDIAAN TENAGA DENGAN PERJANJIAN KERJA</t>
  </si>
  <si>
    <t>Q</t>
  </si>
  <si>
    <t>Sanitarian</t>
  </si>
  <si>
    <t>Promkes</t>
  </si>
  <si>
    <t>Gizi</t>
  </si>
  <si>
    <t xml:space="preserve">UPAYA KESEHATAN LINGKUNGAN </t>
  </si>
  <si>
    <t>R</t>
  </si>
  <si>
    <t>S</t>
  </si>
  <si>
    <t>T</t>
  </si>
  <si>
    <t>TINGKAT KABUPATEN/KOTA TAHUN 2020</t>
  </si>
  <si>
    <t>Kesmas</t>
  </si>
  <si>
    <t>Pengelola Keuangan</t>
  </si>
  <si>
    <t>Pelayanan Kesehatan anak usia pendidikan dasar (5)</t>
  </si>
  <si>
    <t>NAMA PUSKESMAS</t>
  </si>
  <si>
    <t>: CIPAGERAN</t>
  </si>
  <si>
    <t>ALOKASI DANA BOK</t>
  </si>
  <si>
    <t>CIPAGERAN</t>
  </si>
  <si>
    <t>Verivali hasil pendataan PIS PK</t>
  </si>
  <si>
    <t>7.409.000</t>
  </si>
  <si>
    <t xml:space="preserve">Pemeliharaan/maintenance </t>
  </si>
  <si>
    <t>3.300.000</t>
  </si>
  <si>
    <t>33.350.000</t>
  </si>
  <si>
    <t>Pelaksanaan Kelas Ibu Hamil</t>
  </si>
  <si>
    <t>Pemantauan Kesehatan ibu nifas</t>
  </si>
  <si>
    <t>Pendataan sasaran ( TERPADU ) bayi dan Ibu Hamil</t>
  </si>
  <si>
    <t>Pemantauan Kesehatan Pra Sekolah</t>
  </si>
  <si>
    <t xml:space="preserve">Surveilance,pelacakan, dan validasi gizi buruk serta kurang </t>
  </si>
  <si>
    <t>Penyuluhan PMBA</t>
  </si>
  <si>
    <t>Pemberian Vit.A &amp; BPB</t>
  </si>
  <si>
    <t xml:space="preserve">Pembinaan Kader kesehatan remaja SMP </t>
  </si>
  <si>
    <t>Pembinaan Kader kesehatan remaja SMA</t>
  </si>
  <si>
    <t xml:space="preserve">Penjaringan peserta didik </t>
  </si>
  <si>
    <t>PENYERAPAN BULAN INI (Rp)</t>
  </si>
  <si>
    <t xml:space="preserve">Penyuluhan kesehatan mengenai penyakit berbasis lingkungan </t>
  </si>
  <si>
    <t>Pertemuan peningkatan dan pengembangan RW siaga Aktif</t>
  </si>
  <si>
    <t>Pendataan PHBS rumah tangga</t>
  </si>
  <si>
    <t>Orientasi kader kesehatan Posyandu</t>
  </si>
  <si>
    <t>Orientasi kader kesehatan UKGMK</t>
  </si>
  <si>
    <t>Orientasi kader kesehatan Posbindu PTM</t>
  </si>
  <si>
    <t>Orientasi kader kesehatan PMO</t>
  </si>
  <si>
    <t>Investigasi TB dengan keluarga balita</t>
  </si>
  <si>
    <t>Penyelidikan epidemiologi penyakit tular vektor dan zoonotik DBD</t>
  </si>
  <si>
    <t>Pemberantasan sarang nyamuk PSN</t>
  </si>
  <si>
    <t>Pelaksanaan Penyelidikan Epidemiologi KLB</t>
  </si>
  <si>
    <t>SMD &amp; MMRW</t>
  </si>
  <si>
    <t xml:space="preserve">Inspeksi Sanitasi TTU </t>
  </si>
  <si>
    <t>Inspeksi sanitasu TPM</t>
  </si>
  <si>
    <t>Sosialisasi hygiene makanan untuk kantin sekolah</t>
  </si>
  <si>
    <t>Pendataan kesling</t>
  </si>
  <si>
    <t>Distribusi, sosialisasi, dan monev TTD pada remaja putri SMA</t>
  </si>
  <si>
    <t>Distribusi, sosialisasi, dan monev TTD pada remaja putri SMP</t>
  </si>
  <si>
    <t>Gebyar deteksi dini IVA test dan sadari</t>
  </si>
  <si>
    <t>Pertemuan forum komunikasi masyarakat peduli imunisasi tingkat kelurahan cipageran</t>
  </si>
  <si>
    <t>Pelacakan KIPI</t>
  </si>
  <si>
    <t>sweeping BIAS campak</t>
  </si>
  <si>
    <t>sweeping BIAS DT/TD</t>
  </si>
  <si>
    <t>Pendataan sasaran BIAS</t>
  </si>
  <si>
    <t>Pemantauan kesehatan lanjut usia di posbindu</t>
  </si>
  <si>
    <t>Deteksi dini HIV/AIDS, TB, Hepatitis pada populasi beresiko</t>
  </si>
  <si>
    <t>Penemuan kasus TB secara dini dan pemeriksaan kontak serumah</t>
  </si>
  <si>
    <t>Sosialisasi PTM dan faktor resiko PTM tingkat kelurahan</t>
  </si>
  <si>
    <t>Sosialisasi PTM dan faktor resiko PTM untuk SMP dan SMA</t>
  </si>
  <si>
    <t>% PENYERAPAN (6/3x 100)</t>
  </si>
  <si>
    <t>Pelacakan kasus TB mangkir</t>
  </si>
  <si>
    <t>Kunjungan rumah px Hipertensi</t>
  </si>
  <si>
    <t>Sosialisasi gerakan 1 rumah 1 jumantik dan orientasi kader jumantik</t>
  </si>
  <si>
    <t>Kunjungan rumah pasien DM</t>
  </si>
  <si>
    <t>Sosialisasi bahaya napza untuk anak SMP</t>
  </si>
  <si>
    <t>Sosialisasi bahaya napza untuk anak SMA</t>
  </si>
  <si>
    <t>Pertemuan koordinasi lintas sektor tingkat kelurahan untuk penanganan kasus jiwa di masyarakat</t>
  </si>
  <si>
    <t>Pemantauan Pos UKK</t>
  </si>
  <si>
    <t>Pembinaan kebugaran calon jemaah haji</t>
  </si>
  <si>
    <t>Tes kebugaran pegawai puskesmas cipageran</t>
  </si>
  <si>
    <t>Pembinaan kesehatan olahraga untuk tempat / kelompok olahraga</t>
  </si>
  <si>
    <t>Sosialisasi  kesehatan olah raga untuk tempat / kelompok olahraga</t>
  </si>
  <si>
    <t>Monev pembinaan kebugaran anak sekolah</t>
  </si>
  <si>
    <t>UPAYA KESEHATAN INDERA DAN FUNGSIONAL</t>
  </si>
  <si>
    <t>Sosialisasi kesehatan indera dan fungsional untuk kader kesehatan</t>
  </si>
  <si>
    <t>Sosialisasi kesehatan indera dan fungsional untuk guru sekolah</t>
  </si>
  <si>
    <t xml:space="preserve">Penyelenggaraan lokmin lintas program  puskesmas </t>
  </si>
  <si>
    <t>Rakor triwulanan lintas sektoral</t>
  </si>
  <si>
    <t>Pertemuan minilokakarya kader posyandu</t>
  </si>
  <si>
    <t>Pertemuan minilokakarya kader posbindu dan posbindu PTM</t>
  </si>
  <si>
    <t>Minilokakarya siaga aktif</t>
  </si>
  <si>
    <t>Pertemuan koordinasi dengan jejaring wilayah kerja</t>
  </si>
  <si>
    <t>Pembinaan jejaring di wilayah kelurahan cipageran</t>
  </si>
  <si>
    <t>Kunjungan rumah untuk asuhan keperawatan / PHN</t>
  </si>
  <si>
    <t>Sosialisasi perda KTR dan implementasinya di sekolah</t>
  </si>
  <si>
    <t>pemberian obat cacing</t>
  </si>
  <si>
    <t>premi asuransi kesehatan</t>
  </si>
  <si>
    <t>premi asuransi ketenagakerjaan</t>
  </si>
  <si>
    <t>U</t>
  </si>
  <si>
    <t>Penjaringan kasus jiwa di masyarakat</t>
  </si>
  <si>
    <t>Pembinaan paksa pemberdayaan termasuk verifikasi ODF</t>
  </si>
  <si>
    <t>Kepala Puskesmas Cipageran</t>
  </si>
  <si>
    <t>NIP. 19750929 200604 2 008</t>
  </si>
  <si>
    <t>( Drg. Irmawati Puspita Dewi )</t>
  </si>
  <si>
    <t>: Rp. 510.000.000</t>
  </si>
  <si>
    <t>-</t>
  </si>
  <si>
    <t>: NOVEMBER 2020</t>
  </si>
  <si>
    <t>Cimahi,  30 November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</si>
</sst>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color theme="1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FF0000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210">
    <xf numFmtId="0" fontId="0" fillId="0" borderId="0" xfId="0"/>
    <xf numFmtId="164" fontId="3" fillId="0" borderId="0" xfId="3" applyFont="1" applyAlignment="1">
      <alignment horizontal="center" vertical="center"/>
    </xf>
    <xf numFmtId="0" fontId="3" fillId="0" borderId="0" xfId="2" applyFont="1" applyAlignment="1">
      <alignment horizontal="left" vertical="center"/>
    </xf>
    <xf numFmtId="0" fontId="4" fillId="0" borderId="0" xfId="2" applyFont="1" applyAlignment="1">
      <alignment vertical="center"/>
    </xf>
    <xf numFmtId="0" fontId="5" fillId="0" borderId="1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164" fontId="8" fillId="0" borderId="4" xfId="1" applyFont="1" applyBorder="1" applyAlignment="1">
      <alignment vertical="center"/>
    </xf>
    <xf numFmtId="2" fontId="10" fillId="0" borderId="4" xfId="2" applyNumberFormat="1" applyFont="1" applyFill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2" borderId="6" xfId="4" applyFont="1" applyFill="1" applyBorder="1" applyAlignment="1">
      <alignment vertical="center"/>
    </xf>
    <xf numFmtId="0" fontId="8" fillId="2" borderId="6" xfId="4" applyFont="1" applyFill="1" applyBorder="1" applyAlignment="1">
      <alignment vertical="center" wrapText="1"/>
    </xf>
    <xf numFmtId="0" fontId="10" fillId="0" borderId="4" xfId="2" applyFont="1" applyFill="1" applyBorder="1" applyAlignment="1">
      <alignment horizontal="center" vertical="center"/>
    </xf>
    <xf numFmtId="0" fontId="8" fillId="0" borderId="4" xfId="2" applyFont="1" applyBorder="1" applyAlignment="1">
      <alignment vertical="center"/>
    </xf>
    <xf numFmtId="3" fontId="10" fillId="0" borderId="4" xfId="2" applyNumberFormat="1" applyFont="1" applyFill="1" applyBorder="1" applyAlignment="1">
      <alignment horizontal="right" vertical="center"/>
    </xf>
    <xf numFmtId="0" fontId="8" fillId="0" borderId="6" xfId="2" applyFont="1" applyBorder="1"/>
    <xf numFmtId="2" fontId="10" fillId="0" borderId="6" xfId="2" applyNumberFormat="1" applyFont="1" applyFill="1" applyBorder="1"/>
    <xf numFmtId="0" fontId="9" fillId="0" borderId="3" xfId="2" applyFont="1" applyBorder="1" applyAlignment="1">
      <alignment horizontal="center" vertical="center"/>
    </xf>
    <xf numFmtId="0" fontId="11" fillId="0" borderId="0" xfId="2" applyFont="1" applyAlignment="1">
      <alignment horizontal="left" vertical="center"/>
    </xf>
    <xf numFmtId="0" fontId="11" fillId="0" borderId="8" xfId="2" applyFont="1" applyFill="1" applyBorder="1" applyAlignment="1">
      <alignment horizontal="center" vertical="center"/>
    </xf>
    <xf numFmtId="0" fontId="9" fillId="0" borderId="8" xfId="2" applyFont="1" applyFill="1" applyBorder="1" applyAlignment="1">
      <alignment vertical="center"/>
    </xf>
    <xf numFmtId="0" fontId="8" fillId="0" borderId="0" xfId="2" applyFont="1"/>
    <xf numFmtId="0" fontId="11" fillId="0" borderId="1" xfId="2" applyFont="1" applyBorder="1" applyAlignment="1">
      <alignment horizontal="center" vertical="center" wrapText="1"/>
    </xf>
    <xf numFmtId="0" fontId="11" fillId="0" borderId="9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vertical="top"/>
    </xf>
    <xf numFmtId="0" fontId="9" fillId="0" borderId="3" xfId="0" applyFont="1" applyBorder="1" applyAlignment="1">
      <alignment vertical="top" wrapText="1"/>
    </xf>
    <xf numFmtId="2" fontId="10" fillId="0" borderId="4" xfId="2" applyNumberFormat="1" applyFont="1" applyFill="1" applyBorder="1" applyAlignment="1">
      <alignment vertical="top"/>
    </xf>
    <xf numFmtId="0" fontId="8" fillId="2" borderId="10" xfId="4" applyFont="1" applyFill="1" applyBorder="1" applyAlignment="1">
      <alignment vertical="center"/>
    </xf>
    <xf numFmtId="0" fontId="8" fillId="2" borderId="11" xfId="4" applyFont="1" applyFill="1" applyBorder="1" applyAlignment="1">
      <alignment vertical="center"/>
    </xf>
    <xf numFmtId="0" fontId="8" fillId="2" borderId="3" xfId="4" applyFont="1" applyFill="1" applyBorder="1" applyAlignment="1">
      <alignment vertical="top"/>
    </xf>
    <xf numFmtId="0" fontId="8" fillId="2" borderId="12" xfId="4" applyFont="1" applyFill="1" applyBorder="1" applyAlignment="1">
      <alignment vertical="center"/>
    </xf>
    <xf numFmtId="0" fontId="8" fillId="2" borderId="3" xfId="4" applyFont="1" applyFill="1" applyBorder="1" applyAlignment="1">
      <alignment vertical="top" wrapText="1"/>
    </xf>
    <xf numFmtId="0" fontId="8" fillId="2" borderId="4" xfId="4" applyFont="1" applyFill="1" applyBorder="1" applyAlignment="1">
      <alignment vertical="center" wrapText="1"/>
    </xf>
    <xf numFmtId="0" fontId="8" fillId="2" borderId="10" xfId="4" applyFont="1" applyFill="1" applyBorder="1" applyAlignment="1">
      <alignment vertical="center" wrapText="1"/>
    </xf>
    <xf numFmtId="0" fontId="8" fillId="2" borderId="11" xfId="4" applyFont="1" applyFill="1" applyBorder="1" applyAlignment="1">
      <alignment vertical="center" wrapText="1"/>
    </xf>
    <xf numFmtId="0" fontId="8" fillId="2" borderId="1" xfId="4" applyFont="1" applyFill="1" applyBorder="1" applyAlignment="1">
      <alignment vertical="top" wrapText="1"/>
    </xf>
    <xf numFmtId="0" fontId="8" fillId="2" borderId="3" xfId="4" applyFont="1" applyFill="1" applyBorder="1" applyAlignment="1">
      <alignment vertical="center"/>
    </xf>
    <xf numFmtId="0" fontId="8" fillId="2" borderId="3" xfId="4" applyFont="1" applyFill="1" applyBorder="1" applyAlignment="1">
      <alignment vertical="center" wrapText="1"/>
    </xf>
    <xf numFmtId="2" fontId="10" fillId="0" borderId="5" xfId="2" applyNumberFormat="1" applyFont="1" applyFill="1" applyBorder="1"/>
    <xf numFmtId="0" fontId="8" fillId="0" borderId="0" xfId="0" applyFont="1" applyAlignment="1">
      <alignment vertical="top" wrapText="1"/>
    </xf>
    <xf numFmtId="0" fontId="10" fillId="0" borderId="0" xfId="2" applyFont="1" applyFill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3" fontId="10" fillId="0" borderId="0" xfId="2" applyNumberFormat="1" applyFont="1" applyFill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8" fillId="0" borderId="3" xfId="0" applyFont="1" applyBorder="1"/>
    <xf numFmtId="166" fontId="8" fillId="0" borderId="3" xfId="6" applyNumberFormat="1" applyFont="1" applyBorder="1"/>
    <xf numFmtId="0" fontId="9" fillId="0" borderId="3" xfId="0" applyFont="1" applyBorder="1"/>
    <xf numFmtId="0" fontId="8" fillId="2" borderId="3" xfId="4" applyFont="1" applyFill="1" applyBorder="1" applyAlignment="1">
      <alignment horizontal="left" vertical="center" wrapText="1"/>
    </xf>
    <xf numFmtId="0" fontId="8" fillId="2" borderId="3" xfId="4" applyFont="1" applyFill="1" applyBorder="1" applyAlignment="1">
      <alignment horizontal="left" vertical="top" wrapText="1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center"/>
    </xf>
    <xf numFmtId="0" fontId="8" fillId="0" borderId="0" xfId="0" applyFont="1" applyBorder="1"/>
    <xf numFmtId="166" fontId="8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11" fillId="0" borderId="8" xfId="2" applyFont="1" applyFill="1" applyBorder="1" applyAlignment="1">
      <alignment vertical="center"/>
    </xf>
    <xf numFmtId="0" fontId="8" fillId="2" borderId="3" xfId="5" applyFont="1" applyFill="1" applyBorder="1" applyAlignment="1">
      <alignment vertical="center" wrapText="1"/>
    </xf>
    <xf numFmtId="0" fontId="8" fillId="0" borderId="3" xfId="0" applyFont="1" applyBorder="1" applyAlignment="1">
      <alignment wrapText="1"/>
    </xf>
    <xf numFmtId="0" fontId="8" fillId="2" borderId="3" xfId="5" applyFont="1" applyFill="1" applyBorder="1" applyAlignment="1">
      <alignment vertical="center"/>
    </xf>
    <xf numFmtId="0" fontId="9" fillId="2" borderId="3" xfId="5" applyFont="1" applyFill="1" applyBorder="1" applyAlignment="1">
      <alignment horizontal="center" vertical="center"/>
    </xf>
    <xf numFmtId="0" fontId="9" fillId="2" borderId="11" xfId="5" applyFont="1" applyFill="1" applyBorder="1" applyAlignment="1">
      <alignment horizontal="center" vertical="center"/>
    </xf>
    <xf numFmtId="0" fontId="8" fillId="2" borderId="11" xfId="5" applyFont="1" applyFill="1" applyBorder="1" applyAlignment="1">
      <alignment vertical="center"/>
    </xf>
    <xf numFmtId="0" fontId="9" fillId="0" borderId="3" xfId="0" applyFont="1" applyBorder="1" applyAlignment="1">
      <alignment wrapText="1"/>
    </xf>
    <xf numFmtId="0" fontId="9" fillId="0" borderId="3" xfId="0" applyFont="1" applyBorder="1" applyAlignment="1">
      <alignment vertical="top"/>
    </xf>
    <xf numFmtId="0" fontId="8" fillId="0" borderId="3" xfId="0" applyFont="1" applyBorder="1" applyAlignment="1">
      <alignment vertical="center" wrapText="1"/>
    </xf>
    <xf numFmtId="0" fontId="10" fillId="2" borderId="3" xfId="4" applyFont="1" applyFill="1" applyBorder="1" applyAlignment="1">
      <alignment vertical="top" wrapText="1"/>
    </xf>
    <xf numFmtId="0" fontId="9" fillId="2" borderId="3" xfId="4" applyFont="1" applyFill="1" applyBorder="1" applyAlignment="1">
      <alignment horizontal="center" vertical="center"/>
    </xf>
    <xf numFmtId="0" fontId="11" fillId="0" borderId="3" xfId="2" applyFont="1" applyBorder="1" applyAlignment="1">
      <alignment horizontal="center" vertical="center" wrapText="1"/>
    </xf>
    <xf numFmtId="0" fontId="8" fillId="0" borderId="3" xfId="4" applyFont="1" applyBorder="1"/>
    <xf numFmtId="0" fontId="9" fillId="0" borderId="3" xfId="0" applyFont="1" applyBorder="1" applyAlignment="1">
      <alignment vertical="center"/>
    </xf>
    <xf numFmtId="0" fontId="9" fillId="2" borderId="0" xfId="4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8" fillId="2" borderId="3" xfId="4" applyFont="1" applyFill="1" applyBorder="1"/>
    <xf numFmtId="0" fontId="10" fillId="0" borderId="3" xfId="4" applyFont="1" applyBorder="1" applyAlignment="1">
      <alignment vertical="top"/>
    </xf>
    <xf numFmtId="0" fontId="8" fillId="2" borderId="3" xfId="4" applyFont="1" applyFill="1" applyBorder="1" applyAlignment="1">
      <alignment wrapText="1"/>
    </xf>
    <xf numFmtId="0" fontId="9" fillId="2" borderId="3" xfId="4" applyFont="1" applyFill="1" applyBorder="1" applyAlignment="1">
      <alignment horizontal="center" vertical="top" wrapText="1"/>
    </xf>
    <xf numFmtId="0" fontId="8" fillId="2" borderId="3" xfId="4" applyFont="1" applyFill="1" applyBorder="1" applyAlignment="1">
      <alignment horizontal="left" vertical="top"/>
    </xf>
    <xf numFmtId="0" fontId="8" fillId="0" borderId="3" xfId="4" applyFont="1" applyBorder="1" applyAlignment="1">
      <alignment horizontal="left" vertical="top" wrapText="1"/>
    </xf>
    <xf numFmtId="0" fontId="8" fillId="0" borderId="3" xfId="4" applyFont="1" applyBorder="1" applyAlignment="1">
      <alignment horizontal="left" vertical="center"/>
    </xf>
    <xf numFmtId="0" fontId="8" fillId="0" borderId="3" xfId="4" applyFont="1" applyBorder="1" applyAlignment="1">
      <alignment horizontal="left" vertical="top"/>
    </xf>
    <xf numFmtId="0" fontId="9" fillId="2" borderId="0" xfId="4" applyFont="1" applyFill="1" applyBorder="1" applyAlignment="1">
      <alignment horizontal="center" vertical="top" wrapText="1"/>
    </xf>
    <xf numFmtId="0" fontId="9" fillId="2" borderId="3" xfId="4" applyFont="1" applyFill="1" applyBorder="1" applyAlignment="1">
      <alignment horizontal="center" wrapText="1"/>
    </xf>
    <xf numFmtId="0" fontId="9" fillId="2" borderId="0" xfId="4" applyFont="1" applyFill="1" applyBorder="1" applyAlignment="1">
      <alignment horizontal="center" wrapText="1"/>
    </xf>
    <xf numFmtId="0" fontId="9" fillId="0" borderId="3" xfId="5" applyFont="1" applyBorder="1" applyAlignment="1">
      <alignment vertical="center"/>
    </xf>
    <xf numFmtId="0" fontId="9" fillId="0" borderId="3" xfId="5" applyFont="1" applyBorder="1" applyAlignment="1">
      <alignment vertical="center" wrapText="1"/>
    </xf>
    <xf numFmtId="0" fontId="8" fillId="0" borderId="3" xfId="2" applyFont="1" applyBorder="1"/>
    <xf numFmtId="0" fontId="9" fillId="0" borderId="0" xfId="0" applyFont="1" applyAlignment="1">
      <alignment vertical="top"/>
    </xf>
    <xf numFmtId="0" fontId="9" fillId="0" borderId="13" xfId="0" applyFont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164" fontId="12" fillId="0" borderId="4" xfId="1" applyFont="1" applyBorder="1" applyAlignment="1">
      <alignment vertical="center" wrapText="1"/>
    </xf>
    <xf numFmtId="166" fontId="8" fillId="0" borderId="3" xfId="0" applyNumberFormat="1" applyFont="1" applyBorder="1" applyAlignment="1">
      <alignment vertical="top" wrapText="1"/>
    </xf>
    <xf numFmtId="164" fontId="10" fillId="0" borderId="4" xfId="1" applyFont="1" applyBorder="1" applyAlignment="1">
      <alignment vertical="center" wrapText="1"/>
    </xf>
    <xf numFmtId="164" fontId="8" fillId="0" borderId="4" xfId="1" applyFont="1" applyBorder="1" applyAlignment="1">
      <alignment horizontal="center" vertical="center"/>
    </xf>
    <xf numFmtId="3" fontId="10" fillId="0" borderId="7" xfId="2" applyNumberFormat="1" applyFont="1" applyFill="1" applyBorder="1" applyAlignment="1">
      <alignment horizontal="right" vertical="center"/>
    </xf>
    <xf numFmtId="164" fontId="10" fillId="0" borderId="4" xfId="1" applyNumberFormat="1" applyFont="1" applyBorder="1" applyAlignment="1">
      <alignment horizontal="center" vertical="center" wrapText="1"/>
    </xf>
    <xf numFmtId="164" fontId="8" fillId="0" borderId="4" xfId="1" applyNumberFormat="1" applyFont="1" applyBorder="1" applyAlignment="1">
      <alignment vertical="center"/>
    </xf>
    <xf numFmtId="0" fontId="8" fillId="0" borderId="4" xfId="2" applyFont="1" applyBorder="1"/>
    <xf numFmtId="2" fontId="10" fillId="0" borderId="4" xfId="2" applyNumberFormat="1" applyFont="1" applyFill="1" applyBorder="1"/>
    <xf numFmtId="164" fontId="8" fillId="2" borderId="11" xfId="4" applyNumberFormat="1" applyFont="1" applyFill="1" applyBorder="1" applyAlignment="1">
      <alignment vertical="center" wrapText="1"/>
    </xf>
    <xf numFmtId="164" fontId="8" fillId="0" borderId="3" xfId="0" applyNumberFormat="1" applyFont="1" applyBorder="1"/>
    <xf numFmtId="164" fontId="8" fillId="0" borderId="3" xfId="0" applyNumberFormat="1" applyFont="1" applyBorder="1" applyAlignment="1">
      <alignment horizontal="center" vertical="center"/>
    </xf>
    <xf numFmtId="2" fontId="11" fillId="0" borderId="3" xfId="2" applyNumberFormat="1" applyFont="1" applyFill="1" applyBorder="1" applyAlignment="1">
      <alignment vertical="center"/>
    </xf>
    <xf numFmtId="166" fontId="9" fillId="0" borderId="3" xfId="0" applyNumberFormat="1" applyFont="1" applyBorder="1"/>
    <xf numFmtId="0" fontId="8" fillId="2" borderId="3" xfId="5" applyFont="1" applyFill="1" applyBorder="1" applyAlignment="1">
      <alignment horizontal="left" vertical="center" wrapText="1"/>
    </xf>
    <xf numFmtId="166" fontId="9" fillId="0" borderId="3" xfId="0" applyNumberFormat="1" applyFont="1" applyBorder="1" applyAlignment="1">
      <alignment vertical="top" wrapText="1"/>
    </xf>
    <xf numFmtId="2" fontId="8" fillId="0" borderId="3" xfId="0" applyNumberFormat="1" applyFont="1" applyBorder="1"/>
    <xf numFmtId="2" fontId="9" fillId="0" borderId="3" xfId="0" applyNumberFormat="1" applyFont="1" applyBorder="1"/>
    <xf numFmtId="164" fontId="9" fillId="0" borderId="3" xfId="0" applyNumberFormat="1" applyFont="1" applyBorder="1" applyAlignment="1">
      <alignment vertical="top" wrapText="1"/>
    </xf>
    <xf numFmtId="3" fontId="8" fillId="0" borderId="3" xfId="0" applyNumberFormat="1" applyFont="1" applyBorder="1"/>
    <xf numFmtId="166" fontId="9" fillId="0" borderId="3" xfId="0" applyNumberFormat="1" applyFont="1" applyBorder="1" applyAlignment="1">
      <alignment vertical="center" wrapText="1"/>
    </xf>
    <xf numFmtId="164" fontId="12" fillId="0" borderId="4" xfId="1" applyNumberFormat="1" applyFont="1" applyBorder="1" applyAlignment="1">
      <alignment vertical="center" wrapText="1"/>
    </xf>
    <xf numFmtId="164" fontId="10" fillId="0" borderId="3" xfId="1" applyFont="1" applyBorder="1" applyAlignment="1">
      <alignment vertical="center" wrapText="1"/>
    </xf>
    <xf numFmtId="41" fontId="8" fillId="0" borderId="3" xfId="0" applyNumberFormat="1" applyFont="1" applyBorder="1"/>
    <xf numFmtId="0" fontId="8" fillId="0" borderId="3" xfId="0" applyFont="1" applyBorder="1" applyAlignment="1">
      <alignment vertical="center"/>
    </xf>
    <xf numFmtId="0" fontId="10" fillId="0" borderId="3" xfId="4" applyFont="1" applyBorder="1" applyAlignment="1">
      <alignment vertical="top" wrapText="1"/>
    </xf>
    <xf numFmtId="164" fontId="8" fillId="0" borderId="3" xfId="0" applyNumberFormat="1" applyFont="1" applyBorder="1" applyAlignment="1">
      <alignment vertical="center"/>
    </xf>
    <xf numFmtId="164" fontId="9" fillId="0" borderId="3" xfId="0" applyNumberFormat="1" applyFont="1" applyBorder="1" applyAlignment="1">
      <alignment wrapText="1"/>
    </xf>
    <xf numFmtId="41" fontId="8" fillId="0" borderId="3" xfId="0" applyNumberFormat="1" applyFont="1" applyBorder="1" applyAlignment="1">
      <alignment vertical="center"/>
    </xf>
    <xf numFmtId="41" fontId="12" fillId="0" borderId="4" xfId="1" applyNumberFormat="1" applyFont="1" applyBorder="1" applyAlignment="1">
      <alignment vertical="center" wrapText="1"/>
    </xf>
    <xf numFmtId="2" fontId="8" fillId="0" borderId="3" xfId="0" applyNumberFormat="1" applyFont="1" applyBorder="1" applyAlignment="1">
      <alignment vertical="center"/>
    </xf>
    <xf numFmtId="2" fontId="9" fillId="0" borderId="3" xfId="0" applyNumberFormat="1" applyFont="1" applyBorder="1" applyAlignment="1">
      <alignment vertical="center"/>
    </xf>
    <xf numFmtId="41" fontId="9" fillId="0" borderId="3" xfId="0" applyNumberFormat="1" applyFont="1" applyBorder="1" applyAlignment="1">
      <alignment vertical="top" wrapText="1"/>
    </xf>
    <xf numFmtId="41" fontId="8" fillId="2" borderId="3" xfId="4" applyNumberFormat="1" applyFont="1" applyFill="1" applyBorder="1" applyAlignment="1">
      <alignment wrapText="1"/>
    </xf>
    <xf numFmtId="0" fontId="9" fillId="2" borderId="3" xfId="4" applyFont="1" applyFill="1" applyBorder="1" applyAlignment="1">
      <alignment horizontal="center" vertical="center" wrapText="1"/>
    </xf>
    <xf numFmtId="41" fontId="10" fillId="0" borderId="4" xfId="1" applyNumberFormat="1" applyFont="1" applyBorder="1" applyAlignment="1">
      <alignment vertical="center" wrapText="1"/>
    </xf>
    <xf numFmtId="41" fontId="10" fillId="0" borderId="3" xfId="0" applyNumberFormat="1" applyFont="1" applyBorder="1"/>
    <xf numFmtId="41" fontId="8" fillId="0" borderId="3" xfId="6" applyNumberFormat="1" applyFont="1" applyBorder="1"/>
    <xf numFmtId="0" fontId="11" fillId="0" borderId="3" xfId="2" applyFont="1" applyBorder="1" applyAlignment="1">
      <alignment horizontal="center" vertical="center"/>
    </xf>
    <xf numFmtId="0" fontId="11" fillId="0" borderId="3" xfId="0" applyFont="1" applyBorder="1"/>
    <xf numFmtId="166" fontId="11" fillId="0" borderId="3" xfId="0" applyNumberFormat="1" applyFont="1" applyBorder="1" applyAlignment="1">
      <alignment vertical="top" wrapText="1"/>
    </xf>
    <xf numFmtId="2" fontId="11" fillId="0" borderId="3" xfId="0" applyNumberFormat="1" applyFont="1" applyBorder="1"/>
    <xf numFmtId="0" fontId="10" fillId="0" borderId="3" xfId="2" applyFont="1" applyFill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3" fontId="11" fillId="0" borderId="3" xfId="2" applyNumberFormat="1" applyFont="1" applyFill="1" applyBorder="1" applyAlignment="1">
      <alignment horizontal="center" vertical="center" wrapText="1"/>
    </xf>
    <xf numFmtId="41" fontId="11" fillId="0" borderId="7" xfId="2" applyNumberFormat="1" applyFont="1" applyFill="1" applyBorder="1" applyAlignment="1">
      <alignment horizontal="center" vertical="center" wrapText="1"/>
    </xf>
    <xf numFmtId="43" fontId="8" fillId="0" borderId="3" xfId="0" applyNumberFormat="1" applyFont="1" applyBorder="1"/>
    <xf numFmtId="0" fontId="14" fillId="0" borderId="0" xfId="0" applyFont="1"/>
    <xf numFmtId="0" fontId="12" fillId="2" borderId="0" xfId="0" applyFont="1" applyFill="1" applyAlignment="1">
      <alignment vertical="top" wrapText="1"/>
    </xf>
    <xf numFmtId="0" fontId="8" fillId="2" borderId="3" xfId="0" applyFont="1" applyFill="1" applyBorder="1"/>
    <xf numFmtId="164" fontId="8" fillId="2" borderId="3" xfId="0" applyNumberFormat="1" applyFont="1" applyFill="1" applyBorder="1"/>
    <xf numFmtId="3" fontId="8" fillId="2" borderId="3" xfId="0" applyNumberFormat="1" applyFont="1" applyFill="1" applyBorder="1"/>
    <xf numFmtId="41" fontId="8" fillId="2" borderId="3" xfId="0" applyNumberFormat="1" applyFont="1" applyFill="1" applyBorder="1"/>
    <xf numFmtId="41" fontId="8" fillId="2" borderId="9" xfId="0" applyNumberFormat="1" applyFont="1" applyFill="1" applyBorder="1"/>
    <xf numFmtId="164" fontId="8" fillId="3" borderId="3" xfId="0" applyNumberFormat="1" applyFont="1" applyFill="1" applyBorder="1"/>
    <xf numFmtId="164" fontId="15" fillId="0" borderId="0" xfId="0" applyNumberFormat="1" applyFont="1"/>
    <xf numFmtId="0" fontId="8" fillId="0" borderId="3" xfId="0" quotePrefix="1" applyFont="1" applyBorder="1" applyAlignment="1">
      <alignment horizontal="right"/>
    </xf>
    <xf numFmtId="2" fontId="11" fillId="0" borderId="3" xfId="2" applyNumberFormat="1" applyFont="1" applyFill="1" applyBorder="1" applyAlignment="1">
      <alignment horizontal="right" vertical="center"/>
    </xf>
    <xf numFmtId="0" fontId="8" fillId="0" borderId="3" xfId="0" quotePrefix="1" applyFont="1" applyBorder="1" applyAlignment="1">
      <alignment horizontal="right" vertical="top" wrapText="1"/>
    </xf>
    <xf numFmtId="4" fontId="9" fillId="0" borderId="3" xfId="0" applyNumberFormat="1" applyFont="1" applyBorder="1"/>
    <xf numFmtId="41" fontId="9" fillId="2" borderId="3" xfId="4" applyNumberFormat="1" applyFont="1" applyFill="1" applyBorder="1" applyAlignment="1">
      <alignment horizontal="right" vertical="center"/>
    </xf>
    <xf numFmtId="0" fontId="15" fillId="0" borderId="0" xfId="0" applyFont="1"/>
    <xf numFmtId="41" fontId="15" fillId="0" borderId="0" xfId="0" applyNumberFormat="1" applyFont="1"/>
    <xf numFmtId="0" fontId="8" fillId="2" borderId="3" xfId="0" quotePrefix="1" applyFont="1" applyFill="1" applyBorder="1" applyAlignment="1">
      <alignment horizontal="right"/>
    </xf>
    <xf numFmtId="41" fontId="9" fillId="2" borderId="3" xfId="0" applyNumberFormat="1" applyFont="1" applyFill="1" applyBorder="1"/>
    <xf numFmtId="0" fontId="3" fillId="0" borderId="0" xfId="0" applyFont="1" applyAlignment="1">
      <alignment horizontal="left" vertical="center" wrapText="1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2" applyFont="1" applyFill="1" applyAlignment="1">
      <alignment horizontal="center" vertical="center"/>
    </xf>
    <xf numFmtId="164" fontId="3" fillId="2" borderId="0" xfId="3" applyFont="1" applyFill="1" applyAlignment="1">
      <alignment horizontal="center" vertical="center"/>
    </xf>
    <xf numFmtId="0" fontId="5" fillId="2" borderId="2" xfId="2" applyFont="1" applyFill="1" applyBorder="1" applyAlignment="1">
      <alignment horizontal="center" vertical="center" wrapText="1"/>
    </xf>
    <xf numFmtId="0" fontId="7" fillId="2" borderId="3" xfId="3" applyNumberFormat="1" applyFont="1" applyFill="1" applyBorder="1" applyAlignment="1">
      <alignment horizontal="center" vertical="center"/>
    </xf>
    <xf numFmtId="164" fontId="8" fillId="2" borderId="0" xfId="1" applyFont="1" applyFill="1" applyAlignment="1">
      <alignment vertical="center"/>
    </xf>
    <xf numFmtId="164" fontId="8" fillId="2" borderId="6" xfId="1" applyFont="1" applyFill="1" applyBorder="1"/>
    <xf numFmtId="41" fontId="9" fillId="2" borderId="3" xfId="2" applyNumberFormat="1" applyFont="1" applyFill="1" applyBorder="1"/>
    <xf numFmtId="0" fontId="8" fillId="2" borderId="0" xfId="0" applyFont="1" applyFill="1"/>
    <xf numFmtId="0" fontId="8" fillId="2" borderId="0" xfId="2" applyFont="1" applyFill="1"/>
    <xf numFmtId="0" fontId="11" fillId="2" borderId="2" xfId="2" applyFont="1" applyFill="1" applyBorder="1" applyAlignment="1">
      <alignment horizontal="center" vertical="center" wrapText="1"/>
    </xf>
    <xf numFmtId="0" fontId="10" fillId="2" borderId="3" xfId="2" applyFont="1" applyFill="1" applyBorder="1" applyAlignment="1">
      <alignment horizontal="center" vertical="center"/>
    </xf>
    <xf numFmtId="0" fontId="8" fillId="2" borderId="6" xfId="2" applyFont="1" applyFill="1" applyBorder="1"/>
    <xf numFmtId="0" fontId="8" fillId="2" borderId="4" xfId="2" applyFont="1" applyFill="1" applyBorder="1"/>
    <xf numFmtId="41" fontId="9" fillId="2" borderId="3" xfId="2" applyNumberFormat="1" applyFont="1" applyFill="1" applyBorder="1" applyAlignment="1">
      <alignment horizontal="right" vertical="center"/>
    </xf>
    <xf numFmtId="0" fontId="9" fillId="2" borderId="0" xfId="2" applyFont="1" applyFill="1" applyBorder="1" applyAlignment="1">
      <alignment horizontal="center" vertical="center"/>
    </xf>
    <xf numFmtId="41" fontId="9" fillId="2" borderId="3" xfId="0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0" fontId="8" fillId="2" borderId="3" xfId="3" applyNumberFormat="1" applyFont="1" applyFill="1" applyBorder="1" applyAlignment="1">
      <alignment horizontal="center" vertical="center"/>
    </xf>
    <xf numFmtId="164" fontId="9" fillId="2" borderId="3" xfId="0" applyNumberFormat="1" applyFont="1" applyFill="1" applyBorder="1"/>
    <xf numFmtId="0" fontId="8" fillId="2" borderId="0" xfId="0" applyFont="1" applyFill="1" applyBorder="1"/>
    <xf numFmtId="0" fontId="9" fillId="2" borderId="3" xfId="0" applyFont="1" applyFill="1" applyBorder="1" applyAlignment="1">
      <alignment wrapText="1"/>
    </xf>
    <xf numFmtId="0" fontId="8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/>
    </xf>
    <xf numFmtId="0" fontId="11" fillId="2" borderId="3" xfId="2" applyFont="1" applyFill="1" applyBorder="1" applyAlignment="1">
      <alignment horizontal="center" vertical="center" wrapText="1"/>
    </xf>
    <xf numFmtId="41" fontId="9" fillId="2" borderId="3" xfId="0" applyNumberFormat="1" applyFont="1" applyFill="1" applyBorder="1" applyAlignment="1">
      <alignment horizontal="center"/>
    </xf>
    <xf numFmtId="41" fontId="8" fillId="2" borderId="3" xfId="0" applyNumberFormat="1" applyFont="1" applyFill="1" applyBorder="1" applyAlignment="1">
      <alignment vertical="center"/>
    </xf>
    <xf numFmtId="41" fontId="8" fillId="2" borderId="3" xfId="0" quotePrefix="1" applyNumberFormat="1" applyFont="1" applyFill="1" applyBorder="1" applyAlignment="1">
      <alignment horizontal="right"/>
    </xf>
    <xf numFmtId="0" fontId="12" fillId="2" borderId="3" xfId="0" applyFont="1" applyFill="1" applyBorder="1" applyAlignment="1">
      <alignment vertical="top" wrapText="1"/>
    </xf>
    <xf numFmtId="41" fontId="9" fillId="2" borderId="3" xfId="0" applyNumberFormat="1" applyFont="1" applyFill="1" applyBorder="1" applyAlignment="1">
      <alignment vertical="center"/>
    </xf>
    <xf numFmtId="41" fontId="11" fillId="2" borderId="3" xfId="0" applyNumberFormat="1" applyFont="1" applyFill="1" applyBorder="1" applyAlignment="1">
      <alignment vertical="top"/>
    </xf>
    <xf numFmtId="0" fontId="0" fillId="2" borderId="0" xfId="0" applyFill="1"/>
    <xf numFmtId="0" fontId="15" fillId="2" borderId="0" xfId="0" applyFont="1" applyFill="1"/>
    <xf numFmtId="164" fontId="15" fillId="2" borderId="0" xfId="0" applyNumberFormat="1" applyFont="1" applyFill="1"/>
    <xf numFmtId="41" fontId="0" fillId="2" borderId="0" xfId="0" applyNumberFormat="1" applyFill="1"/>
    <xf numFmtId="41" fontId="8" fillId="3" borderId="3" xfId="4" applyNumberFormat="1" applyFont="1" applyFill="1" applyBorder="1" applyAlignment="1">
      <alignment vertical="top"/>
    </xf>
    <xf numFmtId="164" fontId="13" fillId="3" borderId="0" xfId="0" applyNumberFormat="1" applyFont="1" applyFill="1"/>
    <xf numFmtId="3" fontId="8" fillId="3" borderId="3" xfId="0" applyNumberFormat="1" applyFont="1" applyFill="1" applyBorder="1"/>
    <xf numFmtId="41" fontId="8" fillId="3" borderId="3" xfId="0" applyNumberFormat="1" applyFont="1" applyFill="1" applyBorder="1"/>
    <xf numFmtId="164" fontId="8" fillId="2" borderId="11" xfId="4" applyNumberFormat="1" applyFont="1" applyFill="1" applyBorder="1" applyAlignment="1">
      <alignment vertical="center"/>
    </xf>
    <xf numFmtId="164" fontId="8" fillId="2" borderId="6" xfId="4" applyNumberFormat="1" applyFont="1" applyFill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9" fillId="0" borderId="8" xfId="0" applyFont="1" applyBorder="1" applyAlignment="1">
      <alignment horizontal="left" vertical="top" wrapText="1"/>
    </xf>
    <xf numFmtId="0" fontId="9" fillId="0" borderId="8" xfId="2" applyFont="1" applyFill="1" applyBorder="1" applyAlignment="1">
      <alignment horizontal="left" vertical="center"/>
    </xf>
    <xf numFmtId="0" fontId="9" fillId="0" borderId="0" xfId="0" applyFont="1" applyAlignment="1">
      <alignment horizontal="left" vertical="top" wrapText="1"/>
    </xf>
    <xf numFmtId="0" fontId="2" fillId="0" borderId="0" xfId="2" applyFont="1" applyAlignment="1">
      <alignment horizontal="center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8">
    <cellStyle name="Comma" xfId="6" builtinId="3"/>
    <cellStyle name="Comma [0]" xfId="1" builtinId="6"/>
    <cellStyle name="Comma [0] 2" xfId="3"/>
    <cellStyle name="Normal" xfId="0" builtinId="0"/>
    <cellStyle name="Normal 2" xfId="2"/>
    <cellStyle name="Normal 2 2" xfId="7"/>
    <cellStyle name="Normal 2 3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"/>
  <sheetViews>
    <sheetView tabSelected="1" topLeftCell="A328" workbookViewId="0">
      <selection activeCell="E377" sqref="E377"/>
    </sheetView>
  </sheetViews>
  <sheetFormatPr defaultRowHeight="15" x14ac:dyDescent="0.25"/>
  <cols>
    <col min="1" max="1" width="5.7109375" customWidth="1"/>
    <col min="2" max="2" width="14.28515625" customWidth="1"/>
    <col min="3" max="3" width="18.28515625" customWidth="1"/>
    <col min="4" max="4" width="36.42578125" customWidth="1"/>
    <col min="5" max="5" width="26" style="193" customWidth="1"/>
    <col min="6" max="6" width="25.85546875" customWidth="1"/>
  </cols>
  <sheetData>
    <row r="1" spans="1:6" x14ac:dyDescent="0.25">
      <c r="A1" s="207" t="s">
        <v>0</v>
      </c>
      <c r="B1" s="207"/>
      <c r="C1" s="207"/>
      <c r="D1" s="207"/>
      <c r="E1" s="207"/>
      <c r="F1" s="207"/>
    </row>
    <row r="2" spans="1:6" x14ac:dyDescent="0.25">
      <c r="A2" s="208" t="s">
        <v>1</v>
      </c>
      <c r="B2" s="208"/>
      <c r="C2" s="208"/>
      <c r="D2" s="208"/>
      <c r="E2" s="208"/>
      <c r="F2" s="208"/>
    </row>
    <row r="3" spans="1:6" x14ac:dyDescent="0.25">
      <c r="A3" s="208" t="s">
        <v>158</v>
      </c>
      <c r="B3" s="208"/>
      <c r="C3" s="208"/>
      <c r="D3" s="208"/>
      <c r="E3" s="208"/>
      <c r="F3" s="208"/>
    </row>
    <row r="4" spans="1:6" x14ac:dyDescent="0.25">
      <c r="A4" s="160"/>
      <c r="B4" s="160"/>
      <c r="C4" s="160"/>
      <c r="D4" s="160"/>
      <c r="E4" s="162"/>
      <c r="F4" s="160"/>
    </row>
    <row r="5" spans="1:6" x14ac:dyDescent="0.25">
      <c r="A5" s="160"/>
      <c r="B5" s="160"/>
      <c r="C5" s="160"/>
      <c r="D5" s="160"/>
      <c r="E5" s="162"/>
      <c r="F5" s="160"/>
    </row>
    <row r="6" spans="1:6" x14ac:dyDescent="0.25">
      <c r="A6" s="209" t="s">
        <v>2</v>
      </c>
      <c r="B6" s="209"/>
      <c r="C6" s="209"/>
      <c r="D6" s="161" t="s">
        <v>3</v>
      </c>
      <c r="E6" s="163"/>
      <c r="F6" s="1"/>
    </row>
    <row r="7" spans="1:6" x14ac:dyDescent="0.25">
      <c r="A7" s="203" t="s">
        <v>162</v>
      </c>
      <c r="B7" s="203"/>
      <c r="C7" s="203"/>
      <c r="D7" s="161" t="s">
        <v>163</v>
      </c>
      <c r="E7" s="163"/>
      <c r="F7" s="1"/>
    </row>
    <row r="8" spans="1:6" x14ac:dyDescent="0.25">
      <c r="A8" s="203" t="s">
        <v>164</v>
      </c>
      <c r="B8" s="203"/>
      <c r="C8" s="203"/>
      <c r="D8" s="161" t="s">
        <v>246</v>
      </c>
      <c r="E8" s="163"/>
      <c r="F8" s="1"/>
    </row>
    <row r="9" spans="1:6" x14ac:dyDescent="0.25">
      <c r="A9" s="203" t="s">
        <v>4</v>
      </c>
      <c r="B9" s="203"/>
      <c r="C9" s="203"/>
      <c r="D9" s="161" t="s">
        <v>248</v>
      </c>
      <c r="E9" s="163"/>
      <c r="F9" s="160"/>
    </row>
    <row r="10" spans="1:6" x14ac:dyDescent="0.25">
      <c r="A10" s="159"/>
      <c r="B10" s="159"/>
      <c r="C10" s="159"/>
      <c r="D10" s="161"/>
      <c r="E10" s="163"/>
      <c r="F10" s="160"/>
    </row>
    <row r="11" spans="1:6" x14ac:dyDescent="0.25">
      <c r="A11" s="2" t="s">
        <v>5</v>
      </c>
      <c r="B11" s="3"/>
      <c r="C11" s="2"/>
      <c r="D11" s="160"/>
      <c r="E11" s="163"/>
      <c r="F11" s="160"/>
    </row>
    <row r="12" spans="1:6" ht="21" x14ac:dyDescent="0.25">
      <c r="A12" s="4" t="s">
        <v>6</v>
      </c>
      <c r="B12" s="4" t="s">
        <v>7</v>
      </c>
      <c r="C12" s="4" t="s">
        <v>8</v>
      </c>
      <c r="D12" s="4" t="s">
        <v>9</v>
      </c>
      <c r="E12" s="164" t="s">
        <v>10</v>
      </c>
      <c r="F12" s="4" t="s">
        <v>11</v>
      </c>
    </row>
    <row r="13" spans="1:6" x14ac:dyDescent="0.25">
      <c r="A13" s="5">
        <v>1</v>
      </c>
      <c r="B13" s="5">
        <v>2</v>
      </c>
      <c r="C13" s="5">
        <v>3</v>
      </c>
      <c r="D13" s="5">
        <v>4</v>
      </c>
      <c r="E13" s="165">
        <v>5</v>
      </c>
      <c r="F13" s="5">
        <v>6</v>
      </c>
    </row>
    <row r="14" spans="1:6" x14ac:dyDescent="0.25">
      <c r="A14" s="6">
        <v>1</v>
      </c>
      <c r="B14" s="9" t="s">
        <v>165</v>
      </c>
      <c r="C14" s="99" t="s">
        <v>167</v>
      </c>
      <c r="D14" s="96" t="s">
        <v>166</v>
      </c>
      <c r="E14" s="166"/>
      <c r="F14" s="11"/>
    </row>
    <row r="15" spans="1:6" x14ac:dyDescent="0.25">
      <c r="A15" s="6"/>
      <c r="B15" s="12"/>
      <c r="C15" s="97" t="s">
        <v>169</v>
      </c>
      <c r="D15" s="13" t="s">
        <v>168</v>
      </c>
      <c r="E15" s="166"/>
      <c r="F15" s="11"/>
    </row>
    <row r="16" spans="1:6" ht="25.5" x14ac:dyDescent="0.25">
      <c r="A16" s="6"/>
      <c r="B16" s="12"/>
      <c r="C16" s="97" t="s">
        <v>170</v>
      </c>
      <c r="D16" s="14" t="s">
        <v>12</v>
      </c>
      <c r="E16" s="166"/>
      <c r="F16" s="11"/>
    </row>
    <row r="17" spans="1:6" x14ac:dyDescent="0.25">
      <c r="A17" s="15"/>
      <c r="B17" s="16"/>
      <c r="C17" s="98"/>
      <c r="D17" s="18"/>
      <c r="E17" s="167"/>
      <c r="F17" s="19"/>
    </row>
    <row r="18" spans="1:6" x14ac:dyDescent="0.25">
      <c r="A18" s="136"/>
      <c r="B18" s="137"/>
      <c r="C18" s="139">
        <v>44059000</v>
      </c>
      <c r="D18" s="20" t="s">
        <v>13</v>
      </c>
      <c r="E18" s="168">
        <f>SUM(E14:E16)</f>
        <v>0</v>
      </c>
      <c r="F18" s="151">
        <f>E18/C18*100</f>
        <v>0</v>
      </c>
    </row>
    <row r="19" spans="1:6" x14ac:dyDescent="0.25">
      <c r="A19" s="6"/>
      <c r="B19" s="6"/>
      <c r="C19" s="6"/>
      <c r="D19" s="6"/>
      <c r="E19" s="169"/>
      <c r="F19" s="6"/>
    </row>
    <row r="20" spans="1:6" x14ac:dyDescent="0.25">
      <c r="A20" s="21" t="s">
        <v>14</v>
      </c>
      <c r="B20" s="6"/>
      <c r="C20" s="6"/>
      <c r="D20" s="6"/>
      <c r="E20" s="169"/>
      <c r="F20" s="6"/>
    </row>
    <row r="21" spans="1:6" x14ac:dyDescent="0.25">
      <c r="A21" s="22" t="s">
        <v>15</v>
      </c>
      <c r="B21" s="23" t="s">
        <v>16</v>
      </c>
      <c r="C21" s="23"/>
      <c r="D21" s="24"/>
      <c r="E21" s="170"/>
      <c r="F21" s="24"/>
    </row>
    <row r="22" spans="1:6" ht="25.5" x14ac:dyDescent="0.25">
      <c r="A22" s="25" t="s">
        <v>6</v>
      </c>
      <c r="B22" s="25" t="s">
        <v>17</v>
      </c>
      <c r="C22" s="25" t="s">
        <v>8</v>
      </c>
      <c r="D22" s="26" t="s">
        <v>9</v>
      </c>
      <c r="E22" s="171" t="s">
        <v>10</v>
      </c>
      <c r="F22" s="25" t="s">
        <v>11</v>
      </c>
    </row>
    <row r="23" spans="1:6" x14ac:dyDescent="0.25">
      <c r="A23" s="27">
        <v>1</v>
      </c>
      <c r="B23" s="27">
        <v>2</v>
      </c>
      <c r="C23" s="27">
        <v>3</v>
      </c>
      <c r="D23" s="27">
        <v>4</v>
      </c>
      <c r="E23" s="172">
        <v>5</v>
      </c>
      <c r="F23" s="27">
        <v>6</v>
      </c>
    </row>
    <row r="24" spans="1:6" x14ac:dyDescent="0.25">
      <c r="A24" s="28">
        <v>1</v>
      </c>
      <c r="B24" s="29" t="s">
        <v>165</v>
      </c>
      <c r="C24" s="94"/>
      <c r="D24" s="92" t="s">
        <v>126</v>
      </c>
      <c r="E24" s="142"/>
      <c r="F24" s="31"/>
    </row>
    <row r="25" spans="1:6" x14ac:dyDescent="0.25">
      <c r="A25" s="6"/>
      <c r="B25" s="12"/>
      <c r="C25" s="10"/>
      <c r="D25" s="32" t="s">
        <v>18</v>
      </c>
      <c r="E25" s="33"/>
      <c r="F25" s="11"/>
    </row>
    <row r="26" spans="1:6" x14ac:dyDescent="0.25">
      <c r="A26" s="6"/>
      <c r="B26" s="12"/>
      <c r="C26" s="10"/>
      <c r="D26" s="35" t="s">
        <v>19</v>
      </c>
      <c r="E26" s="33"/>
      <c r="F26" s="11"/>
    </row>
    <row r="27" spans="1:6" ht="38.25" x14ac:dyDescent="0.25">
      <c r="A27" s="6"/>
      <c r="B27" s="12"/>
      <c r="C27" s="10">
        <v>900000</v>
      </c>
      <c r="D27" s="38" t="s">
        <v>21</v>
      </c>
      <c r="E27" s="103"/>
      <c r="F27" s="11"/>
    </row>
    <row r="28" spans="1:6" x14ac:dyDescent="0.25">
      <c r="A28" s="6"/>
      <c r="B28" s="12"/>
      <c r="C28" s="100">
        <v>1950000</v>
      </c>
      <c r="D28" s="35" t="s">
        <v>23</v>
      </c>
      <c r="E28" s="201"/>
      <c r="F28" s="11"/>
    </row>
    <row r="29" spans="1:6" x14ac:dyDescent="0.25">
      <c r="A29" s="6"/>
      <c r="B29" s="12"/>
      <c r="C29" s="10">
        <v>5625000</v>
      </c>
      <c r="D29" s="32" t="s">
        <v>171</v>
      </c>
      <c r="E29" s="33"/>
      <c r="F29" s="11"/>
    </row>
    <row r="30" spans="1:6" x14ac:dyDescent="0.25">
      <c r="A30" s="6"/>
      <c r="B30" s="12"/>
      <c r="C30" s="10"/>
      <c r="D30" s="32" t="s">
        <v>24</v>
      </c>
      <c r="E30" s="33"/>
      <c r="F30" s="11"/>
    </row>
    <row r="31" spans="1:6" x14ac:dyDescent="0.25">
      <c r="A31" s="6"/>
      <c r="B31" s="12"/>
      <c r="C31" s="10"/>
      <c r="D31" s="38" t="s">
        <v>25</v>
      </c>
      <c r="E31" s="39"/>
      <c r="F31" s="11"/>
    </row>
    <row r="32" spans="1:6" x14ac:dyDescent="0.25">
      <c r="A32" s="15"/>
      <c r="B32" s="16"/>
      <c r="C32" s="17"/>
      <c r="D32" s="14" t="s">
        <v>26</v>
      </c>
      <c r="E32" s="37"/>
      <c r="F32" s="43"/>
    </row>
    <row r="33" spans="1:6" x14ac:dyDescent="0.25">
      <c r="A33" s="15"/>
      <c r="B33" s="16"/>
      <c r="C33" s="17">
        <v>600000</v>
      </c>
      <c r="D33" s="42" t="s">
        <v>27</v>
      </c>
      <c r="E33" s="37"/>
      <c r="F33" s="19"/>
    </row>
    <row r="34" spans="1:6" x14ac:dyDescent="0.25">
      <c r="A34" s="15"/>
      <c r="B34" s="16"/>
      <c r="C34" s="17"/>
      <c r="D34" s="44" t="s">
        <v>28</v>
      </c>
      <c r="E34" s="13"/>
      <c r="F34" s="19"/>
    </row>
    <row r="35" spans="1:6" x14ac:dyDescent="0.25">
      <c r="A35" s="15"/>
      <c r="B35" s="16"/>
      <c r="C35" s="17"/>
      <c r="D35" s="44"/>
      <c r="E35" s="13"/>
      <c r="F35" s="19"/>
    </row>
    <row r="36" spans="1:6" x14ac:dyDescent="0.25">
      <c r="A36" s="15"/>
      <c r="B36" s="16"/>
      <c r="C36" s="17"/>
      <c r="D36" s="30" t="s">
        <v>127</v>
      </c>
      <c r="E36" s="13"/>
      <c r="F36" s="19"/>
    </row>
    <row r="37" spans="1:6" x14ac:dyDescent="0.25">
      <c r="A37" s="15"/>
      <c r="B37" s="16"/>
      <c r="C37" s="17">
        <v>3000000</v>
      </c>
      <c r="D37" s="34" t="s">
        <v>172</v>
      </c>
      <c r="E37" s="202"/>
      <c r="F37" s="11"/>
    </row>
    <row r="38" spans="1:6" x14ac:dyDescent="0.25">
      <c r="A38" s="15"/>
      <c r="B38" s="16"/>
      <c r="C38" s="17"/>
      <c r="D38" s="36" t="s">
        <v>20</v>
      </c>
      <c r="E38" s="13"/>
      <c r="F38" s="19"/>
    </row>
    <row r="39" spans="1:6" x14ac:dyDescent="0.25">
      <c r="A39" s="15"/>
      <c r="B39" s="16"/>
      <c r="C39" s="17"/>
      <c r="D39" s="40" t="s">
        <v>22</v>
      </c>
      <c r="E39" s="173"/>
      <c r="F39" s="19"/>
    </row>
    <row r="40" spans="1:6" x14ac:dyDescent="0.25">
      <c r="A40" s="15"/>
      <c r="B40" s="16"/>
      <c r="C40" s="17"/>
      <c r="D40" s="101"/>
      <c r="E40" s="174"/>
      <c r="F40" s="102"/>
    </row>
    <row r="41" spans="1:6" x14ac:dyDescent="0.25">
      <c r="A41" s="136"/>
      <c r="B41" s="137"/>
      <c r="C41" s="138">
        <f>SUM(C27:C37)</f>
        <v>12075000</v>
      </c>
      <c r="D41" s="20" t="s">
        <v>13</v>
      </c>
      <c r="E41" s="175">
        <f>SUM(E25:E40)</f>
        <v>0</v>
      </c>
      <c r="F41" s="106">
        <f>E41/C41*100</f>
        <v>0</v>
      </c>
    </row>
    <row r="42" spans="1:6" x14ac:dyDescent="0.25">
      <c r="A42" s="45"/>
      <c r="B42" s="46"/>
      <c r="C42" s="47"/>
      <c r="D42" s="48"/>
      <c r="E42" s="176"/>
      <c r="F42" s="48"/>
    </row>
    <row r="43" spans="1:6" x14ac:dyDescent="0.25">
      <c r="A43" s="6"/>
      <c r="B43" s="6"/>
      <c r="C43" s="6"/>
      <c r="D43" s="6"/>
      <c r="E43" s="169"/>
      <c r="F43" s="6"/>
    </row>
    <row r="44" spans="1:6" x14ac:dyDescent="0.25">
      <c r="A44" s="22" t="s">
        <v>29</v>
      </c>
      <c r="B44" s="23" t="s">
        <v>30</v>
      </c>
      <c r="C44" s="23"/>
      <c r="D44" s="6"/>
      <c r="E44" s="169"/>
      <c r="F44" s="6"/>
    </row>
    <row r="45" spans="1:6" ht="25.5" x14ac:dyDescent="0.25">
      <c r="A45" s="25" t="s">
        <v>6</v>
      </c>
      <c r="B45" s="25" t="s">
        <v>17</v>
      </c>
      <c r="C45" s="25" t="s">
        <v>8</v>
      </c>
      <c r="D45" s="26" t="s">
        <v>9</v>
      </c>
      <c r="E45" s="171" t="s">
        <v>10</v>
      </c>
      <c r="F45" s="25" t="s">
        <v>11</v>
      </c>
    </row>
    <row r="46" spans="1:6" x14ac:dyDescent="0.25">
      <c r="A46" s="27">
        <v>1</v>
      </c>
      <c r="B46" s="27">
        <v>2</v>
      </c>
      <c r="C46" s="27">
        <v>3</v>
      </c>
      <c r="D46" s="27">
        <v>4</v>
      </c>
      <c r="E46" s="172">
        <v>5</v>
      </c>
      <c r="F46" s="27">
        <v>9</v>
      </c>
    </row>
    <row r="47" spans="1:6" x14ac:dyDescent="0.25">
      <c r="A47" s="49">
        <v>1</v>
      </c>
      <c r="B47" s="49" t="s">
        <v>165</v>
      </c>
      <c r="C47" s="94"/>
      <c r="D47" s="30" t="s">
        <v>128</v>
      </c>
      <c r="E47" s="142"/>
      <c r="F47" s="49"/>
    </row>
    <row r="48" spans="1:6" x14ac:dyDescent="0.25">
      <c r="A48" s="49"/>
      <c r="B48" s="49"/>
      <c r="C48" s="49"/>
      <c r="D48" s="52" t="s">
        <v>32</v>
      </c>
      <c r="E48" s="143"/>
      <c r="F48" s="49"/>
    </row>
    <row r="49" spans="1:6" ht="25.5" x14ac:dyDescent="0.25">
      <c r="A49" s="49"/>
      <c r="B49" s="49"/>
      <c r="C49" s="105">
        <v>1350000</v>
      </c>
      <c r="D49" s="53" t="s">
        <v>33</v>
      </c>
      <c r="E49" s="144"/>
      <c r="F49" s="110"/>
    </row>
    <row r="50" spans="1:6" ht="25.5" x14ac:dyDescent="0.25">
      <c r="A50" s="49"/>
      <c r="B50" s="49"/>
      <c r="C50" s="105">
        <v>1500000</v>
      </c>
      <c r="D50" s="53" t="s">
        <v>34</v>
      </c>
      <c r="E50" s="144"/>
      <c r="F50" s="110"/>
    </row>
    <row r="51" spans="1:6" x14ac:dyDescent="0.25">
      <c r="A51" s="49"/>
      <c r="B51" s="49"/>
      <c r="C51" s="105"/>
      <c r="D51" s="68" t="s">
        <v>31</v>
      </c>
      <c r="E51" s="144"/>
      <c r="F51" s="110"/>
    </row>
    <row r="52" spans="1:6" ht="25.5" x14ac:dyDescent="0.25">
      <c r="A52" s="49"/>
      <c r="B52" s="49"/>
      <c r="C52" s="105">
        <v>3000000</v>
      </c>
      <c r="D52" s="53" t="s">
        <v>173</v>
      </c>
      <c r="E52" s="144"/>
      <c r="F52" s="110"/>
    </row>
    <row r="53" spans="1:6" x14ac:dyDescent="0.25">
      <c r="A53" s="49"/>
      <c r="B53" s="49"/>
      <c r="C53" s="49"/>
      <c r="D53" s="52"/>
      <c r="E53" s="144"/>
      <c r="F53" s="110"/>
    </row>
    <row r="54" spans="1:6" x14ac:dyDescent="0.25">
      <c r="A54" s="49"/>
      <c r="B54" s="49"/>
      <c r="C54" s="107">
        <f>SUM(C49:C52)</f>
        <v>5850000</v>
      </c>
      <c r="D54" s="56" t="s">
        <v>13</v>
      </c>
      <c r="E54" s="177">
        <f>SUM(E49:E52)</f>
        <v>0</v>
      </c>
      <c r="F54" s="111">
        <f>E54/C54*100</f>
        <v>0</v>
      </c>
    </row>
    <row r="55" spans="1:6" x14ac:dyDescent="0.25">
      <c r="A55" s="57"/>
      <c r="B55" s="57"/>
      <c r="C55" s="58"/>
      <c r="D55" s="59"/>
      <c r="E55" s="178"/>
      <c r="F55" s="59"/>
    </row>
    <row r="56" spans="1:6" x14ac:dyDescent="0.25">
      <c r="A56" s="6"/>
      <c r="B56" s="6"/>
      <c r="C56" s="6"/>
      <c r="D56" s="6"/>
      <c r="E56" s="169"/>
      <c r="F56" s="6"/>
    </row>
    <row r="57" spans="1:6" x14ac:dyDescent="0.25">
      <c r="A57" s="60" t="s">
        <v>35</v>
      </c>
      <c r="B57" s="60" t="s">
        <v>36</v>
      </c>
      <c r="C57" s="60"/>
      <c r="D57" s="60"/>
      <c r="E57" s="169"/>
      <c r="F57" s="6"/>
    </row>
    <row r="58" spans="1:6" ht="25.5" x14ac:dyDescent="0.25">
      <c r="A58" s="25" t="s">
        <v>6</v>
      </c>
      <c r="B58" s="25" t="s">
        <v>17</v>
      </c>
      <c r="C58" s="25" t="s">
        <v>8</v>
      </c>
      <c r="D58" s="26" t="s">
        <v>9</v>
      </c>
      <c r="E58" s="171" t="s">
        <v>10</v>
      </c>
      <c r="F58" s="25" t="s">
        <v>11</v>
      </c>
    </row>
    <row r="59" spans="1:6" x14ac:dyDescent="0.25">
      <c r="A59" s="27">
        <v>1</v>
      </c>
      <c r="B59" s="27">
        <v>2</v>
      </c>
      <c r="C59" s="27">
        <v>3</v>
      </c>
      <c r="D59" s="27">
        <v>4</v>
      </c>
      <c r="E59" s="179">
        <v>5</v>
      </c>
      <c r="F59" s="27">
        <v>6</v>
      </c>
    </row>
    <row r="60" spans="1:6" x14ac:dyDescent="0.25">
      <c r="A60" s="49"/>
      <c r="B60" s="49" t="s">
        <v>165</v>
      </c>
      <c r="C60" s="94"/>
      <c r="D60" s="51" t="s">
        <v>129</v>
      </c>
      <c r="E60" s="142"/>
      <c r="F60" s="110"/>
    </row>
    <row r="61" spans="1:6" x14ac:dyDescent="0.25">
      <c r="A61" s="49"/>
      <c r="B61" s="49"/>
      <c r="C61" s="104">
        <v>1275000</v>
      </c>
      <c r="D61" s="61" t="s">
        <v>174</v>
      </c>
      <c r="E61" s="143"/>
      <c r="F61" s="110"/>
    </row>
    <row r="62" spans="1:6" ht="51.75" x14ac:dyDescent="0.25">
      <c r="A62" s="49"/>
      <c r="B62" s="49"/>
      <c r="C62" s="120">
        <v>24750000</v>
      </c>
      <c r="D62" s="62" t="s">
        <v>37</v>
      </c>
      <c r="E62" s="148">
        <v>825000</v>
      </c>
      <c r="F62" s="110">
        <f>E62/C62*100</f>
        <v>3.3333333333333335</v>
      </c>
    </row>
    <row r="63" spans="1:6" ht="25.5" x14ac:dyDescent="0.25">
      <c r="A63" s="49"/>
      <c r="B63" s="49"/>
      <c r="C63" s="104">
        <v>3300000</v>
      </c>
      <c r="D63" s="108" t="s">
        <v>175</v>
      </c>
      <c r="E63" s="148">
        <v>300000</v>
      </c>
      <c r="F63" s="110"/>
    </row>
    <row r="64" spans="1:6" x14ac:dyDescent="0.25">
      <c r="A64" s="49"/>
      <c r="B64" s="49"/>
      <c r="C64" s="104">
        <v>13000000</v>
      </c>
      <c r="D64" s="63" t="s">
        <v>177</v>
      </c>
      <c r="E64" s="144"/>
      <c r="F64" s="110"/>
    </row>
    <row r="65" spans="1:6" x14ac:dyDescent="0.25">
      <c r="A65" s="49"/>
      <c r="B65" s="49"/>
      <c r="C65" s="104">
        <v>10500000</v>
      </c>
      <c r="D65" s="63" t="s">
        <v>176</v>
      </c>
      <c r="E65" s="144"/>
      <c r="F65" s="110"/>
    </row>
    <row r="66" spans="1:6" x14ac:dyDescent="0.25">
      <c r="A66" s="49"/>
      <c r="B66" s="49"/>
      <c r="C66" s="104"/>
      <c r="D66" s="63"/>
      <c r="E66" s="144"/>
      <c r="F66" s="110"/>
    </row>
    <row r="67" spans="1:6" x14ac:dyDescent="0.25">
      <c r="A67" s="49"/>
      <c r="B67" s="49"/>
      <c r="D67" s="63"/>
      <c r="E67" s="143"/>
      <c r="F67" s="110"/>
    </row>
    <row r="68" spans="1:6" x14ac:dyDescent="0.25">
      <c r="A68" s="49"/>
      <c r="B68" s="49"/>
      <c r="C68" s="109">
        <f>SUM(C61:C65)</f>
        <v>52825000</v>
      </c>
      <c r="D68" s="64" t="s">
        <v>13</v>
      </c>
      <c r="E68" s="180">
        <f>SUM(E62:E64)</f>
        <v>1125000</v>
      </c>
      <c r="F68" s="111">
        <f>E68/C68*100</f>
        <v>2.1296734500709893</v>
      </c>
    </row>
    <row r="69" spans="1:6" x14ac:dyDescent="0.25">
      <c r="A69" s="57"/>
      <c r="B69" s="57"/>
      <c r="C69" s="57"/>
      <c r="D69" s="65"/>
      <c r="E69" s="181"/>
      <c r="F69" s="57"/>
    </row>
    <row r="70" spans="1:6" x14ac:dyDescent="0.25">
      <c r="A70" s="57"/>
      <c r="B70" s="57"/>
      <c r="C70" s="57"/>
      <c r="D70" s="65"/>
      <c r="E70" s="181"/>
      <c r="F70" s="57"/>
    </row>
    <row r="71" spans="1:6" x14ac:dyDescent="0.25">
      <c r="A71" s="6"/>
      <c r="B71" s="6"/>
      <c r="C71" s="6"/>
      <c r="D71" s="66"/>
      <c r="E71" s="169"/>
      <c r="F71" s="6"/>
    </row>
    <row r="72" spans="1:6" x14ac:dyDescent="0.25">
      <c r="A72" s="60" t="s">
        <v>38</v>
      </c>
      <c r="B72" s="60" t="s">
        <v>39</v>
      </c>
      <c r="C72" s="60"/>
      <c r="D72" s="24"/>
      <c r="E72" s="169"/>
      <c r="F72" s="6"/>
    </row>
    <row r="73" spans="1:6" ht="25.5" x14ac:dyDescent="0.25">
      <c r="A73" s="25" t="s">
        <v>6</v>
      </c>
      <c r="B73" s="25" t="s">
        <v>17</v>
      </c>
      <c r="C73" s="25" t="s">
        <v>8</v>
      </c>
      <c r="D73" s="26" t="s">
        <v>9</v>
      </c>
      <c r="E73" s="171" t="s">
        <v>181</v>
      </c>
      <c r="F73" s="25" t="s">
        <v>11</v>
      </c>
    </row>
    <row r="74" spans="1:6" x14ac:dyDescent="0.25">
      <c r="A74" s="27">
        <v>1</v>
      </c>
      <c r="B74" s="27">
        <v>2</v>
      </c>
      <c r="C74" s="27">
        <v>3</v>
      </c>
      <c r="D74" s="27">
        <v>4</v>
      </c>
      <c r="E74" s="172">
        <v>5</v>
      </c>
      <c r="F74" s="27">
        <v>6</v>
      </c>
    </row>
    <row r="75" spans="1:6" ht="26.25" x14ac:dyDescent="0.25">
      <c r="A75" s="49"/>
      <c r="B75" s="49" t="s">
        <v>165</v>
      </c>
      <c r="C75" s="94"/>
      <c r="D75" s="67" t="s">
        <v>161</v>
      </c>
      <c r="E75" s="182"/>
      <c r="F75" s="49"/>
    </row>
    <row r="76" spans="1:6" x14ac:dyDescent="0.25">
      <c r="A76" s="49"/>
      <c r="B76" s="49"/>
      <c r="C76" s="104">
        <v>2625000</v>
      </c>
      <c r="D76" s="69" t="s">
        <v>41</v>
      </c>
      <c r="E76" s="183"/>
      <c r="F76" s="49"/>
    </row>
    <row r="77" spans="1:6" x14ac:dyDescent="0.25">
      <c r="A77" s="49"/>
      <c r="B77" s="49"/>
      <c r="C77" s="104">
        <v>5400000</v>
      </c>
      <c r="D77" s="69" t="s">
        <v>180</v>
      </c>
      <c r="E77" s="183"/>
      <c r="F77" s="49"/>
    </row>
    <row r="78" spans="1:6" x14ac:dyDescent="0.25">
      <c r="A78" s="49"/>
      <c r="B78" s="49"/>
      <c r="C78" s="104">
        <v>3150000</v>
      </c>
      <c r="D78" s="55" t="s">
        <v>42</v>
      </c>
      <c r="E78" s="184"/>
      <c r="F78" s="49"/>
    </row>
    <row r="79" spans="1:6" ht="38.25" x14ac:dyDescent="0.25">
      <c r="A79" s="49"/>
      <c r="B79" s="49"/>
      <c r="C79" s="120">
        <v>3785500</v>
      </c>
      <c r="D79" s="55" t="s">
        <v>201</v>
      </c>
      <c r="E79" s="184"/>
      <c r="F79" s="49"/>
    </row>
    <row r="80" spans="1:6" x14ac:dyDescent="0.25">
      <c r="A80" s="49"/>
      <c r="B80" s="49"/>
      <c r="C80" s="120">
        <v>750000</v>
      </c>
      <c r="D80" s="55" t="s">
        <v>205</v>
      </c>
      <c r="E80" s="184"/>
      <c r="F80" s="110"/>
    </row>
    <row r="81" spans="1:6" x14ac:dyDescent="0.25">
      <c r="A81" s="49"/>
      <c r="B81" s="49"/>
      <c r="C81" s="120">
        <v>1200000</v>
      </c>
      <c r="D81" s="55" t="s">
        <v>202</v>
      </c>
      <c r="E81" s="184"/>
      <c r="F81" s="49"/>
    </row>
    <row r="82" spans="1:6" x14ac:dyDescent="0.25">
      <c r="A82" s="49"/>
      <c r="B82" s="49"/>
      <c r="C82" s="120">
        <v>750000</v>
      </c>
      <c r="D82" s="55" t="s">
        <v>203</v>
      </c>
      <c r="E82" s="184"/>
      <c r="F82" s="49"/>
    </row>
    <row r="83" spans="1:6" x14ac:dyDescent="0.25">
      <c r="A83" s="49"/>
      <c r="B83" s="49"/>
      <c r="C83" s="120">
        <v>750000</v>
      </c>
      <c r="D83" s="55" t="s">
        <v>204</v>
      </c>
      <c r="E83" s="184"/>
      <c r="F83" s="49"/>
    </row>
    <row r="84" spans="1:6" x14ac:dyDescent="0.25">
      <c r="A84" s="49"/>
      <c r="B84" s="49"/>
      <c r="C84" s="104"/>
      <c r="D84" s="34" t="s">
        <v>43</v>
      </c>
      <c r="E84" s="34"/>
      <c r="F84" s="49"/>
    </row>
    <row r="85" spans="1:6" x14ac:dyDescent="0.25">
      <c r="A85" s="49"/>
      <c r="B85" s="49"/>
      <c r="C85" s="104">
        <v>2250000</v>
      </c>
      <c r="D85" s="34" t="s">
        <v>44</v>
      </c>
      <c r="E85" s="34"/>
      <c r="F85" s="49"/>
    </row>
    <row r="86" spans="1:6" x14ac:dyDescent="0.25">
      <c r="A86" s="49"/>
      <c r="B86" s="49"/>
      <c r="C86" s="104">
        <v>2250000</v>
      </c>
      <c r="D86" s="34" t="s">
        <v>45</v>
      </c>
      <c r="E86" s="197">
        <v>1800000</v>
      </c>
      <c r="F86" s="117">
        <f>E86/C86*100</f>
        <v>80</v>
      </c>
    </row>
    <row r="87" spans="1:6" x14ac:dyDescent="0.25">
      <c r="A87" s="49"/>
      <c r="B87" s="49"/>
      <c r="C87" s="104"/>
      <c r="D87" s="34" t="s">
        <v>46</v>
      </c>
      <c r="E87" s="34"/>
      <c r="F87" s="49"/>
    </row>
    <row r="88" spans="1:6" x14ac:dyDescent="0.25">
      <c r="A88" s="49"/>
      <c r="B88" s="49"/>
      <c r="C88" s="104"/>
      <c r="D88" s="34"/>
      <c r="E88" s="34"/>
      <c r="F88" s="49"/>
    </row>
    <row r="89" spans="1:6" x14ac:dyDescent="0.25">
      <c r="A89" s="49"/>
      <c r="B89" s="49"/>
      <c r="C89" s="104"/>
      <c r="D89" s="68" t="s">
        <v>40</v>
      </c>
      <c r="E89" s="185"/>
      <c r="F89" s="49"/>
    </row>
    <row r="90" spans="1:6" ht="25.5" x14ac:dyDescent="0.25">
      <c r="A90" s="49"/>
      <c r="B90" s="49"/>
      <c r="C90" s="120">
        <v>1200000</v>
      </c>
      <c r="D90" s="42" t="s">
        <v>198</v>
      </c>
      <c r="E90" s="42"/>
      <c r="F90" s="49"/>
    </row>
    <row r="91" spans="1:6" ht="25.5" x14ac:dyDescent="0.25">
      <c r="A91" s="49"/>
      <c r="B91" s="49"/>
      <c r="C91" s="104">
        <v>900000</v>
      </c>
      <c r="D91" s="42" t="s">
        <v>199</v>
      </c>
      <c r="E91" s="41"/>
      <c r="F91" s="49"/>
    </row>
    <row r="92" spans="1:6" x14ac:dyDescent="0.25">
      <c r="A92" s="49"/>
      <c r="B92" s="49"/>
      <c r="C92" s="104">
        <v>1582500</v>
      </c>
      <c r="D92" s="36" t="s">
        <v>178</v>
      </c>
      <c r="E92" s="36"/>
      <c r="F92" s="49"/>
    </row>
    <row r="93" spans="1:6" x14ac:dyDescent="0.25">
      <c r="A93" s="49"/>
      <c r="B93" s="49"/>
      <c r="C93" s="104">
        <v>2100000</v>
      </c>
      <c r="D93" s="36" t="s">
        <v>179</v>
      </c>
      <c r="E93" s="36"/>
      <c r="F93" s="49"/>
    </row>
    <row r="94" spans="1:6" ht="38.25" x14ac:dyDescent="0.25">
      <c r="A94" s="49"/>
      <c r="B94" s="49"/>
      <c r="C94" s="104"/>
      <c r="D94" s="36" t="s">
        <v>47</v>
      </c>
      <c r="E94" s="36"/>
      <c r="F94" s="49"/>
    </row>
    <row r="95" spans="1:6" x14ac:dyDescent="0.25">
      <c r="A95" s="49"/>
      <c r="B95" s="49"/>
      <c r="C95" s="104"/>
      <c r="D95" s="70" t="s">
        <v>49</v>
      </c>
      <c r="E95" s="70"/>
      <c r="F95" s="49"/>
    </row>
    <row r="96" spans="1:6" ht="25.5" x14ac:dyDescent="0.25">
      <c r="A96" s="49"/>
      <c r="B96" s="49"/>
      <c r="C96" s="104"/>
      <c r="D96" s="70" t="s">
        <v>48</v>
      </c>
      <c r="E96" s="70"/>
      <c r="F96" s="49"/>
    </row>
    <row r="97" spans="1:6" x14ac:dyDescent="0.25">
      <c r="A97" s="49"/>
      <c r="B97" s="49"/>
      <c r="C97" s="112">
        <f>SUM(C76:C93)</f>
        <v>28693000</v>
      </c>
      <c r="D97" s="71" t="s">
        <v>50</v>
      </c>
      <c r="E97" s="154">
        <f>SUM(E75:E96)</f>
        <v>1800000</v>
      </c>
      <c r="F97" s="153">
        <f>E97/C97*100</f>
        <v>6.2733070783814862</v>
      </c>
    </row>
    <row r="98" spans="1:6" x14ac:dyDescent="0.25">
      <c r="A98" s="6"/>
      <c r="B98" s="6"/>
      <c r="C98" s="6"/>
      <c r="D98" s="6"/>
      <c r="E98" s="169"/>
      <c r="F98" s="6"/>
    </row>
    <row r="99" spans="1:6" x14ac:dyDescent="0.25">
      <c r="A99" s="6"/>
      <c r="B99" s="6"/>
      <c r="C99" s="6"/>
      <c r="D99" s="6"/>
      <c r="E99" s="169"/>
      <c r="F99" s="6"/>
    </row>
    <row r="100" spans="1:6" x14ac:dyDescent="0.25">
      <c r="A100" s="7" t="s">
        <v>51</v>
      </c>
      <c r="B100" s="7" t="s">
        <v>52</v>
      </c>
      <c r="C100" s="6"/>
      <c r="D100" s="6"/>
      <c r="E100" s="169"/>
      <c r="F100" s="6"/>
    </row>
    <row r="101" spans="1:6" ht="25.5" x14ac:dyDescent="0.25">
      <c r="A101" s="72" t="s">
        <v>6</v>
      </c>
      <c r="B101" s="72" t="s">
        <v>17</v>
      </c>
      <c r="C101" s="72" t="s">
        <v>8</v>
      </c>
      <c r="D101" s="72" t="s">
        <v>9</v>
      </c>
      <c r="E101" s="186" t="s">
        <v>10</v>
      </c>
      <c r="F101" s="25" t="s">
        <v>11</v>
      </c>
    </row>
    <row r="102" spans="1:6" x14ac:dyDescent="0.25">
      <c r="A102" s="27">
        <v>1</v>
      </c>
      <c r="B102" s="27">
        <v>2</v>
      </c>
      <c r="C102" s="27">
        <v>3</v>
      </c>
      <c r="D102" s="27">
        <v>4</v>
      </c>
      <c r="E102" s="179">
        <v>5</v>
      </c>
      <c r="F102" s="27">
        <v>6</v>
      </c>
    </row>
    <row r="103" spans="1:6" x14ac:dyDescent="0.25">
      <c r="A103" s="49"/>
      <c r="B103" s="49" t="s">
        <v>165</v>
      </c>
      <c r="C103" s="94"/>
      <c r="D103" s="41" t="s">
        <v>53</v>
      </c>
      <c r="E103" s="143"/>
      <c r="F103" s="49"/>
    </row>
    <row r="104" spans="1:6" x14ac:dyDescent="0.25">
      <c r="A104" s="49"/>
      <c r="B104" s="49"/>
      <c r="C104" s="49"/>
      <c r="D104" s="41" t="s">
        <v>54</v>
      </c>
      <c r="E104" s="143"/>
      <c r="F104" s="49"/>
    </row>
    <row r="105" spans="1:6" x14ac:dyDescent="0.25">
      <c r="A105" s="49"/>
      <c r="B105" s="49"/>
      <c r="C105" s="49"/>
      <c r="D105" s="41" t="s">
        <v>55</v>
      </c>
      <c r="E105" s="143"/>
      <c r="F105" s="49"/>
    </row>
    <row r="106" spans="1:6" ht="25.5" x14ac:dyDescent="0.25">
      <c r="A106" s="49"/>
      <c r="B106" s="49"/>
      <c r="C106" s="49"/>
      <c r="D106" s="42" t="s">
        <v>56</v>
      </c>
      <c r="E106" s="143"/>
      <c r="F106" s="49"/>
    </row>
    <row r="107" spans="1:6" x14ac:dyDescent="0.25">
      <c r="A107" s="49"/>
      <c r="B107" s="49"/>
      <c r="C107" s="49"/>
      <c r="D107" s="41" t="s">
        <v>57</v>
      </c>
      <c r="E107" s="143"/>
      <c r="F107" s="49"/>
    </row>
    <row r="108" spans="1:6" ht="25.5" x14ac:dyDescent="0.25">
      <c r="A108" s="49"/>
      <c r="B108" s="49"/>
      <c r="C108" s="49"/>
      <c r="D108" s="42" t="s">
        <v>58</v>
      </c>
      <c r="E108" s="143"/>
      <c r="F108" s="49"/>
    </row>
    <row r="109" spans="1:6" x14ac:dyDescent="0.25">
      <c r="A109" s="49"/>
      <c r="B109" s="49"/>
      <c r="C109" s="49"/>
      <c r="D109" s="42" t="s">
        <v>59</v>
      </c>
      <c r="E109" s="143"/>
      <c r="F109" s="49"/>
    </row>
    <row r="110" spans="1:6" x14ac:dyDescent="0.25">
      <c r="A110" s="49"/>
      <c r="B110" s="49"/>
      <c r="C110" s="49"/>
      <c r="D110" s="42" t="s">
        <v>60</v>
      </c>
      <c r="E110" s="143"/>
      <c r="F110" s="49"/>
    </row>
    <row r="111" spans="1:6" x14ac:dyDescent="0.25">
      <c r="A111" s="49"/>
      <c r="B111" s="49"/>
      <c r="C111" s="49"/>
      <c r="D111" s="42" t="s">
        <v>61</v>
      </c>
      <c r="E111" s="143"/>
      <c r="F111" s="49"/>
    </row>
    <row r="112" spans="1:6" x14ac:dyDescent="0.25">
      <c r="A112" s="49"/>
      <c r="B112" s="49"/>
      <c r="C112" s="49"/>
      <c r="D112" s="49"/>
      <c r="E112" s="143"/>
      <c r="F112" s="49"/>
    </row>
    <row r="113" spans="1:6" x14ac:dyDescent="0.25">
      <c r="A113" s="49"/>
      <c r="B113" s="49"/>
      <c r="C113" s="95">
        <f>C103</f>
        <v>0</v>
      </c>
      <c r="D113" s="71" t="s">
        <v>50</v>
      </c>
      <c r="E113" s="157" t="s">
        <v>247</v>
      </c>
      <c r="F113" s="150" t="s">
        <v>247</v>
      </c>
    </row>
    <row r="114" spans="1:6" x14ac:dyDescent="0.25">
      <c r="A114" s="6"/>
      <c r="B114" s="6"/>
      <c r="C114" s="6"/>
      <c r="D114" s="6"/>
      <c r="E114" s="169"/>
      <c r="F114" s="6"/>
    </row>
    <row r="115" spans="1:6" x14ac:dyDescent="0.25">
      <c r="A115" s="6"/>
      <c r="B115" s="6"/>
      <c r="C115" s="6"/>
      <c r="D115" s="6"/>
      <c r="E115" s="169"/>
      <c r="F115" s="6"/>
    </row>
    <row r="116" spans="1:6" x14ac:dyDescent="0.25">
      <c r="A116" s="7" t="s">
        <v>62</v>
      </c>
      <c r="B116" s="7" t="s">
        <v>63</v>
      </c>
      <c r="C116" s="7"/>
      <c r="D116" s="6"/>
      <c r="E116" s="169"/>
      <c r="F116" s="6"/>
    </row>
    <row r="117" spans="1:6" ht="25.5" x14ac:dyDescent="0.25">
      <c r="A117" s="72" t="s">
        <v>6</v>
      </c>
      <c r="B117" s="72" t="s">
        <v>17</v>
      </c>
      <c r="C117" s="72" t="s">
        <v>8</v>
      </c>
      <c r="D117" s="72" t="s">
        <v>9</v>
      </c>
      <c r="E117" s="186" t="s">
        <v>10</v>
      </c>
      <c r="F117" s="25" t="s">
        <v>11</v>
      </c>
    </row>
    <row r="118" spans="1:6" x14ac:dyDescent="0.25">
      <c r="A118" s="27">
        <v>1</v>
      </c>
      <c r="B118" s="27">
        <v>2</v>
      </c>
      <c r="C118" s="27">
        <v>3</v>
      </c>
      <c r="D118" s="27">
        <v>4</v>
      </c>
      <c r="E118" s="179">
        <v>5</v>
      </c>
      <c r="F118" s="27">
        <v>6</v>
      </c>
    </row>
    <row r="119" spans="1:6" ht="25.5" x14ac:dyDescent="0.25">
      <c r="A119" s="49"/>
      <c r="B119" s="49" t="s">
        <v>165</v>
      </c>
      <c r="C119" s="96">
        <v>2625000</v>
      </c>
      <c r="D119" s="36" t="s">
        <v>64</v>
      </c>
      <c r="E119" s="145"/>
      <c r="F119" s="110"/>
    </row>
    <row r="120" spans="1:6" x14ac:dyDescent="0.25">
      <c r="A120" s="49"/>
      <c r="B120" s="49"/>
      <c r="C120" s="117">
        <v>9000000</v>
      </c>
      <c r="D120" s="73" t="s">
        <v>200</v>
      </c>
      <c r="E120" s="143"/>
      <c r="F120" s="110"/>
    </row>
    <row r="121" spans="1:6" x14ac:dyDescent="0.25">
      <c r="A121" s="49"/>
      <c r="B121" s="49"/>
      <c r="C121" s="49"/>
      <c r="D121" s="49"/>
      <c r="E121" s="143"/>
      <c r="F121" s="110"/>
    </row>
    <row r="122" spans="1:6" x14ac:dyDescent="0.25">
      <c r="A122" s="49"/>
      <c r="B122" s="49"/>
      <c r="C122" s="49"/>
      <c r="D122" s="49"/>
      <c r="E122" s="143"/>
      <c r="F122" s="110"/>
    </row>
    <row r="123" spans="1:6" x14ac:dyDescent="0.25">
      <c r="A123" s="51"/>
      <c r="B123" s="51"/>
      <c r="C123" s="121">
        <f>SUM(C119:C120)</f>
        <v>11625000</v>
      </c>
      <c r="D123" s="71" t="s">
        <v>50</v>
      </c>
      <c r="E123" s="158">
        <f>E119+E120</f>
        <v>0</v>
      </c>
      <c r="F123" s="111">
        <f>E123/C123*100</f>
        <v>0</v>
      </c>
    </row>
    <row r="124" spans="1:6" x14ac:dyDescent="0.25">
      <c r="A124" s="6"/>
      <c r="B124" s="6"/>
      <c r="C124" s="6"/>
      <c r="D124" s="6"/>
      <c r="E124" s="169"/>
      <c r="F124" s="6"/>
    </row>
    <row r="125" spans="1:6" x14ac:dyDescent="0.25">
      <c r="A125" s="6"/>
      <c r="B125" s="6"/>
      <c r="C125" s="6"/>
      <c r="D125" s="6"/>
      <c r="E125" s="169"/>
      <c r="F125" s="6"/>
    </row>
    <row r="126" spans="1:6" x14ac:dyDescent="0.25">
      <c r="A126" s="6"/>
      <c r="B126" s="6"/>
      <c r="C126" s="6"/>
      <c r="D126" s="6"/>
      <c r="E126" s="169"/>
      <c r="F126" s="6"/>
    </row>
    <row r="127" spans="1:6" x14ac:dyDescent="0.25">
      <c r="A127" s="7" t="s">
        <v>65</v>
      </c>
      <c r="B127" s="7" t="s">
        <v>66</v>
      </c>
      <c r="C127" s="7"/>
      <c r="D127" s="6"/>
      <c r="E127" s="169"/>
      <c r="F127" s="6"/>
    </row>
    <row r="128" spans="1:6" ht="25.5" x14ac:dyDescent="0.25">
      <c r="A128" s="25" t="s">
        <v>6</v>
      </c>
      <c r="B128" s="25" t="s">
        <v>17</v>
      </c>
      <c r="C128" s="25" t="s">
        <v>8</v>
      </c>
      <c r="D128" s="26" t="s">
        <v>9</v>
      </c>
      <c r="E128" s="186" t="s">
        <v>10</v>
      </c>
      <c r="F128" s="25" t="s">
        <v>11</v>
      </c>
    </row>
    <row r="129" spans="1:6" x14ac:dyDescent="0.25">
      <c r="A129" s="27">
        <v>1</v>
      </c>
      <c r="B129" s="27">
        <v>2</v>
      </c>
      <c r="C129" s="27">
        <v>3</v>
      </c>
      <c r="D129" s="27">
        <v>4</v>
      </c>
      <c r="E129" s="179">
        <v>5</v>
      </c>
      <c r="F129" s="27">
        <v>6</v>
      </c>
    </row>
    <row r="130" spans="1:6" x14ac:dyDescent="0.25">
      <c r="A130" s="49"/>
      <c r="B130" s="69" t="s">
        <v>165</v>
      </c>
      <c r="C130" s="94"/>
      <c r="D130" s="74" t="s">
        <v>130</v>
      </c>
      <c r="E130" s="143"/>
      <c r="F130" s="49"/>
    </row>
    <row r="131" spans="1:6" ht="25.5" x14ac:dyDescent="0.25">
      <c r="A131" s="49"/>
      <c r="B131" s="49"/>
      <c r="C131" s="122">
        <v>13200000</v>
      </c>
      <c r="D131" s="69" t="s">
        <v>206</v>
      </c>
      <c r="E131" s="146"/>
      <c r="F131" s="110"/>
    </row>
    <row r="132" spans="1:6" ht="26.25" x14ac:dyDescent="0.25">
      <c r="A132" s="49"/>
      <c r="B132" s="49"/>
      <c r="C132" s="117"/>
      <c r="D132" s="62" t="s">
        <v>67</v>
      </c>
      <c r="E132" s="146"/>
      <c r="F132" s="110"/>
    </row>
    <row r="133" spans="1:6" x14ac:dyDescent="0.25">
      <c r="A133" s="49"/>
      <c r="B133" s="49"/>
      <c r="C133" s="117">
        <v>3300000</v>
      </c>
      <c r="D133" s="62" t="s">
        <v>68</v>
      </c>
      <c r="E133" s="146"/>
      <c r="F133" s="110"/>
    </row>
    <row r="134" spans="1:6" x14ac:dyDescent="0.25">
      <c r="A134" s="49"/>
      <c r="B134" s="49"/>
      <c r="C134" s="117"/>
      <c r="D134" s="62" t="s">
        <v>69</v>
      </c>
      <c r="E134" s="146"/>
      <c r="F134" s="110"/>
    </row>
    <row r="135" spans="1:6" x14ac:dyDescent="0.25">
      <c r="A135" s="49"/>
      <c r="B135" s="49"/>
      <c r="C135" s="117"/>
      <c r="D135" s="62" t="s">
        <v>70</v>
      </c>
      <c r="E135" s="146"/>
      <c r="F135" s="110"/>
    </row>
    <row r="136" spans="1:6" x14ac:dyDescent="0.25">
      <c r="A136" s="49"/>
      <c r="B136" s="49"/>
      <c r="C136" s="117"/>
      <c r="D136" s="49"/>
      <c r="E136" s="146"/>
      <c r="F136" s="49"/>
    </row>
    <row r="137" spans="1:6" x14ac:dyDescent="0.25">
      <c r="A137" s="49"/>
      <c r="B137" s="49"/>
      <c r="C137" s="117"/>
      <c r="D137" s="49"/>
      <c r="E137" s="143"/>
      <c r="F137" s="49"/>
    </row>
    <row r="138" spans="1:6" x14ac:dyDescent="0.25">
      <c r="A138" s="51"/>
      <c r="B138" s="51"/>
      <c r="C138" s="114">
        <f>SUM(C131:C134)</f>
        <v>16500000</v>
      </c>
      <c r="D138" s="71" t="s">
        <v>50</v>
      </c>
      <c r="E138" s="158">
        <f>SUM(E131:E136)</f>
        <v>0</v>
      </c>
      <c r="F138" s="111">
        <f>E138/C138*100</f>
        <v>0</v>
      </c>
    </row>
    <row r="139" spans="1:6" x14ac:dyDescent="0.25">
      <c r="A139" s="57"/>
      <c r="B139" s="57"/>
      <c r="C139" s="57"/>
      <c r="D139" s="75"/>
      <c r="E139" s="181"/>
      <c r="F139" s="6"/>
    </row>
    <row r="140" spans="1:6" x14ac:dyDescent="0.25">
      <c r="A140" s="6"/>
      <c r="B140" s="6"/>
      <c r="C140" s="6"/>
      <c r="D140" s="6"/>
      <c r="E140" s="169"/>
      <c r="F140" s="6"/>
    </row>
    <row r="141" spans="1:6" x14ac:dyDescent="0.25">
      <c r="A141" s="6"/>
      <c r="B141" s="6"/>
      <c r="C141" s="6"/>
      <c r="D141" s="6"/>
      <c r="E141" s="169"/>
      <c r="F141" s="6"/>
    </row>
    <row r="142" spans="1:6" x14ac:dyDescent="0.25">
      <c r="A142" s="7" t="s">
        <v>71</v>
      </c>
      <c r="B142" s="7" t="s">
        <v>154</v>
      </c>
      <c r="C142" s="7"/>
      <c r="D142" s="6"/>
      <c r="E142" s="169"/>
      <c r="F142" s="6"/>
    </row>
    <row r="143" spans="1:6" ht="25.5" x14ac:dyDescent="0.25">
      <c r="A143" s="25" t="s">
        <v>6</v>
      </c>
      <c r="B143" s="25" t="s">
        <v>17</v>
      </c>
      <c r="C143" s="25" t="s">
        <v>8</v>
      </c>
      <c r="D143" s="26" t="s">
        <v>9</v>
      </c>
      <c r="E143" s="186" t="s">
        <v>10</v>
      </c>
      <c r="F143" s="25" t="s">
        <v>11</v>
      </c>
    </row>
    <row r="144" spans="1:6" x14ac:dyDescent="0.25">
      <c r="A144" s="76">
        <v>1</v>
      </c>
      <c r="B144" s="27">
        <v>2</v>
      </c>
      <c r="C144" s="27">
        <v>3</v>
      </c>
      <c r="D144" s="27">
        <v>4</v>
      </c>
      <c r="E144" s="179">
        <v>5</v>
      </c>
      <c r="F144" s="27">
        <v>6</v>
      </c>
    </row>
    <row r="145" spans="1:6" x14ac:dyDescent="0.25">
      <c r="A145" s="49"/>
      <c r="B145" s="118" t="s">
        <v>165</v>
      </c>
      <c r="C145" s="116">
        <v>3000000</v>
      </c>
      <c r="D145" s="36" t="s">
        <v>194</v>
      </c>
      <c r="E145" s="147"/>
      <c r="F145" s="110"/>
    </row>
    <row r="146" spans="1:6" x14ac:dyDescent="0.25">
      <c r="A146" s="49"/>
      <c r="B146" s="118"/>
      <c r="C146" s="116">
        <v>3000000</v>
      </c>
      <c r="D146" s="36" t="s">
        <v>195</v>
      </c>
      <c r="E146" s="147"/>
      <c r="F146" s="110"/>
    </row>
    <row r="147" spans="1:6" ht="25.5" x14ac:dyDescent="0.25">
      <c r="A147" s="49"/>
      <c r="B147" s="49"/>
      <c r="C147" s="117"/>
      <c r="D147" s="36" t="s">
        <v>72</v>
      </c>
      <c r="E147" s="147"/>
      <c r="F147" s="110"/>
    </row>
    <row r="148" spans="1:6" x14ac:dyDescent="0.25">
      <c r="A148" s="49"/>
      <c r="B148" s="49"/>
      <c r="C148" s="117"/>
      <c r="D148" s="36" t="s">
        <v>73</v>
      </c>
      <c r="E148" s="147"/>
      <c r="F148" s="110"/>
    </row>
    <row r="149" spans="1:6" ht="25.5" x14ac:dyDescent="0.25">
      <c r="A149" s="49"/>
      <c r="B149" s="49"/>
      <c r="C149" s="117">
        <v>1800000</v>
      </c>
      <c r="D149" s="42" t="s">
        <v>196</v>
      </c>
      <c r="E149" s="147"/>
      <c r="F149" s="110"/>
    </row>
    <row r="150" spans="1:6" x14ac:dyDescent="0.25">
      <c r="A150" s="49"/>
      <c r="B150" s="49"/>
      <c r="C150" s="117"/>
      <c r="D150" s="77" t="s">
        <v>74</v>
      </c>
      <c r="E150" s="147"/>
      <c r="F150" s="110"/>
    </row>
    <row r="151" spans="1:6" x14ac:dyDescent="0.25">
      <c r="A151" s="49"/>
      <c r="B151" s="49"/>
      <c r="C151" s="117">
        <v>22940000</v>
      </c>
      <c r="D151" s="34" t="s">
        <v>197</v>
      </c>
      <c r="E151" s="147"/>
      <c r="F151" s="110"/>
    </row>
    <row r="152" spans="1:6" ht="25.5" x14ac:dyDescent="0.25">
      <c r="A152" s="49"/>
      <c r="B152" s="49"/>
      <c r="C152" s="117">
        <v>7250000</v>
      </c>
      <c r="D152" s="119" t="s">
        <v>242</v>
      </c>
      <c r="E152" s="147"/>
      <c r="F152" s="110"/>
    </row>
    <row r="153" spans="1:6" x14ac:dyDescent="0.25">
      <c r="A153" s="49"/>
      <c r="B153" s="49"/>
      <c r="C153" s="117"/>
      <c r="D153" s="78" t="s">
        <v>75</v>
      </c>
      <c r="E153" s="147"/>
      <c r="F153" s="110"/>
    </row>
    <row r="154" spans="1:6" x14ac:dyDescent="0.25">
      <c r="A154" s="49"/>
      <c r="B154" s="49"/>
      <c r="C154" s="117"/>
      <c r="D154" s="78" t="s">
        <v>76</v>
      </c>
      <c r="E154" s="147"/>
      <c r="F154" s="110"/>
    </row>
    <row r="155" spans="1:6" ht="25.5" x14ac:dyDescent="0.25">
      <c r="A155" s="49"/>
      <c r="B155" s="49"/>
      <c r="C155" s="113">
        <v>2250000</v>
      </c>
      <c r="D155" s="36" t="s">
        <v>182</v>
      </c>
      <c r="E155" s="146"/>
      <c r="F155" s="110"/>
    </row>
    <row r="156" spans="1:6" x14ac:dyDescent="0.25">
      <c r="A156" s="49"/>
      <c r="B156" s="49"/>
      <c r="C156" s="114">
        <f>SUM(C145:C155)</f>
        <v>40240000</v>
      </c>
      <c r="D156" s="56" t="s">
        <v>13</v>
      </c>
      <c r="E156" s="180">
        <f>SUM(E145:E155)</f>
        <v>0</v>
      </c>
      <c r="F156" s="111">
        <f>E156/C156*100</f>
        <v>0</v>
      </c>
    </row>
    <row r="157" spans="1:6" x14ac:dyDescent="0.25">
      <c r="A157" s="6"/>
      <c r="B157" s="6"/>
      <c r="C157" s="6"/>
      <c r="D157" s="6"/>
      <c r="E157" s="169"/>
      <c r="F157" s="6"/>
    </row>
    <row r="158" spans="1:6" x14ac:dyDescent="0.25">
      <c r="A158" s="6"/>
      <c r="B158" s="6"/>
      <c r="C158" s="6"/>
      <c r="D158" s="6"/>
      <c r="E158" s="169"/>
      <c r="F158" s="6"/>
    </row>
    <row r="159" spans="1:6" x14ac:dyDescent="0.25">
      <c r="A159" s="7" t="s">
        <v>77</v>
      </c>
      <c r="B159" s="7" t="s">
        <v>78</v>
      </c>
      <c r="C159" s="7"/>
      <c r="D159" s="6"/>
      <c r="E159" s="169"/>
      <c r="F159" s="6"/>
    </row>
    <row r="160" spans="1:6" ht="25.5" x14ac:dyDescent="0.25">
      <c r="A160" s="25" t="s">
        <v>6</v>
      </c>
      <c r="B160" s="25" t="s">
        <v>17</v>
      </c>
      <c r="C160" s="25" t="s">
        <v>8</v>
      </c>
      <c r="D160" s="26" t="s">
        <v>9</v>
      </c>
      <c r="E160" s="186" t="s">
        <v>10</v>
      </c>
      <c r="F160" s="25" t="s">
        <v>11</v>
      </c>
    </row>
    <row r="161" spans="1:6" x14ac:dyDescent="0.25">
      <c r="A161" s="27">
        <v>1</v>
      </c>
      <c r="B161" s="27">
        <v>2</v>
      </c>
      <c r="C161" s="27">
        <v>3</v>
      </c>
      <c r="D161" s="27">
        <v>4</v>
      </c>
      <c r="E161" s="179"/>
      <c r="F161" s="27">
        <v>6</v>
      </c>
    </row>
    <row r="162" spans="1:6" x14ac:dyDescent="0.25">
      <c r="A162" s="49"/>
      <c r="B162" s="49" t="s">
        <v>165</v>
      </c>
      <c r="C162" s="116">
        <v>5000000</v>
      </c>
      <c r="D162" s="79" t="s">
        <v>185</v>
      </c>
      <c r="E162" s="144"/>
      <c r="F162" s="110"/>
    </row>
    <row r="163" spans="1:6" x14ac:dyDescent="0.25">
      <c r="A163" s="49"/>
      <c r="B163" s="49"/>
      <c r="C163" s="116">
        <v>5000000</v>
      </c>
      <c r="D163" s="79" t="s">
        <v>187</v>
      </c>
      <c r="E163" s="144"/>
      <c r="F163" s="110"/>
    </row>
    <row r="164" spans="1:6" x14ac:dyDescent="0.25">
      <c r="A164" s="49"/>
      <c r="B164" s="49"/>
      <c r="C164" s="116">
        <v>5000000</v>
      </c>
      <c r="D164" s="79" t="s">
        <v>186</v>
      </c>
      <c r="E164" s="144"/>
      <c r="F164" s="110"/>
    </row>
    <row r="165" spans="1:6" ht="26.25" x14ac:dyDescent="0.25">
      <c r="A165" s="49"/>
      <c r="B165" s="49"/>
      <c r="C165" s="117">
        <v>3300000</v>
      </c>
      <c r="D165" s="79" t="s">
        <v>235</v>
      </c>
      <c r="E165" s="199">
        <v>150000</v>
      </c>
      <c r="F165" s="140"/>
    </row>
    <row r="166" spans="1:6" x14ac:dyDescent="0.25">
      <c r="A166" s="49"/>
      <c r="B166" s="49"/>
      <c r="C166" s="117">
        <v>34090000</v>
      </c>
      <c r="D166" s="77" t="s">
        <v>193</v>
      </c>
      <c r="E166" s="143"/>
      <c r="F166" s="49"/>
    </row>
    <row r="167" spans="1:6" x14ac:dyDescent="0.25">
      <c r="A167" s="49"/>
      <c r="B167" s="49"/>
      <c r="C167" s="117">
        <v>7250000</v>
      </c>
      <c r="D167" s="77" t="s">
        <v>79</v>
      </c>
      <c r="E167" s="143"/>
      <c r="F167" s="49"/>
    </row>
    <row r="168" spans="1:6" ht="26.25" x14ac:dyDescent="0.25">
      <c r="A168" s="49"/>
      <c r="B168" s="49"/>
      <c r="C168" s="117">
        <v>3625000</v>
      </c>
      <c r="D168" s="79" t="s">
        <v>183</v>
      </c>
      <c r="E168" s="144"/>
      <c r="F168" s="110"/>
    </row>
    <row r="169" spans="1:6" x14ac:dyDescent="0.25">
      <c r="A169" s="49"/>
      <c r="B169" s="49"/>
      <c r="C169" s="117">
        <v>22940000</v>
      </c>
      <c r="D169" s="77" t="s">
        <v>184</v>
      </c>
      <c r="E169" s="143"/>
      <c r="F169" s="49"/>
    </row>
    <row r="170" spans="1:6" ht="25.5" x14ac:dyDescent="0.25">
      <c r="A170" s="49"/>
      <c r="B170" s="49"/>
      <c r="C170" s="117">
        <v>3600000</v>
      </c>
      <c r="D170" s="42" t="s">
        <v>236</v>
      </c>
      <c r="E170" s="143"/>
      <c r="F170" s="49"/>
    </row>
    <row r="171" spans="1:6" x14ac:dyDescent="0.25">
      <c r="A171" s="49"/>
      <c r="B171" s="49"/>
      <c r="C171" s="49"/>
      <c r="D171" s="49"/>
      <c r="E171" s="143"/>
      <c r="F171" s="49"/>
    </row>
    <row r="172" spans="1:6" x14ac:dyDescent="0.25">
      <c r="A172" s="49"/>
      <c r="B172" s="49"/>
      <c r="C172" s="109">
        <f>SUM(C162:C170)</f>
        <v>89805000</v>
      </c>
      <c r="D172" s="56" t="s">
        <v>13</v>
      </c>
      <c r="E172" s="158">
        <f>SUM(E162:E170)</f>
        <v>150000</v>
      </c>
      <c r="F172" s="111">
        <f>E172/C172*100</f>
        <v>0.16702856188408219</v>
      </c>
    </row>
    <row r="173" spans="1:6" x14ac:dyDescent="0.25">
      <c r="A173" s="6"/>
      <c r="B173" s="6"/>
      <c r="C173" s="6"/>
      <c r="D173" s="6"/>
      <c r="E173" s="169"/>
      <c r="F173" s="6"/>
    </row>
    <row r="174" spans="1:6" x14ac:dyDescent="0.25">
      <c r="A174" s="6"/>
      <c r="B174" s="6"/>
      <c r="C174" s="6"/>
      <c r="D174" s="6"/>
      <c r="E174" s="169"/>
      <c r="F174" s="6"/>
    </row>
    <row r="175" spans="1:6" x14ac:dyDescent="0.25">
      <c r="A175" s="7" t="s">
        <v>100</v>
      </c>
      <c r="B175" s="7" t="s">
        <v>80</v>
      </c>
      <c r="C175" s="6"/>
      <c r="D175" s="6"/>
      <c r="E175" s="169"/>
      <c r="F175" s="6"/>
    </row>
    <row r="176" spans="1:6" ht="25.5" x14ac:dyDescent="0.25">
      <c r="A176" s="25" t="s">
        <v>6</v>
      </c>
      <c r="B176" s="25" t="s">
        <v>17</v>
      </c>
      <c r="C176" s="25" t="s">
        <v>8</v>
      </c>
      <c r="D176" s="26" t="s">
        <v>9</v>
      </c>
      <c r="E176" s="171" t="s">
        <v>10</v>
      </c>
      <c r="F176" s="25" t="s">
        <v>11</v>
      </c>
    </row>
    <row r="177" spans="1:6" x14ac:dyDescent="0.25">
      <c r="A177" s="27">
        <v>1</v>
      </c>
      <c r="B177" s="27">
        <v>2</v>
      </c>
      <c r="C177" s="27">
        <v>3</v>
      </c>
      <c r="D177" s="27">
        <v>4</v>
      </c>
      <c r="E177" s="172">
        <v>5</v>
      </c>
      <c r="F177" s="27">
        <v>9</v>
      </c>
    </row>
    <row r="178" spans="1:6" ht="25.5" x14ac:dyDescent="0.25">
      <c r="A178" s="49"/>
      <c r="B178" s="54" t="s">
        <v>165</v>
      </c>
      <c r="C178" s="115"/>
      <c r="D178" s="30" t="s">
        <v>131</v>
      </c>
      <c r="E178" s="142"/>
      <c r="F178" s="49"/>
    </row>
    <row r="179" spans="1:6" x14ac:dyDescent="0.25">
      <c r="A179" s="49"/>
      <c r="B179" s="49"/>
      <c r="C179" s="104"/>
      <c r="D179" s="79" t="s">
        <v>81</v>
      </c>
      <c r="E179" s="146"/>
      <c r="F179" s="49"/>
    </row>
    <row r="180" spans="1:6" x14ac:dyDescent="0.25">
      <c r="A180" s="49"/>
      <c r="B180" s="49"/>
      <c r="C180" s="104"/>
      <c r="D180" s="36" t="s">
        <v>82</v>
      </c>
      <c r="E180" s="146"/>
      <c r="F180" s="49"/>
    </row>
    <row r="181" spans="1:6" ht="25.5" x14ac:dyDescent="0.25">
      <c r="A181" s="49"/>
      <c r="B181" s="49"/>
      <c r="C181" s="104">
        <v>1650000</v>
      </c>
      <c r="D181" s="36" t="s">
        <v>208</v>
      </c>
      <c r="E181" s="200">
        <v>75000</v>
      </c>
      <c r="F181" s="110"/>
    </row>
    <row r="182" spans="1:6" ht="26.25" x14ac:dyDescent="0.25">
      <c r="A182" s="49"/>
      <c r="B182" s="49"/>
      <c r="C182" s="104">
        <v>825000</v>
      </c>
      <c r="D182" s="79" t="s">
        <v>83</v>
      </c>
      <c r="E182" s="146"/>
      <c r="F182" s="110"/>
    </row>
    <row r="183" spans="1:6" x14ac:dyDescent="0.25">
      <c r="A183" s="49"/>
      <c r="B183" s="49"/>
      <c r="C183" s="104">
        <v>900000</v>
      </c>
      <c r="D183" s="36" t="s">
        <v>212</v>
      </c>
      <c r="E183" s="146"/>
      <c r="F183" s="110"/>
    </row>
    <row r="184" spans="1:6" x14ac:dyDescent="0.25">
      <c r="A184" s="49"/>
      <c r="B184" s="49"/>
      <c r="C184" s="104"/>
      <c r="D184" s="36" t="s">
        <v>84</v>
      </c>
      <c r="E184" s="146"/>
      <c r="F184" s="49"/>
    </row>
    <row r="185" spans="1:6" x14ac:dyDescent="0.25">
      <c r="A185" s="49"/>
      <c r="B185" s="49"/>
      <c r="C185" s="104">
        <v>3625000</v>
      </c>
      <c r="D185" s="36" t="s">
        <v>188</v>
      </c>
      <c r="E185" s="146"/>
      <c r="F185" s="49"/>
    </row>
    <row r="186" spans="1:6" x14ac:dyDescent="0.25">
      <c r="A186" s="49"/>
      <c r="B186" s="49"/>
      <c r="C186" s="104">
        <v>825000</v>
      </c>
      <c r="D186" s="79" t="s">
        <v>189</v>
      </c>
      <c r="E186" s="146"/>
      <c r="F186" s="110"/>
    </row>
    <row r="187" spans="1:6" x14ac:dyDescent="0.25">
      <c r="A187" s="49"/>
      <c r="B187" s="49"/>
      <c r="C187" s="104"/>
      <c r="D187" s="36" t="s">
        <v>88</v>
      </c>
      <c r="E187" s="146"/>
      <c r="F187" s="49"/>
    </row>
    <row r="188" spans="1:6" x14ac:dyDescent="0.25">
      <c r="A188" s="49"/>
      <c r="B188" s="49"/>
      <c r="C188" s="104"/>
      <c r="D188" s="36" t="s">
        <v>89</v>
      </c>
      <c r="E188" s="146"/>
      <c r="F188" s="49"/>
    </row>
    <row r="189" spans="1:6" ht="26.25" x14ac:dyDescent="0.25">
      <c r="A189" s="49"/>
      <c r="B189" s="49"/>
      <c r="C189" s="104"/>
      <c r="D189" s="79" t="s">
        <v>90</v>
      </c>
      <c r="E189" s="146"/>
      <c r="F189" s="49"/>
    </row>
    <row r="190" spans="1:6" x14ac:dyDescent="0.25">
      <c r="A190" s="49"/>
      <c r="B190" s="49"/>
      <c r="C190" s="104"/>
      <c r="D190" s="36" t="s">
        <v>91</v>
      </c>
      <c r="E190" s="146"/>
      <c r="F190" s="49"/>
    </row>
    <row r="191" spans="1:6" x14ac:dyDescent="0.25">
      <c r="A191" s="49"/>
      <c r="B191" s="49"/>
      <c r="C191" s="104"/>
      <c r="D191" s="36"/>
      <c r="E191" s="146"/>
      <c r="F191" s="49"/>
    </row>
    <row r="192" spans="1:6" ht="25.5" x14ac:dyDescent="0.25">
      <c r="A192" s="49"/>
      <c r="B192" s="49"/>
      <c r="C192" s="104"/>
      <c r="D192" s="30" t="s">
        <v>132</v>
      </c>
      <c r="E192" s="146"/>
      <c r="F192" s="49"/>
    </row>
    <row r="193" spans="1:6" x14ac:dyDescent="0.25">
      <c r="A193" s="49"/>
      <c r="B193" s="49"/>
      <c r="C193" s="104"/>
      <c r="D193" s="36" t="s">
        <v>53</v>
      </c>
      <c r="E193" s="146"/>
      <c r="F193" s="49"/>
    </row>
    <row r="194" spans="1:6" ht="25.5" x14ac:dyDescent="0.25">
      <c r="A194" s="49"/>
      <c r="B194" s="49"/>
      <c r="C194" s="104">
        <v>2700000</v>
      </c>
      <c r="D194" s="36" t="s">
        <v>207</v>
      </c>
      <c r="E194" s="146"/>
      <c r="F194" s="49"/>
    </row>
    <row r="195" spans="1:6" ht="25.5" x14ac:dyDescent="0.25">
      <c r="A195" s="49"/>
      <c r="B195" s="49"/>
      <c r="C195" s="104"/>
      <c r="D195" s="36" t="s">
        <v>85</v>
      </c>
      <c r="E195" s="146"/>
      <c r="F195" s="49"/>
    </row>
    <row r="196" spans="1:6" x14ac:dyDescent="0.25">
      <c r="A196" s="49"/>
      <c r="B196" s="49"/>
      <c r="C196" s="104">
        <v>2250000</v>
      </c>
      <c r="D196" s="79" t="s">
        <v>86</v>
      </c>
      <c r="E196" s="146"/>
      <c r="F196" s="49"/>
    </row>
    <row r="197" spans="1:6" x14ac:dyDescent="0.25">
      <c r="A197" s="49"/>
      <c r="B197" s="49"/>
      <c r="C197" s="104">
        <v>5625000</v>
      </c>
      <c r="D197" s="36" t="s">
        <v>87</v>
      </c>
      <c r="E197" s="146"/>
      <c r="F197" s="110"/>
    </row>
    <row r="198" spans="1:6" ht="26.25" x14ac:dyDescent="0.25">
      <c r="A198" s="49"/>
      <c r="B198" s="49"/>
      <c r="C198" s="104"/>
      <c r="D198" s="79" t="s">
        <v>90</v>
      </c>
      <c r="E198" s="146"/>
      <c r="F198" s="49"/>
    </row>
    <row r="199" spans="1:6" x14ac:dyDescent="0.25">
      <c r="A199" s="49"/>
      <c r="B199" s="49"/>
      <c r="C199" s="104"/>
      <c r="D199" s="36"/>
      <c r="E199" s="143"/>
      <c r="F199" s="49"/>
    </row>
    <row r="200" spans="1:6" x14ac:dyDescent="0.25">
      <c r="A200" s="49"/>
      <c r="B200" s="49"/>
      <c r="C200" s="104"/>
      <c r="D200" s="49"/>
      <c r="E200" s="143"/>
      <c r="F200" s="49"/>
    </row>
    <row r="201" spans="1:6" x14ac:dyDescent="0.25">
      <c r="A201" s="49"/>
      <c r="B201" s="49"/>
      <c r="C201" s="112">
        <f>SUM(C181:C198)</f>
        <v>18400000</v>
      </c>
      <c r="D201" s="80" t="s">
        <v>13</v>
      </c>
      <c r="E201" s="187">
        <f>SUM(E181:E197)</f>
        <v>75000</v>
      </c>
      <c r="F201" s="111">
        <f>E201/C201*100</f>
        <v>0.40760869565217389</v>
      </c>
    </row>
    <row r="202" spans="1:6" x14ac:dyDescent="0.25">
      <c r="A202" s="6"/>
      <c r="B202" s="6"/>
      <c r="C202" s="6"/>
      <c r="D202" s="6"/>
      <c r="E202" s="169"/>
      <c r="F202" s="6"/>
    </row>
    <row r="203" spans="1:6" x14ac:dyDescent="0.25">
      <c r="A203" s="6"/>
      <c r="B203" s="6"/>
      <c r="C203" s="6"/>
      <c r="D203" s="6"/>
      <c r="E203" s="169"/>
      <c r="F203" s="6"/>
    </row>
    <row r="204" spans="1:6" x14ac:dyDescent="0.25">
      <c r="A204" s="6"/>
      <c r="B204" s="6"/>
      <c r="C204" s="6"/>
      <c r="D204" s="6"/>
      <c r="E204" s="169"/>
      <c r="F204" s="6"/>
    </row>
    <row r="205" spans="1:6" x14ac:dyDescent="0.25">
      <c r="A205" s="7" t="s">
        <v>103</v>
      </c>
      <c r="B205" s="7" t="s">
        <v>92</v>
      </c>
      <c r="C205" s="6"/>
      <c r="D205" s="6"/>
      <c r="E205" s="169"/>
      <c r="F205" s="6"/>
    </row>
    <row r="206" spans="1:6" ht="25.5" x14ac:dyDescent="0.25">
      <c r="A206" s="25" t="s">
        <v>6</v>
      </c>
      <c r="B206" s="25" t="s">
        <v>17</v>
      </c>
      <c r="C206" s="25" t="s">
        <v>8</v>
      </c>
      <c r="D206" s="26" t="s">
        <v>9</v>
      </c>
      <c r="E206" s="171" t="s">
        <v>10</v>
      </c>
      <c r="F206" s="25" t="s">
        <v>211</v>
      </c>
    </row>
    <row r="207" spans="1:6" x14ac:dyDescent="0.25">
      <c r="A207" s="27">
        <v>1</v>
      </c>
      <c r="B207" s="27">
        <v>2</v>
      </c>
      <c r="C207" s="27">
        <v>3</v>
      </c>
      <c r="D207" s="27">
        <v>4</v>
      </c>
      <c r="E207" s="172">
        <v>5</v>
      </c>
      <c r="F207" s="27">
        <v>6</v>
      </c>
    </row>
    <row r="208" spans="1:6" ht="25.5" x14ac:dyDescent="0.25">
      <c r="A208" s="49"/>
      <c r="B208" s="54" t="s">
        <v>165</v>
      </c>
      <c r="C208" s="123"/>
      <c r="D208" s="30" t="s">
        <v>133</v>
      </c>
      <c r="E208" s="142"/>
      <c r="F208" s="49"/>
    </row>
    <row r="209" spans="1:6" ht="25.5" x14ac:dyDescent="0.25">
      <c r="A209" s="118"/>
      <c r="B209" s="118"/>
      <c r="C209" s="122">
        <v>5000000</v>
      </c>
      <c r="D209" s="42" t="s">
        <v>209</v>
      </c>
      <c r="E209" s="188"/>
      <c r="F209" s="124"/>
    </row>
    <row r="210" spans="1:6" ht="25.5" x14ac:dyDescent="0.25">
      <c r="A210" s="118"/>
      <c r="B210" s="118"/>
      <c r="C210" s="122">
        <v>2100000</v>
      </c>
      <c r="D210" s="42" t="s">
        <v>210</v>
      </c>
      <c r="E210" s="188"/>
      <c r="F210" s="124"/>
    </row>
    <row r="211" spans="1:6" ht="38.25" x14ac:dyDescent="0.25">
      <c r="A211" s="49"/>
      <c r="B211" s="49"/>
      <c r="C211" s="117"/>
      <c r="D211" s="36" t="s">
        <v>94</v>
      </c>
      <c r="E211" s="146"/>
      <c r="F211" s="49"/>
    </row>
    <row r="212" spans="1:6" x14ac:dyDescent="0.25">
      <c r="A212" s="49"/>
      <c r="B212" s="49"/>
      <c r="C212" s="117"/>
      <c r="D212" s="79" t="s">
        <v>95</v>
      </c>
      <c r="E212" s="146"/>
      <c r="F212" s="49"/>
    </row>
    <row r="213" spans="1:6" ht="26.25" x14ac:dyDescent="0.25">
      <c r="A213" s="49"/>
      <c r="B213" s="49"/>
      <c r="C213" s="117"/>
      <c r="D213" s="79" t="s">
        <v>96</v>
      </c>
      <c r="E213" s="146"/>
      <c r="F213" s="49"/>
    </row>
    <row r="214" spans="1:6" x14ac:dyDescent="0.25">
      <c r="A214" s="49"/>
      <c r="B214" s="49"/>
      <c r="C214" s="117"/>
      <c r="D214" s="36" t="s">
        <v>97</v>
      </c>
      <c r="E214" s="146"/>
      <c r="F214" s="49"/>
    </row>
    <row r="215" spans="1:6" x14ac:dyDescent="0.25">
      <c r="A215" s="49"/>
      <c r="B215" s="49"/>
      <c r="C215" s="117"/>
      <c r="D215" s="36"/>
      <c r="E215" s="146"/>
      <c r="F215" s="49"/>
    </row>
    <row r="216" spans="1:6" ht="25.5" x14ac:dyDescent="0.25">
      <c r="A216" s="49"/>
      <c r="B216" s="49"/>
      <c r="C216" s="117"/>
      <c r="D216" s="30" t="s">
        <v>134</v>
      </c>
      <c r="E216" s="146"/>
      <c r="F216" s="49"/>
    </row>
    <row r="217" spans="1:6" ht="25.5" x14ac:dyDescent="0.25">
      <c r="A217" s="49"/>
      <c r="B217" s="49"/>
      <c r="C217" s="117"/>
      <c r="D217" s="42" t="s">
        <v>93</v>
      </c>
      <c r="E217" s="146"/>
      <c r="F217" s="49"/>
    </row>
    <row r="218" spans="1:6" ht="25.5" x14ac:dyDescent="0.25">
      <c r="A218" s="49"/>
      <c r="B218" s="49"/>
      <c r="C218" s="117"/>
      <c r="D218" s="42" t="s">
        <v>93</v>
      </c>
      <c r="E218" s="146"/>
      <c r="F218" s="49"/>
    </row>
    <row r="219" spans="1:6" ht="38.25" x14ac:dyDescent="0.25">
      <c r="A219" s="49"/>
      <c r="B219" s="49"/>
      <c r="C219" s="117"/>
      <c r="D219" s="36" t="s">
        <v>94</v>
      </c>
      <c r="E219" s="146"/>
      <c r="F219" s="49"/>
    </row>
    <row r="220" spans="1:6" x14ac:dyDescent="0.25">
      <c r="A220" s="49"/>
      <c r="B220" s="49"/>
      <c r="C220" s="117"/>
      <c r="D220" s="79" t="s">
        <v>95</v>
      </c>
      <c r="E220" s="146"/>
      <c r="F220" s="49"/>
    </row>
    <row r="221" spans="1:6" x14ac:dyDescent="0.25">
      <c r="A221" s="49"/>
      <c r="B221" s="49"/>
      <c r="C221" s="117">
        <v>1650000</v>
      </c>
      <c r="D221" s="36" t="s">
        <v>213</v>
      </c>
      <c r="E221" s="146"/>
      <c r="F221" s="124"/>
    </row>
    <row r="222" spans="1:6" x14ac:dyDescent="0.25">
      <c r="A222" s="49"/>
      <c r="B222" s="49"/>
      <c r="C222" s="117"/>
      <c r="D222" s="36"/>
      <c r="E222" s="146"/>
      <c r="F222" s="49"/>
    </row>
    <row r="223" spans="1:6" ht="25.5" x14ac:dyDescent="0.25">
      <c r="A223" s="49"/>
      <c r="B223" s="49"/>
      <c r="C223" s="49"/>
      <c r="D223" s="30" t="s">
        <v>135</v>
      </c>
      <c r="E223" s="142"/>
      <c r="F223" s="49"/>
    </row>
    <row r="224" spans="1:6" ht="25.5" x14ac:dyDescent="0.25">
      <c r="A224" s="49"/>
      <c r="B224" s="49"/>
      <c r="C224" s="49"/>
      <c r="D224" s="36" t="s">
        <v>93</v>
      </c>
      <c r="E224" s="143"/>
      <c r="F224" s="49"/>
    </row>
    <row r="225" spans="1:6" x14ac:dyDescent="0.25">
      <c r="A225" s="49"/>
      <c r="B225" s="49"/>
      <c r="C225" s="117">
        <v>1650000</v>
      </c>
      <c r="D225" s="36" t="s">
        <v>215</v>
      </c>
      <c r="E225" s="146"/>
      <c r="F225" s="124"/>
    </row>
    <row r="226" spans="1:6" x14ac:dyDescent="0.25">
      <c r="A226" s="49"/>
      <c r="B226" s="49"/>
      <c r="C226" s="49"/>
      <c r="D226" s="36"/>
      <c r="E226" s="143"/>
      <c r="F226" s="49"/>
    </row>
    <row r="227" spans="1:6" x14ac:dyDescent="0.25">
      <c r="A227" s="49"/>
      <c r="B227" s="49"/>
      <c r="C227" s="49"/>
      <c r="D227" s="36"/>
      <c r="E227" s="143"/>
      <c r="F227" s="49"/>
    </row>
    <row r="228" spans="1:6" x14ac:dyDescent="0.25">
      <c r="A228" s="49"/>
      <c r="B228" s="49"/>
      <c r="C228" s="109">
        <f>SUM(C209:C225)</f>
        <v>10400000</v>
      </c>
      <c r="D228" s="80" t="s">
        <v>13</v>
      </c>
      <c r="E228" s="158">
        <f>SUM(E209:E225)</f>
        <v>0</v>
      </c>
      <c r="F228" s="125">
        <f>E228/C228*100</f>
        <v>0</v>
      </c>
    </row>
    <row r="229" spans="1:6" x14ac:dyDescent="0.25">
      <c r="A229" s="6"/>
      <c r="B229" s="6"/>
      <c r="C229" s="6"/>
      <c r="D229" s="6"/>
      <c r="E229" s="169"/>
      <c r="F229" s="6"/>
    </row>
    <row r="230" spans="1:6" x14ac:dyDescent="0.25">
      <c r="A230" s="6"/>
      <c r="B230" s="6"/>
      <c r="C230" s="6"/>
      <c r="D230" s="6"/>
      <c r="E230" s="169"/>
      <c r="F230" s="6"/>
    </row>
    <row r="231" spans="1:6" x14ac:dyDescent="0.25">
      <c r="A231" s="8" t="s">
        <v>106</v>
      </c>
      <c r="B231" s="204" t="s">
        <v>101</v>
      </c>
      <c r="C231" s="204"/>
      <c r="D231" s="6"/>
      <c r="E231" s="169"/>
      <c r="F231" s="6"/>
    </row>
    <row r="232" spans="1:6" ht="25.5" x14ac:dyDescent="0.25">
      <c r="A232" s="25" t="s">
        <v>6</v>
      </c>
      <c r="B232" s="25" t="s">
        <v>17</v>
      </c>
      <c r="C232" s="25" t="s">
        <v>8</v>
      </c>
      <c r="D232" s="26" t="s">
        <v>9</v>
      </c>
      <c r="E232" s="171" t="s">
        <v>10</v>
      </c>
      <c r="F232" s="25" t="s">
        <v>11</v>
      </c>
    </row>
    <row r="233" spans="1:6" x14ac:dyDescent="0.25">
      <c r="A233" s="27">
        <v>1</v>
      </c>
      <c r="B233" s="27">
        <v>2</v>
      </c>
      <c r="C233" s="27">
        <v>3</v>
      </c>
      <c r="D233" s="27">
        <v>4</v>
      </c>
      <c r="E233" s="179">
        <v>5</v>
      </c>
      <c r="F233" s="27">
        <v>6</v>
      </c>
    </row>
    <row r="234" spans="1:6" x14ac:dyDescent="0.25">
      <c r="A234" s="49"/>
      <c r="B234" s="54" t="s">
        <v>165</v>
      </c>
      <c r="C234" s="96">
        <v>1800000</v>
      </c>
      <c r="D234" s="81" t="s">
        <v>102</v>
      </c>
      <c r="E234" s="144"/>
      <c r="F234" s="124"/>
    </row>
    <row r="235" spans="1:6" ht="25.5" x14ac:dyDescent="0.25">
      <c r="A235" s="49"/>
      <c r="B235" s="49"/>
      <c r="C235" s="116">
        <v>7500000</v>
      </c>
      <c r="D235" s="82" t="s">
        <v>190</v>
      </c>
      <c r="E235" s="144"/>
      <c r="F235" s="124"/>
    </row>
    <row r="236" spans="1:6" x14ac:dyDescent="0.25">
      <c r="A236" s="49"/>
      <c r="B236" s="49"/>
      <c r="C236" s="116"/>
      <c r="D236" s="83" t="s">
        <v>98</v>
      </c>
      <c r="E236" s="144"/>
      <c r="F236" s="49"/>
    </row>
    <row r="237" spans="1:6" x14ac:dyDescent="0.25">
      <c r="A237" s="49"/>
      <c r="B237" s="49"/>
      <c r="C237" s="116"/>
      <c r="D237" s="83" t="s">
        <v>99</v>
      </c>
      <c r="E237" s="144"/>
      <c r="F237" s="49"/>
    </row>
    <row r="238" spans="1:6" x14ac:dyDescent="0.25">
      <c r="A238" s="49"/>
      <c r="B238" s="49"/>
      <c r="C238" s="116">
        <v>3300000</v>
      </c>
      <c r="D238" s="83" t="s">
        <v>191</v>
      </c>
      <c r="E238" s="144"/>
      <c r="F238" s="124"/>
    </row>
    <row r="239" spans="1:6" x14ac:dyDescent="0.25">
      <c r="A239" s="49"/>
      <c r="B239" s="49"/>
      <c r="C239" s="116">
        <v>750000</v>
      </c>
      <c r="D239" s="84" t="s">
        <v>192</v>
      </c>
      <c r="E239" s="144"/>
      <c r="F239" s="124"/>
    </row>
    <row r="240" spans="1:6" x14ac:dyDescent="0.25">
      <c r="A240" s="49"/>
      <c r="B240" s="49"/>
      <c r="C240" s="113">
        <v>5025000</v>
      </c>
      <c r="D240" s="49" t="s">
        <v>237</v>
      </c>
      <c r="E240" s="144"/>
      <c r="F240" s="49"/>
    </row>
    <row r="241" spans="1:6" x14ac:dyDescent="0.25">
      <c r="A241" s="51"/>
      <c r="B241" s="51"/>
      <c r="C241" s="109">
        <f>SUM(C234:C240)</f>
        <v>18375000</v>
      </c>
      <c r="D241" s="80" t="s">
        <v>13</v>
      </c>
      <c r="E241" s="158">
        <f>SUM(E234:E239)</f>
        <v>0</v>
      </c>
      <c r="F241" s="125">
        <f>E241/C241*100</f>
        <v>0</v>
      </c>
    </row>
    <row r="242" spans="1:6" x14ac:dyDescent="0.25">
      <c r="A242" s="6"/>
      <c r="B242" s="6"/>
      <c r="C242" s="6"/>
      <c r="D242" s="85"/>
      <c r="E242" s="169"/>
      <c r="F242" s="6"/>
    </row>
    <row r="243" spans="1:6" x14ac:dyDescent="0.25">
      <c r="A243" s="6"/>
      <c r="B243" s="6"/>
      <c r="C243" s="6"/>
      <c r="D243" s="85"/>
      <c r="E243" s="169"/>
      <c r="F243" s="6"/>
    </row>
    <row r="244" spans="1:6" x14ac:dyDescent="0.25">
      <c r="A244" s="6"/>
      <c r="B244" s="6"/>
      <c r="C244" s="6"/>
      <c r="D244" s="85"/>
      <c r="E244" s="169"/>
      <c r="F244" s="6"/>
    </row>
    <row r="245" spans="1:6" x14ac:dyDescent="0.25">
      <c r="A245" s="7" t="s">
        <v>111</v>
      </c>
      <c r="B245" s="7" t="s">
        <v>104</v>
      </c>
      <c r="C245" s="7"/>
      <c r="D245" s="6"/>
      <c r="E245" s="169"/>
      <c r="F245" s="6"/>
    </row>
    <row r="246" spans="1:6" ht="25.5" x14ac:dyDescent="0.25">
      <c r="A246" s="25" t="s">
        <v>6</v>
      </c>
      <c r="B246" s="25" t="s">
        <v>17</v>
      </c>
      <c r="C246" s="25" t="s">
        <v>8</v>
      </c>
      <c r="D246" s="26" t="s">
        <v>9</v>
      </c>
      <c r="E246" s="171" t="s">
        <v>10</v>
      </c>
      <c r="F246" s="25" t="s">
        <v>11</v>
      </c>
    </row>
    <row r="247" spans="1:6" x14ac:dyDescent="0.25">
      <c r="A247" s="27">
        <v>1</v>
      </c>
      <c r="B247" s="27">
        <v>2</v>
      </c>
      <c r="C247" s="27">
        <v>3</v>
      </c>
      <c r="D247" s="27">
        <v>4</v>
      </c>
      <c r="E247" s="179">
        <v>5</v>
      </c>
      <c r="F247" s="27">
        <v>6</v>
      </c>
    </row>
    <row r="248" spans="1:6" ht="25.5" x14ac:dyDescent="0.25">
      <c r="A248" s="49"/>
      <c r="B248" s="49" t="s">
        <v>165</v>
      </c>
      <c r="C248" s="122">
        <v>3625000</v>
      </c>
      <c r="D248" s="69" t="s">
        <v>214</v>
      </c>
      <c r="E248" s="188"/>
      <c r="F248" s="124"/>
    </row>
    <row r="249" spans="1:6" x14ac:dyDescent="0.25">
      <c r="A249" s="49"/>
      <c r="B249" s="49"/>
      <c r="C249" s="49"/>
      <c r="D249" s="82" t="s">
        <v>82</v>
      </c>
      <c r="E249" s="143"/>
      <c r="F249" s="49"/>
    </row>
    <row r="250" spans="1:6" ht="25.5" x14ac:dyDescent="0.25">
      <c r="A250" s="49"/>
      <c r="B250" s="49"/>
      <c r="C250" s="49"/>
      <c r="D250" s="82" t="s">
        <v>105</v>
      </c>
      <c r="E250" s="143"/>
      <c r="F250" s="49"/>
    </row>
    <row r="251" spans="1:6" x14ac:dyDescent="0.25">
      <c r="A251" s="49"/>
      <c r="B251" s="49"/>
      <c r="C251" s="49"/>
      <c r="D251" s="49"/>
      <c r="E251" s="143"/>
      <c r="F251" s="49"/>
    </row>
    <row r="252" spans="1:6" x14ac:dyDescent="0.25">
      <c r="A252" s="49"/>
      <c r="B252" s="49"/>
      <c r="C252" s="49"/>
      <c r="D252" s="49"/>
      <c r="E252" s="143"/>
      <c r="F252" s="49"/>
    </row>
    <row r="253" spans="1:6" x14ac:dyDescent="0.25">
      <c r="A253" s="51"/>
      <c r="B253" s="51"/>
      <c r="C253" s="126">
        <f>SUM(C248:C252)</f>
        <v>3625000</v>
      </c>
      <c r="D253" s="86" t="s">
        <v>13</v>
      </c>
      <c r="E253" s="158">
        <f>SUM(E248:E252)</f>
        <v>0</v>
      </c>
      <c r="F253" s="125">
        <f>E253/C253*100</f>
        <v>0</v>
      </c>
    </row>
    <row r="254" spans="1:6" x14ac:dyDescent="0.25">
      <c r="A254" s="57"/>
      <c r="B254" s="57"/>
      <c r="C254" s="57"/>
      <c r="D254" s="87"/>
      <c r="E254" s="181"/>
      <c r="F254" s="57"/>
    </row>
    <row r="255" spans="1:6" x14ac:dyDescent="0.25">
      <c r="A255" s="57"/>
      <c r="B255" s="57"/>
      <c r="C255" s="57"/>
      <c r="D255" s="87"/>
      <c r="E255" s="181"/>
      <c r="F255" s="57"/>
    </row>
    <row r="256" spans="1:6" x14ac:dyDescent="0.25">
      <c r="A256" s="6"/>
      <c r="B256" s="6"/>
      <c r="C256" s="6"/>
      <c r="D256" s="6"/>
      <c r="E256" s="169"/>
      <c r="F256" s="6"/>
    </row>
    <row r="257" spans="1:6" x14ac:dyDescent="0.25">
      <c r="A257" s="7" t="s">
        <v>116</v>
      </c>
      <c r="B257" s="205" t="s">
        <v>107</v>
      </c>
      <c r="C257" s="205"/>
      <c r="D257" s="6"/>
      <c r="E257" s="169"/>
      <c r="F257" s="6"/>
    </row>
    <row r="258" spans="1:6" ht="25.5" x14ac:dyDescent="0.25">
      <c r="A258" s="25" t="s">
        <v>6</v>
      </c>
      <c r="B258" s="25" t="s">
        <v>17</v>
      </c>
      <c r="C258" s="25" t="s">
        <v>8</v>
      </c>
      <c r="D258" s="26" t="s">
        <v>9</v>
      </c>
      <c r="E258" s="171" t="s">
        <v>10</v>
      </c>
      <c r="F258" s="25" t="s">
        <v>11</v>
      </c>
    </row>
    <row r="259" spans="1:6" x14ac:dyDescent="0.25">
      <c r="A259" s="27">
        <v>1</v>
      </c>
      <c r="B259" s="27">
        <v>2</v>
      </c>
      <c r="C259" s="27">
        <v>3</v>
      </c>
      <c r="D259" s="27">
        <v>4</v>
      </c>
      <c r="E259" s="179">
        <v>5</v>
      </c>
      <c r="F259" s="27">
        <v>6</v>
      </c>
    </row>
    <row r="260" spans="1:6" x14ac:dyDescent="0.25">
      <c r="A260" s="49"/>
      <c r="B260" s="54" t="s">
        <v>165</v>
      </c>
      <c r="C260" s="94"/>
      <c r="D260" s="79" t="s">
        <v>108</v>
      </c>
      <c r="E260" s="143"/>
      <c r="F260" s="49"/>
    </row>
    <row r="261" spans="1:6" x14ac:dyDescent="0.25">
      <c r="A261" s="49"/>
      <c r="B261" s="49"/>
      <c r="C261" s="49"/>
      <c r="D261" s="79" t="s">
        <v>82</v>
      </c>
      <c r="E261" s="143"/>
      <c r="F261" s="49"/>
    </row>
    <row r="262" spans="1:6" x14ac:dyDescent="0.25">
      <c r="A262" s="49"/>
      <c r="B262" s="49"/>
      <c r="C262" s="49"/>
      <c r="D262" s="79" t="s">
        <v>109</v>
      </c>
      <c r="E262" s="143"/>
      <c r="F262" s="49"/>
    </row>
    <row r="263" spans="1:6" x14ac:dyDescent="0.25">
      <c r="A263" s="49"/>
      <c r="B263" s="49"/>
      <c r="C263" s="49"/>
      <c r="D263" s="79" t="s">
        <v>110</v>
      </c>
      <c r="E263" s="143"/>
      <c r="F263" s="49"/>
    </row>
    <row r="264" spans="1:6" x14ac:dyDescent="0.25">
      <c r="A264" s="49"/>
      <c r="B264" s="49"/>
      <c r="C264" s="49"/>
      <c r="D264" s="49"/>
      <c r="E264" s="143"/>
      <c r="F264" s="49"/>
    </row>
    <row r="265" spans="1:6" x14ac:dyDescent="0.25">
      <c r="A265" s="49"/>
      <c r="B265" s="49"/>
      <c r="C265" s="152" t="s">
        <v>247</v>
      </c>
      <c r="D265" s="86" t="s">
        <v>13</v>
      </c>
      <c r="E265" s="189" t="s">
        <v>247</v>
      </c>
      <c r="F265" s="150" t="s">
        <v>247</v>
      </c>
    </row>
    <row r="266" spans="1:6" x14ac:dyDescent="0.25">
      <c r="A266" s="6"/>
      <c r="B266" s="6"/>
      <c r="C266" s="6"/>
      <c r="D266" s="6"/>
      <c r="E266" s="169"/>
      <c r="F266" s="6"/>
    </row>
    <row r="267" spans="1:6" x14ac:dyDescent="0.25">
      <c r="A267" s="6"/>
      <c r="B267" s="6"/>
      <c r="C267" s="6"/>
      <c r="D267" s="6"/>
      <c r="E267" s="169"/>
      <c r="F267" s="6"/>
    </row>
    <row r="268" spans="1:6" x14ac:dyDescent="0.25">
      <c r="A268" s="7" t="s">
        <v>121</v>
      </c>
      <c r="B268" s="205" t="s">
        <v>112</v>
      </c>
      <c r="C268" s="205"/>
      <c r="D268" s="6"/>
      <c r="E268" s="169"/>
      <c r="F268" s="6"/>
    </row>
    <row r="269" spans="1:6" ht="25.5" x14ac:dyDescent="0.25">
      <c r="A269" s="25" t="s">
        <v>6</v>
      </c>
      <c r="B269" s="25" t="s">
        <v>17</v>
      </c>
      <c r="C269" s="25" t="s">
        <v>8</v>
      </c>
      <c r="D269" s="26" t="s">
        <v>9</v>
      </c>
      <c r="E269" s="171" t="s">
        <v>10</v>
      </c>
      <c r="F269" s="25" t="s">
        <v>11</v>
      </c>
    </row>
    <row r="270" spans="1:6" x14ac:dyDescent="0.25">
      <c r="A270" s="27">
        <v>1</v>
      </c>
      <c r="B270" s="27">
        <v>2</v>
      </c>
      <c r="C270" s="27">
        <v>3</v>
      </c>
      <c r="D270" s="27">
        <v>4</v>
      </c>
      <c r="E270" s="179">
        <v>5</v>
      </c>
      <c r="F270" s="27">
        <v>6</v>
      </c>
    </row>
    <row r="271" spans="1:6" ht="25.5" x14ac:dyDescent="0.25">
      <c r="A271" s="49"/>
      <c r="B271" s="54" t="s">
        <v>165</v>
      </c>
      <c r="C271" s="94"/>
      <c r="D271" s="30" t="s">
        <v>136</v>
      </c>
      <c r="E271" s="142"/>
      <c r="F271" s="49"/>
    </row>
    <row r="272" spans="1:6" x14ac:dyDescent="0.25">
      <c r="A272" s="49"/>
      <c r="B272" s="54"/>
      <c r="C272" s="116">
        <v>900000</v>
      </c>
      <c r="D272" s="55" t="s">
        <v>216</v>
      </c>
      <c r="E272" s="190"/>
      <c r="F272" s="49"/>
    </row>
    <row r="273" spans="1:6" x14ac:dyDescent="0.25">
      <c r="A273" s="49"/>
      <c r="B273" s="54"/>
      <c r="C273" s="116">
        <v>1200000</v>
      </c>
      <c r="D273" s="55" t="s">
        <v>217</v>
      </c>
      <c r="E273" s="190"/>
      <c r="F273" s="49"/>
    </row>
    <row r="274" spans="1:6" ht="38.25" x14ac:dyDescent="0.25">
      <c r="A274" s="49"/>
      <c r="B274" s="49"/>
      <c r="C274" s="117">
        <v>7299000</v>
      </c>
      <c r="D274" s="36" t="s">
        <v>218</v>
      </c>
      <c r="E274" s="145"/>
      <c r="F274" s="140"/>
    </row>
    <row r="275" spans="1:6" ht="26.25" x14ac:dyDescent="0.25">
      <c r="A275" s="49"/>
      <c r="B275" s="49"/>
      <c r="C275" s="49"/>
      <c r="D275" s="79" t="s">
        <v>113</v>
      </c>
      <c r="E275" s="143"/>
      <c r="F275" s="49"/>
    </row>
    <row r="276" spans="1:6" ht="26.25" x14ac:dyDescent="0.25">
      <c r="A276" s="49"/>
      <c r="B276" s="49"/>
      <c r="C276" s="49"/>
      <c r="D276" s="79" t="s">
        <v>114</v>
      </c>
      <c r="E276" s="143"/>
      <c r="F276" s="49"/>
    </row>
    <row r="277" spans="1:6" x14ac:dyDescent="0.25">
      <c r="A277" s="49"/>
      <c r="B277" s="49"/>
      <c r="C277" s="49"/>
      <c r="D277" s="79" t="s">
        <v>115</v>
      </c>
      <c r="E277" s="143"/>
      <c r="F277" s="49"/>
    </row>
    <row r="278" spans="1:6" x14ac:dyDescent="0.25">
      <c r="A278" s="49"/>
      <c r="B278" s="49"/>
      <c r="C278" s="117">
        <v>3600000</v>
      </c>
      <c r="D278" s="127" t="s">
        <v>241</v>
      </c>
      <c r="E278" s="200">
        <v>300000</v>
      </c>
      <c r="F278" s="110"/>
    </row>
    <row r="279" spans="1:6" x14ac:dyDescent="0.25">
      <c r="A279" s="49"/>
      <c r="B279" s="49"/>
      <c r="C279" s="49"/>
      <c r="D279" s="49"/>
      <c r="E279" s="143"/>
      <c r="F279" s="49"/>
    </row>
    <row r="280" spans="1:6" x14ac:dyDescent="0.25">
      <c r="A280" s="49"/>
      <c r="B280" s="49"/>
      <c r="C280" s="49"/>
      <c r="D280" s="49"/>
      <c r="E280" s="143"/>
      <c r="F280" s="49"/>
    </row>
    <row r="281" spans="1:6" x14ac:dyDescent="0.25">
      <c r="A281" s="49"/>
      <c r="B281" s="49"/>
      <c r="C281" s="49"/>
      <c r="D281" s="49"/>
      <c r="E281" s="143"/>
      <c r="F281" s="49"/>
    </row>
    <row r="282" spans="1:6" x14ac:dyDescent="0.25">
      <c r="A282" s="74"/>
      <c r="B282" s="74"/>
      <c r="C282" s="114">
        <f>SUM(C272:C278)</f>
        <v>12999000</v>
      </c>
      <c r="D282" s="128" t="s">
        <v>13</v>
      </c>
      <c r="E282" s="191">
        <f>SUM(E271:E278)</f>
        <v>300000</v>
      </c>
      <c r="F282" s="111">
        <f>E282/C282*100</f>
        <v>2.3078698361412417</v>
      </c>
    </row>
    <row r="283" spans="1:6" x14ac:dyDescent="0.25">
      <c r="A283" s="6"/>
      <c r="B283" s="6"/>
      <c r="C283" s="6"/>
      <c r="D283" s="87"/>
      <c r="E283" s="169"/>
      <c r="F283" s="6"/>
    </row>
    <row r="284" spans="1:6" x14ac:dyDescent="0.25">
      <c r="A284" s="6"/>
      <c r="B284" s="6"/>
      <c r="C284" s="6"/>
      <c r="D284" s="6"/>
      <c r="E284" s="169"/>
      <c r="F284" s="6"/>
    </row>
    <row r="285" spans="1:6" x14ac:dyDescent="0.25">
      <c r="A285" s="7" t="s">
        <v>138</v>
      </c>
      <c r="B285" s="7" t="s">
        <v>117</v>
      </c>
      <c r="C285" s="6"/>
      <c r="D285" s="6"/>
      <c r="E285" s="169"/>
      <c r="F285" s="6"/>
    </row>
    <row r="286" spans="1:6" ht="25.5" x14ac:dyDescent="0.25">
      <c r="A286" s="25" t="s">
        <v>6</v>
      </c>
      <c r="B286" s="25" t="s">
        <v>17</v>
      </c>
      <c r="C286" s="25" t="s">
        <v>8</v>
      </c>
      <c r="D286" s="26" t="s">
        <v>9</v>
      </c>
      <c r="E286" s="171" t="s">
        <v>10</v>
      </c>
      <c r="F286" s="25" t="s">
        <v>11</v>
      </c>
    </row>
    <row r="287" spans="1:6" x14ac:dyDescent="0.25">
      <c r="A287" s="27">
        <v>1</v>
      </c>
      <c r="B287" s="27">
        <v>2</v>
      </c>
      <c r="C287" s="27">
        <v>3</v>
      </c>
      <c r="D287" s="27">
        <v>4</v>
      </c>
      <c r="E287" s="179">
        <v>5</v>
      </c>
      <c r="F287" s="27">
        <v>6</v>
      </c>
    </row>
    <row r="288" spans="1:6" x14ac:dyDescent="0.25">
      <c r="A288" s="49"/>
      <c r="B288" s="54" t="s">
        <v>165</v>
      </c>
      <c r="C288" s="96">
        <v>3300000</v>
      </c>
      <c r="D288" s="36" t="s">
        <v>219</v>
      </c>
      <c r="E288" s="146"/>
      <c r="F288" s="110"/>
    </row>
    <row r="289" spans="1:6" x14ac:dyDescent="0.25">
      <c r="A289" s="49"/>
      <c r="B289" s="49"/>
      <c r="C289" s="117">
        <v>3180000</v>
      </c>
      <c r="D289" s="36" t="s">
        <v>118</v>
      </c>
      <c r="E289" s="146"/>
      <c r="F289" s="49"/>
    </row>
    <row r="290" spans="1:6" x14ac:dyDescent="0.25">
      <c r="A290" s="49"/>
      <c r="B290" s="49"/>
      <c r="C290" s="117"/>
      <c r="D290" s="36" t="s">
        <v>119</v>
      </c>
      <c r="E290" s="146"/>
      <c r="F290" s="49"/>
    </row>
    <row r="291" spans="1:6" ht="25.5" x14ac:dyDescent="0.25">
      <c r="A291" s="49"/>
      <c r="B291" s="49"/>
      <c r="C291" s="117"/>
      <c r="D291" s="36" t="s">
        <v>120</v>
      </c>
      <c r="E291" s="146"/>
      <c r="F291" s="49"/>
    </row>
    <row r="292" spans="1:6" x14ac:dyDescent="0.25">
      <c r="A292" s="49"/>
      <c r="B292" s="49"/>
      <c r="C292" s="117"/>
      <c r="D292" s="36"/>
      <c r="E292" s="146"/>
      <c r="F292" s="49"/>
    </row>
    <row r="293" spans="1:6" x14ac:dyDescent="0.25">
      <c r="A293" s="49"/>
      <c r="B293" s="49"/>
      <c r="C293" s="117"/>
      <c r="D293" s="49"/>
      <c r="E293" s="146"/>
      <c r="F293" s="49"/>
    </row>
    <row r="294" spans="1:6" x14ac:dyDescent="0.25">
      <c r="A294" s="49"/>
      <c r="B294" s="49"/>
      <c r="C294" s="117"/>
      <c r="D294" s="49"/>
      <c r="E294" s="146"/>
      <c r="F294" s="49"/>
    </row>
    <row r="295" spans="1:6" x14ac:dyDescent="0.25">
      <c r="A295" s="51"/>
      <c r="B295" s="51"/>
      <c r="C295" s="126">
        <f>SUM(C288:C289)</f>
        <v>6480000</v>
      </c>
      <c r="D295" s="86" t="s">
        <v>13</v>
      </c>
      <c r="E295" s="158">
        <f>SUM(E288:E292)</f>
        <v>0</v>
      </c>
      <c r="F295" s="111">
        <f>E295/C295*100</f>
        <v>0</v>
      </c>
    </row>
    <row r="296" spans="1:6" x14ac:dyDescent="0.25">
      <c r="A296" s="6"/>
      <c r="B296" s="6"/>
      <c r="C296" s="6"/>
      <c r="D296" s="87"/>
      <c r="E296" s="169"/>
      <c r="F296" s="6"/>
    </row>
    <row r="297" spans="1:6" x14ac:dyDescent="0.25">
      <c r="A297" s="6"/>
      <c r="B297" s="6"/>
      <c r="C297" s="6"/>
      <c r="D297" s="6"/>
      <c r="E297" s="169"/>
      <c r="F297" s="6"/>
    </row>
    <row r="298" spans="1:6" x14ac:dyDescent="0.25">
      <c r="A298" s="7" t="s">
        <v>150</v>
      </c>
      <c r="B298" s="7" t="s">
        <v>122</v>
      </c>
      <c r="C298" s="7"/>
      <c r="D298" s="6"/>
      <c r="E298" s="169"/>
      <c r="F298" s="6"/>
    </row>
    <row r="299" spans="1:6" ht="25.5" x14ac:dyDescent="0.25">
      <c r="A299" s="25" t="s">
        <v>6</v>
      </c>
      <c r="B299" s="25" t="s">
        <v>17</v>
      </c>
      <c r="C299" s="25" t="s">
        <v>8</v>
      </c>
      <c r="D299" s="26" t="s">
        <v>9</v>
      </c>
      <c r="E299" s="171" t="s">
        <v>10</v>
      </c>
      <c r="F299" s="25" t="s">
        <v>11</v>
      </c>
    </row>
    <row r="300" spans="1:6" x14ac:dyDescent="0.25">
      <c r="A300" s="27">
        <v>1</v>
      </c>
      <c r="B300" s="27">
        <v>2</v>
      </c>
      <c r="C300" s="27">
        <v>3</v>
      </c>
      <c r="D300" s="27">
        <v>4</v>
      </c>
      <c r="E300" s="179">
        <v>5</v>
      </c>
      <c r="F300" s="27">
        <v>6</v>
      </c>
    </row>
    <row r="301" spans="1:6" ht="26.25" x14ac:dyDescent="0.25">
      <c r="A301" s="49"/>
      <c r="B301" s="54" t="s">
        <v>165</v>
      </c>
      <c r="C301" s="129">
        <v>3000000</v>
      </c>
      <c r="D301" s="79" t="s">
        <v>123</v>
      </c>
      <c r="E301" s="146"/>
      <c r="F301" s="110"/>
    </row>
    <row r="302" spans="1:6" ht="25.5" x14ac:dyDescent="0.25">
      <c r="A302" s="49"/>
      <c r="B302" s="49"/>
      <c r="C302" s="130">
        <v>3125000</v>
      </c>
      <c r="D302" s="36" t="s">
        <v>124</v>
      </c>
      <c r="E302" s="146"/>
      <c r="F302" s="49"/>
    </row>
    <row r="303" spans="1:6" x14ac:dyDescent="0.25">
      <c r="A303" s="49"/>
      <c r="B303" s="49"/>
      <c r="C303" s="49"/>
      <c r="D303" s="49"/>
      <c r="E303" s="146"/>
      <c r="F303" s="49"/>
    </row>
    <row r="304" spans="1:6" x14ac:dyDescent="0.25">
      <c r="A304" s="49"/>
      <c r="B304" s="49"/>
      <c r="C304" s="49"/>
      <c r="D304" s="49"/>
      <c r="E304" s="146"/>
      <c r="F304" s="49"/>
    </row>
    <row r="305" spans="1:6" x14ac:dyDescent="0.25">
      <c r="A305" s="74"/>
      <c r="B305" s="74"/>
      <c r="C305" s="114">
        <f>SUM(C301:C302)</f>
        <v>6125000</v>
      </c>
      <c r="D305" s="128" t="s">
        <v>13</v>
      </c>
      <c r="E305" s="191">
        <f>SUM(E301:E303)</f>
        <v>0</v>
      </c>
      <c r="F305" s="111">
        <f>E305/C305*100</f>
        <v>0</v>
      </c>
    </row>
    <row r="306" spans="1:6" x14ac:dyDescent="0.25">
      <c r="A306" s="6"/>
      <c r="B306" s="6"/>
      <c r="C306" s="6"/>
      <c r="D306" s="87"/>
      <c r="E306" s="169"/>
      <c r="F306" s="6"/>
    </row>
    <row r="307" spans="1:6" x14ac:dyDescent="0.25">
      <c r="A307" s="6"/>
      <c r="B307" s="6"/>
      <c r="C307" s="6"/>
      <c r="D307" s="87"/>
      <c r="E307" s="169"/>
      <c r="F307" s="6"/>
    </row>
    <row r="308" spans="1:6" x14ac:dyDescent="0.25">
      <c r="A308" s="7" t="s">
        <v>155</v>
      </c>
      <c r="B308" s="7" t="s">
        <v>125</v>
      </c>
      <c r="C308" s="7"/>
      <c r="D308" s="6"/>
      <c r="E308" s="169"/>
      <c r="F308" s="6"/>
    </row>
    <row r="309" spans="1:6" ht="25.5" x14ac:dyDescent="0.25">
      <c r="A309" s="25" t="s">
        <v>6</v>
      </c>
      <c r="B309" s="25" t="s">
        <v>17</v>
      </c>
      <c r="C309" s="25" t="s">
        <v>8</v>
      </c>
      <c r="D309" s="26" t="s">
        <v>9</v>
      </c>
      <c r="E309" s="171" t="s">
        <v>10</v>
      </c>
      <c r="F309" s="25" t="s">
        <v>11</v>
      </c>
    </row>
    <row r="310" spans="1:6" x14ac:dyDescent="0.25">
      <c r="A310" s="27">
        <v>1</v>
      </c>
      <c r="B310" s="27">
        <v>2</v>
      </c>
      <c r="C310" s="27">
        <v>3</v>
      </c>
      <c r="D310" s="27">
        <v>4</v>
      </c>
      <c r="E310" s="179">
        <v>5</v>
      </c>
      <c r="F310" s="27">
        <v>6</v>
      </c>
    </row>
    <row r="311" spans="1:6" ht="26.25" x14ac:dyDescent="0.25">
      <c r="A311" s="49"/>
      <c r="B311" s="54" t="s">
        <v>165</v>
      </c>
      <c r="C311" s="129">
        <v>3300000</v>
      </c>
      <c r="D311" s="79" t="s">
        <v>222</v>
      </c>
      <c r="E311" s="146"/>
      <c r="F311" s="110"/>
    </row>
    <row r="312" spans="1:6" ht="26.25" x14ac:dyDescent="0.25">
      <c r="A312" s="49"/>
      <c r="B312" s="49"/>
      <c r="C312" s="117">
        <v>780000</v>
      </c>
      <c r="D312" s="79" t="s">
        <v>221</v>
      </c>
      <c r="E312" s="146"/>
      <c r="F312" s="49"/>
    </row>
    <row r="313" spans="1:6" x14ac:dyDescent="0.25">
      <c r="A313" s="49"/>
      <c r="B313" s="49"/>
      <c r="C313" s="117">
        <v>2850000</v>
      </c>
      <c r="D313" s="79" t="s">
        <v>220</v>
      </c>
      <c r="E313" s="146"/>
      <c r="F313" s="49"/>
    </row>
    <row r="314" spans="1:6" ht="26.25" x14ac:dyDescent="0.25">
      <c r="A314" s="49"/>
      <c r="B314" s="49"/>
      <c r="C314" s="117">
        <v>3125000</v>
      </c>
      <c r="D314" s="79" t="s">
        <v>223</v>
      </c>
      <c r="E314" s="146"/>
      <c r="F314" s="49"/>
    </row>
    <row r="315" spans="1:6" x14ac:dyDescent="0.25">
      <c r="A315" s="49"/>
      <c r="B315" s="49"/>
      <c r="C315" s="117">
        <v>1000000</v>
      </c>
      <c r="D315" s="49" t="s">
        <v>224</v>
      </c>
      <c r="E315" s="146"/>
      <c r="F315" s="49"/>
    </row>
    <row r="316" spans="1:6" x14ac:dyDescent="0.25">
      <c r="A316" s="49"/>
      <c r="B316" s="49"/>
      <c r="C316" s="117"/>
      <c r="D316" s="49"/>
      <c r="E316" s="143"/>
      <c r="F316" s="49"/>
    </row>
    <row r="317" spans="1:6" x14ac:dyDescent="0.25">
      <c r="A317" s="51"/>
      <c r="B317" s="51"/>
      <c r="C317" s="126">
        <f>SUM(C311:C315)</f>
        <v>11055000</v>
      </c>
      <c r="D317" s="56" t="s">
        <v>13</v>
      </c>
      <c r="E317" s="158">
        <f>SUM(E311:E315)</f>
        <v>0</v>
      </c>
      <c r="F317" s="111">
        <f>E317/C317*100</f>
        <v>0</v>
      </c>
    </row>
    <row r="318" spans="1:6" x14ac:dyDescent="0.25">
      <c r="A318" s="6"/>
      <c r="B318" s="6"/>
      <c r="C318" s="6"/>
      <c r="D318" s="6"/>
      <c r="E318" s="169"/>
      <c r="F318" s="6"/>
    </row>
    <row r="319" spans="1:6" x14ac:dyDescent="0.25">
      <c r="A319" s="6"/>
      <c r="B319" s="6"/>
      <c r="C319" s="6"/>
      <c r="D319" s="6"/>
      <c r="E319" s="169"/>
      <c r="F319" s="6"/>
    </row>
    <row r="320" spans="1:6" x14ac:dyDescent="0.25">
      <c r="A320" s="7" t="s">
        <v>156</v>
      </c>
      <c r="B320" s="7" t="s">
        <v>225</v>
      </c>
      <c r="C320" s="7"/>
      <c r="D320" s="6"/>
      <c r="E320" s="169"/>
      <c r="F320" s="6"/>
    </row>
    <row r="321" spans="1:6" ht="25.5" x14ac:dyDescent="0.25">
      <c r="A321" s="25" t="s">
        <v>6</v>
      </c>
      <c r="B321" s="25" t="s">
        <v>17</v>
      </c>
      <c r="C321" s="25" t="s">
        <v>8</v>
      </c>
      <c r="D321" s="26" t="s">
        <v>9</v>
      </c>
      <c r="E321" s="171" t="s">
        <v>10</v>
      </c>
      <c r="F321" s="25" t="s">
        <v>11</v>
      </c>
    </row>
    <row r="322" spans="1:6" x14ac:dyDescent="0.25">
      <c r="A322" s="27">
        <v>1</v>
      </c>
      <c r="B322" s="27">
        <v>2</v>
      </c>
      <c r="C322" s="27">
        <v>3</v>
      </c>
      <c r="D322" s="27">
        <v>4</v>
      </c>
      <c r="E322" s="179">
        <v>5</v>
      </c>
      <c r="F322" s="27">
        <v>6</v>
      </c>
    </row>
    <row r="323" spans="1:6" ht="25.5" x14ac:dyDescent="0.25">
      <c r="A323" s="49"/>
      <c r="B323" s="54" t="s">
        <v>165</v>
      </c>
      <c r="C323" s="96">
        <v>5000000</v>
      </c>
      <c r="D323" s="116" t="s">
        <v>226</v>
      </c>
      <c r="E323" s="143"/>
      <c r="F323" s="49"/>
    </row>
    <row r="324" spans="1:6" ht="25.5" x14ac:dyDescent="0.25">
      <c r="A324" s="49"/>
      <c r="B324" s="49"/>
      <c r="C324" s="117">
        <v>2400000</v>
      </c>
      <c r="D324" s="116" t="s">
        <v>227</v>
      </c>
      <c r="E324" s="143"/>
      <c r="F324" s="49"/>
    </row>
    <row r="325" spans="1:6" x14ac:dyDescent="0.25">
      <c r="A325" s="51"/>
      <c r="B325" s="51"/>
      <c r="C325" s="109">
        <f>SUM(C323:C324)</f>
        <v>7400000</v>
      </c>
      <c r="D325" s="56" t="s">
        <v>13</v>
      </c>
      <c r="E325" s="158">
        <f>SUM(E323:E324)</f>
        <v>0</v>
      </c>
      <c r="F325" s="153">
        <f>E325/C325*100</f>
        <v>0</v>
      </c>
    </row>
    <row r="326" spans="1:6" x14ac:dyDescent="0.25">
      <c r="A326" s="57"/>
      <c r="B326" s="57"/>
      <c r="C326" s="58"/>
      <c r="D326" s="59"/>
      <c r="E326" s="181"/>
      <c r="F326" s="57"/>
    </row>
    <row r="327" spans="1:6" x14ac:dyDescent="0.25">
      <c r="A327" s="6"/>
      <c r="B327" s="6"/>
      <c r="C327" s="6"/>
      <c r="D327" s="6"/>
      <c r="E327" s="169"/>
      <c r="F327" s="6"/>
    </row>
    <row r="328" spans="1:6" x14ac:dyDescent="0.25">
      <c r="A328" s="7" t="s">
        <v>157</v>
      </c>
      <c r="B328" s="7" t="s">
        <v>137</v>
      </c>
      <c r="C328" s="7"/>
      <c r="D328" s="6"/>
      <c r="E328" s="169"/>
      <c r="F328" s="6"/>
    </row>
    <row r="329" spans="1:6" ht="25.5" x14ac:dyDescent="0.25">
      <c r="A329" s="25" t="s">
        <v>6</v>
      </c>
      <c r="B329" s="25" t="s">
        <v>17</v>
      </c>
      <c r="C329" s="25" t="s">
        <v>8</v>
      </c>
      <c r="D329" s="26" t="s">
        <v>9</v>
      </c>
      <c r="E329" s="171" t="s">
        <v>10</v>
      </c>
      <c r="F329" s="25" t="s">
        <v>11</v>
      </c>
    </row>
    <row r="330" spans="1:6" x14ac:dyDescent="0.25">
      <c r="A330" s="27">
        <v>1</v>
      </c>
      <c r="B330" s="27">
        <v>2</v>
      </c>
      <c r="C330" s="27">
        <v>3</v>
      </c>
      <c r="D330" s="27">
        <v>4</v>
      </c>
      <c r="E330" s="179">
        <v>5</v>
      </c>
      <c r="F330" s="27">
        <v>6</v>
      </c>
    </row>
    <row r="331" spans="1:6" x14ac:dyDescent="0.25">
      <c r="A331" s="49"/>
      <c r="B331" s="118" t="s">
        <v>165</v>
      </c>
      <c r="C331" s="123"/>
      <c r="D331" s="88" t="s">
        <v>139</v>
      </c>
      <c r="E331" s="146"/>
      <c r="F331" s="49"/>
    </row>
    <row r="332" spans="1:6" ht="25.5" x14ac:dyDescent="0.25">
      <c r="A332" s="49"/>
      <c r="B332" s="49"/>
      <c r="C332" s="122">
        <v>10780000</v>
      </c>
      <c r="D332" s="42" t="s">
        <v>228</v>
      </c>
      <c r="E332" s="146"/>
      <c r="F332" s="110"/>
    </row>
    <row r="333" spans="1:6" x14ac:dyDescent="0.25">
      <c r="A333" s="49"/>
      <c r="B333" s="49"/>
      <c r="C333" s="122">
        <v>6600000</v>
      </c>
      <c r="D333" s="42" t="s">
        <v>230</v>
      </c>
      <c r="E333" s="146"/>
      <c r="F333" s="110"/>
    </row>
    <row r="334" spans="1:6" ht="25.5" x14ac:dyDescent="0.25">
      <c r="A334" s="49"/>
      <c r="B334" s="49"/>
      <c r="C334" s="122">
        <v>6600000</v>
      </c>
      <c r="D334" s="42" t="s">
        <v>231</v>
      </c>
      <c r="E334" s="146"/>
      <c r="F334" s="110"/>
    </row>
    <row r="335" spans="1:6" x14ac:dyDescent="0.25">
      <c r="A335" s="49"/>
      <c r="B335" s="49"/>
      <c r="C335" s="117">
        <v>4160000</v>
      </c>
      <c r="D335" s="36" t="s">
        <v>229</v>
      </c>
      <c r="E335" s="146"/>
      <c r="F335" s="49"/>
    </row>
    <row r="336" spans="1:6" x14ac:dyDescent="0.25">
      <c r="A336" s="49"/>
      <c r="B336" s="49"/>
      <c r="C336" s="117">
        <v>4785000</v>
      </c>
      <c r="D336" s="36" t="s">
        <v>232</v>
      </c>
      <c r="E336" s="146"/>
      <c r="F336" s="110"/>
    </row>
    <row r="337" spans="1:6" ht="25.5" x14ac:dyDescent="0.25">
      <c r="A337" s="49"/>
      <c r="B337" s="49"/>
      <c r="C337" s="117">
        <v>7500000</v>
      </c>
      <c r="D337" s="36" t="s">
        <v>233</v>
      </c>
      <c r="E337" s="146"/>
      <c r="F337" s="110"/>
    </row>
    <row r="338" spans="1:6" ht="25.5" x14ac:dyDescent="0.25">
      <c r="A338" s="49"/>
      <c r="B338" s="49"/>
      <c r="C338" s="117">
        <v>3634000</v>
      </c>
      <c r="D338" s="36" t="s">
        <v>234</v>
      </c>
      <c r="E338" s="146"/>
      <c r="F338" s="49"/>
    </row>
    <row r="339" spans="1:6" x14ac:dyDescent="0.25">
      <c r="A339" s="49"/>
      <c r="B339" s="49"/>
      <c r="C339" s="117"/>
      <c r="D339" s="41" t="s">
        <v>140</v>
      </c>
      <c r="E339" s="146"/>
      <c r="F339" s="49"/>
    </row>
    <row r="340" spans="1:6" x14ac:dyDescent="0.25">
      <c r="A340" s="49"/>
      <c r="B340" s="49"/>
      <c r="C340" s="117"/>
      <c r="D340" s="41"/>
      <c r="E340" s="146"/>
      <c r="F340" s="49"/>
    </row>
    <row r="341" spans="1:6" x14ac:dyDescent="0.25">
      <c r="A341" s="49"/>
      <c r="B341" s="49"/>
      <c r="C341" s="131"/>
      <c r="D341" s="89" t="s">
        <v>141</v>
      </c>
      <c r="E341" s="146">
        <f>SUM(E342:E343)</f>
        <v>0</v>
      </c>
      <c r="F341" s="49"/>
    </row>
    <row r="342" spans="1:6" x14ac:dyDescent="0.25">
      <c r="A342" s="49"/>
      <c r="B342" s="49"/>
      <c r="C342" s="117"/>
      <c r="D342" s="41" t="s">
        <v>142</v>
      </c>
      <c r="E342" s="146"/>
      <c r="F342" s="49"/>
    </row>
    <row r="343" spans="1:6" ht="25.5" x14ac:dyDescent="0.25">
      <c r="A343" s="49"/>
      <c r="B343" s="49"/>
      <c r="C343" s="117"/>
      <c r="D343" s="42" t="s">
        <v>143</v>
      </c>
      <c r="E343" s="146"/>
      <c r="F343" s="49"/>
    </row>
    <row r="344" spans="1:6" x14ac:dyDescent="0.25">
      <c r="A344" s="49"/>
      <c r="B344" s="49"/>
      <c r="C344" s="49"/>
      <c r="D344" s="88"/>
      <c r="E344" s="146"/>
      <c r="F344" s="49"/>
    </row>
    <row r="345" spans="1:6" x14ac:dyDescent="0.25">
      <c r="A345" s="49"/>
      <c r="B345" s="49"/>
      <c r="C345" s="50"/>
      <c r="D345" s="89" t="s">
        <v>144</v>
      </c>
      <c r="E345" s="146">
        <f>E346</f>
        <v>0</v>
      </c>
      <c r="F345" s="49"/>
    </row>
    <row r="346" spans="1:6" x14ac:dyDescent="0.25">
      <c r="A346" s="49"/>
      <c r="B346" s="49"/>
      <c r="C346" s="49"/>
      <c r="D346" s="41" t="s">
        <v>145</v>
      </c>
      <c r="E346" s="146"/>
      <c r="F346" s="49"/>
    </row>
    <row r="347" spans="1:6" x14ac:dyDescent="0.25">
      <c r="A347" s="49"/>
      <c r="B347" s="49"/>
      <c r="C347" s="49"/>
      <c r="D347" s="88"/>
      <c r="E347" s="146"/>
      <c r="F347" s="49"/>
    </row>
    <row r="348" spans="1:6" x14ac:dyDescent="0.25">
      <c r="A348" s="49"/>
      <c r="B348" s="49"/>
      <c r="C348" s="50"/>
      <c r="D348" s="88" t="s">
        <v>146</v>
      </c>
      <c r="E348" s="146">
        <f>SUM(E349:E350)</f>
        <v>0</v>
      </c>
      <c r="F348" s="49"/>
    </row>
    <row r="349" spans="1:6" x14ac:dyDescent="0.25">
      <c r="A349" s="49"/>
      <c r="B349" s="49"/>
      <c r="C349" s="49"/>
      <c r="D349" s="34" t="s">
        <v>147</v>
      </c>
      <c r="E349" s="146"/>
      <c r="F349" s="49"/>
    </row>
    <row r="350" spans="1:6" x14ac:dyDescent="0.25">
      <c r="A350" s="49"/>
      <c r="B350" s="49"/>
      <c r="C350" s="49"/>
      <c r="D350" s="41" t="s">
        <v>148</v>
      </c>
      <c r="E350" s="146"/>
      <c r="F350" s="49"/>
    </row>
    <row r="351" spans="1:6" x14ac:dyDescent="0.25">
      <c r="A351" s="49"/>
      <c r="B351" s="49"/>
      <c r="C351" s="49"/>
      <c r="D351" s="90"/>
      <c r="E351" s="143"/>
      <c r="F351" s="49"/>
    </row>
    <row r="352" spans="1:6" x14ac:dyDescent="0.25">
      <c r="A352" s="133"/>
      <c r="B352" s="133"/>
      <c r="C352" s="134">
        <f>SUM(C332:C338)</f>
        <v>44059000</v>
      </c>
      <c r="D352" s="132" t="s">
        <v>13</v>
      </c>
      <c r="E352" s="192">
        <f>SUM(E332:E350)</f>
        <v>0</v>
      </c>
      <c r="F352" s="135">
        <f>E352/C352*100</f>
        <v>0</v>
      </c>
    </row>
    <row r="353" spans="1:6" x14ac:dyDescent="0.25">
      <c r="A353" s="6"/>
      <c r="B353" s="6"/>
      <c r="C353" s="6"/>
      <c r="D353" s="6"/>
      <c r="E353" s="169"/>
      <c r="F353" s="6"/>
    </row>
    <row r="354" spans="1:6" x14ac:dyDescent="0.25">
      <c r="A354" s="6"/>
      <c r="B354" s="6"/>
      <c r="C354" s="6"/>
      <c r="D354" s="6"/>
      <c r="E354" s="169"/>
      <c r="F354" s="6"/>
    </row>
    <row r="355" spans="1:6" x14ac:dyDescent="0.25">
      <c r="A355" s="6"/>
      <c r="B355" s="6"/>
      <c r="C355" s="6"/>
      <c r="D355" s="6"/>
      <c r="E355" s="169"/>
      <c r="F355" s="6"/>
    </row>
    <row r="356" spans="1:6" x14ac:dyDescent="0.25">
      <c r="A356" s="91" t="s">
        <v>240</v>
      </c>
      <c r="B356" s="206" t="s">
        <v>149</v>
      </c>
      <c r="C356" s="206"/>
      <c r="D356" s="6"/>
      <c r="E356" s="169"/>
      <c r="F356" s="6"/>
    </row>
    <row r="357" spans="1:6" ht="25.5" x14ac:dyDescent="0.25">
      <c r="A357" s="25" t="s">
        <v>6</v>
      </c>
      <c r="B357" s="25" t="s">
        <v>17</v>
      </c>
      <c r="C357" s="25" t="s">
        <v>8</v>
      </c>
      <c r="D357" s="26" t="s">
        <v>9</v>
      </c>
      <c r="E357" s="171" t="s">
        <v>10</v>
      </c>
      <c r="F357" s="25" t="s">
        <v>11</v>
      </c>
    </row>
    <row r="358" spans="1:6" x14ac:dyDescent="0.25">
      <c r="A358" s="27">
        <v>1</v>
      </c>
      <c r="B358" s="27">
        <v>2</v>
      </c>
      <c r="C358" s="27">
        <v>3</v>
      </c>
      <c r="D358" s="27">
        <v>4</v>
      </c>
      <c r="E358" s="179">
        <v>5</v>
      </c>
      <c r="F358" s="27">
        <v>6</v>
      </c>
    </row>
    <row r="359" spans="1:6" x14ac:dyDescent="0.25">
      <c r="A359" s="49"/>
      <c r="B359" s="49" t="s">
        <v>165</v>
      </c>
      <c r="C359" s="94"/>
      <c r="D359" s="93" t="s">
        <v>151</v>
      </c>
      <c r="E359" s="146"/>
      <c r="F359" s="49"/>
    </row>
    <row r="360" spans="1:6" x14ac:dyDescent="0.25">
      <c r="A360" s="49"/>
      <c r="B360" s="49"/>
      <c r="C360" s="50">
        <v>33000000</v>
      </c>
      <c r="D360" s="93" t="s">
        <v>152</v>
      </c>
      <c r="E360" s="146">
        <v>3000000</v>
      </c>
      <c r="F360" s="110">
        <f>E360/C360*100</f>
        <v>9.0909090909090917</v>
      </c>
    </row>
    <row r="361" spans="1:6" x14ac:dyDescent="0.25">
      <c r="A361" s="49"/>
      <c r="B361" s="49"/>
      <c r="C361" s="49"/>
      <c r="D361" s="93" t="s">
        <v>153</v>
      </c>
      <c r="E361" s="146"/>
      <c r="F361" s="110"/>
    </row>
    <row r="362" spans="1:6" x14ac:dyDescent="0.25">
      <c r="A362" s="49"/>
      <c r="B362" s="49"/>
      <c r="C362" s="49"/>
      <c r="D362" s="93" t="s">
        <v>159</v>
      </c>
      <c r="E362" s="146"/>
      <c r="F362" s="110"/>
    </row>
    <row r="363" spans="1:6" x14ac:dyDescent="0.25">
      <c r="A363" s="49"/>
      <c r="B363" s="49"/>
      <c r="C363" s="50">
        <v>33000000</v>
      </c>
      <c r="D363" s="93" t="s">
        <v>160</v>
      </c>
      <c r="E363" s="146">
        <v>3000000</v>
      </c>
      <c r="F363" s="110">
        <f t="shared" ref="F363:F365" si="0">E363/C363*100</f>
        <v>9.0909090909090917</v>
      </c>
    </row>
    <row r="364" spans="1:6" x14ac:dyDescent="0.25">
      <c r="A364" s="49"/>
      <c r="B364" s="49"/>
      <c r="C364" s="117">
        <v>2640000</v>
      </c>
      <c r="D364" s="49" t="s">
        <v>238</v>
      </c>
      <c r="E364" s="146">
        <v>240000</v>
      </c>
      <c r="F364" s="110">
        <f t="shared" si="0"/>
        <v>9.0909090909090917</v>
      </c>
    </row>
    <row r="365" spans="1:6" x14ac:dyDescent="0.25">
      <c r="A365" s="49"/>
      <c r="B365" s="49"/>
      <c r="C365" s="117">
        <v>770000</v>
      </c>
      <c r="D365" s="49" t="s">
        <v>239</v>
      </c>
      <c r="E365" s="146">
        <v>60000</v>
      </c>
      <c r="F365" s="110">
        <f t="shared" si="0"/>
        <v>7.7922077922077921</v>
      </c>
    </row>
    <row r="366" spans="1:6" x14ac:dyDescent="0.25">
      <c r="A366" s="51"/>
      <c r="B366" s="51"/>
      <c r="C366" s="109">
        <f>SUM(C360:C365)</f>
        <v>69410000</v>
      </c>
      <c r="D366" s="20" t="s">
        <v>13</v>
      </c>
      <c r="E366" s="158">
        <f>SUM(E359:E365)</f>
        <v>6300000</v>
      </c>
      <c r="F366" s="153">
        <f>E366/C366*100</f>
        <v>9.0765019449647024</v>
      </c>
    </row>
    <row r="368" spans="1:6" x14ac:dyDescent="0.25">
      <c r="A368" s="141"/>
      <c r="B368" s="155">
        <v>440590000</v>
      </c>
      <c r="C368" s="149">
        <f>C18+C41+C54+C68+C97+C123+C138+C156+C172+C201+C228+C241+C253+C282+C295+C305+C317+C325+C352+C366</f>
        <v>510000000</v>
      </c>
      <c r="D368" s="155"/>
      <c r="E368" s="198">
        <f>E41+E54+E68+E97+E172+E201+E228+E282+E366</f>
        <v>9750000</v>
      </c>
      <c r="F368" s="141"/>
    </row>
    <row r="369" spans="2:6" x14ac:dyDescent="0.25">
      <c r="B369" s="155"/>
      <c r="C369" s="149">
        <f>B368-C368</f>
        <v>-69410000</v>
      </c>
      <c r="D369" s="155"/>
      <c r="E369" s="194"/>
      <c r="F369" s="6" t="s">
        <v>249</v>
      </c>
    </row>
    <row r="370" spans="2:6" x14ac:dyDescent="0.25">
      <c r="B370" s="155"/>
      <c r="C370" s="149"/>
      <c r="D370" s="155"/>
      <c r="E370" s="195">
        <f>E63+E146+E181+E225+E278+E301</f>
        <v>675000</v>
      </c>
      <c r="F370" s="6" t="s">
        <v>243</v>
      </c>
    </row>
    <row r="371" spans="2:6" x14ac:dyDescent="0.25">
      <c r="B371" s="155"/>
      <c r="C371" s="155"/>
      <c r="D371" s="155"/>
      <c r="E371" s="194"/>
      <c r="F371" s="6"/>
    </row>
    <row r="372" spans="2:6" x14ac:dyDescent="0.25">
      <c r="B372" s="155"/>
      <c r="C372" s="156" t="e">
        <f>C18+C41+C54+C68+C97+C123+C138+C156+C172+C201+C228+C241+C253+C265+C282+C295+C305+C317+C325+C352+C366</f>
        <v>#VALUE!</v>
      </c>
      <c r="D372" s="155"/>
      <c r="E372" s="194"/>
      <c r="F372" s="6"/>
    </row>
    <row r="373" spans="2:6" x14ac:dyDescent="0.25">
      <c r="B373" s="155"/>
      <c r="C373" s="155"/>
      <c r="D373" s="155"/>
      <c r="E373" s="195"/>
      <c r="F373" s="6"/>
    </row>
    <row r="374" spans="2:6" x14ac:dyDescent="0.25">
      <c r="E374" s="196"/>
      <c r="F374" s="6" t="s">
        <v>245</v>
      </c>
    </row>
    <row r="375" spans="2:6" x14ac:dyDescent="0.25">
      <c r="F375" s="6" t="s">
        <v>244</v>
      </c>
    </row>
  </sheetData>
  <mergeCells count="11">
    <mergeCell ref="A8:C8"/>
    <mergeCell ref="A1:F1"/>
    <mergeCell ref="A2:F2"/>
    <mergeCell ref="A3:F3"/>
    <mergeCell ref="A6:C6"/>
    <mergeCell ref="A7:C7"/>
    <mergeCell ref="A9:C9"/>
    <mergeCell ref="B231:C231"/>
    <mergeCell ref="B257:C257"/>
    <mergeCell ref="B268:C268"/>
    <mergeCell ref="B356:C356"/>
  </mergeCells>
  <pageMargins left="0.70866141732283472" right="0.70866141732283472" top="0.74803149606299213" bottom="0.74803149606299213" header="0.31496062992125984" footer="0.31496062992125984"/>
  <pageSetup scale="7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NOVEMBER</vt:lpstr>
      <vt:lpstr>NOVEMBER!Print_Area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</cp:lastModifiedBy>
  <cp:lastPrinted>2020-11-28T04:34:57Z</cp:lastPrinted>
  <dcterms:created xsi:type="dcterms:W3CDTF">2019-03-21T16:22:35Z</dcterms:created>
  <dcterms:modified xsi:type="dcterms:W3CDTF">2020-12-22T02:28:27Z</dcterms:modified>
</cp:coreProperties>
</file>