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PUSKESMAS CIMAHI UTA\Downloads\"/>
    </mc:Choice>
  </mc:AlternateContent>
  <xr:revisionPtr revIDLastSave="0" documentId="13_ncr:1_{FBB40BCB-DCE6-4C6A-8432-73FDB412E83E}" xr6:coauthVersionLast="36" xr6:coauthVersionMax="36" xr10:uidLastSave="{00000000-0000-0000-0000-000000000000}"/>
  <bookViews>
    <workbookView xWindow="0" yWindow="0" windowWidth="15345" windowHeight="4470" activeTab="1" xr2:uid="{00000000-000D-0000-FFFF-FFFF00000000}"/>
  </bookViews>
  <sheets>
    <sheet name="NOV" sheetId="1" r:id="rId1"/>
    <sheet name="Analisa" sheetId="2" r:id="rId2"/>
  </sheets>
  <externalReferences>
    <externalReference r:id="rId3"/>
  </externalReferenc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2" l="1"/>
  <c r="G19" i="2" s="1"/>
  <c r="H19" i="2" s="1"/>
  <c r="D19" i="2"/>
  <c r="E18" i="2"/>
  <c r="G18" i="2" s="1"/>
  <c r="D18" i="2"/>
  <c r="E17" i="2"/>
  <c r="G17" i="2" s="1"/>
  <c r="D17" i="2"/>
  <c r="E16" i="2"/>
  <c r="G16" i="2" s="1"/>
  <c r="D16" i="2"/>
  <c r="E15" i="2"/>
  <c r="G15" i="2" s="1"/>
  <c r="D15" i="2"/>
  <c r="E14" i="2"/>
  <c r="G14" i="2" s="1"/>
  <c r="D14" i="2"/>
  <c r="E13" i="2"/>
  <c r="G13" i="2" s="1"/>
  <c r="H13" i="2" s="1"/>
  <c r="D13" i="2"/>
  <c r="E12" i="2"/>
  <c r="G12" i="2" s="1"/>
  <c r="D12" i="2"/>
  <c r="E11" i="2"/>
  <c r="G11" i="2" s="1"/>
  <c r="H11" i="2" s="1"/>
  <c r="D11" i="2"/>
  <c r="E10" i="2"/>
  <c r="G10" i="2" s="1"/>
  <c r="D10" i="2"/>
  <c r="E9" i="2"/>
  <c r="G9" i="2" s="1"/>
  <c r="H9" i="2" s="1"/>
  <c r="D9" i="2"/>
  <c r="E8" i="2"/>
  <c r="G8" i="2" s="1"/>
  <c r="D8" i="2"/>
  <c r="H15" i="2" l="1"/>
  <c r="H17" i="2"/>
  <c r="H8" i="2"/>
  <c r="H10" i="2"/>
  <c r="H12" i="2"/>
  <c r="H14" i="2"/>
  <c r="H16" i="2"/>
  <c r="H18" i="2"/>
  <c r="E24" i="1" l="1"/>
  <c r="G24" i="1" s="1"/>
  <c r="D24" i="1"/>
  <c r="E23" i="1"/>
  <c r="G23" i="1" s="1"/>
  <c r="H23" i="1" s="1"/>
  <c r="D23" i="1"/>
  <c r="E22" i="1"/>
  <c r="G22" i="1" s="1"/>
  <c r="D22" i="1"/>
  <c r="E21" i="1"/>
  <c r="G21" i="1" s="1"/>
  <c r="H21" i="1" s="1"/>
  <c r="D21" i="1"/>
  <c r="E20" i="1"/>
  <c r="G20" i="1" s="1"/>
  <c r="D20" i="1"/>
  <c r="E19" i="1"/>
  <c r="G19" i="1" s="1"/>
  <c r="H19" i="1" s="1"/>
  <c r="D19" i="1"/>
  <c r="E18" i="1"/>
  <c r="G18" i="1" s="1"/>
  <c r="D18" i="1"/>
  <c r="E17" i="1"/>
  <c r="G17" i="1" s="1"/>
  <c r="H17" i="1" s="1"/>
  <c r="D17" i="1"/>
  <c r="E16" i="1"/>
  <c r="G16" i="1" s="1"/>
  <c r="D16" i="1"/>
  <c r="E15" i="1"/>
  <c r="G15" i="1" s="1"/>
  <c r="H15" i="1" s="1"/>
  <c r="D15" i="1"/>
  <c r="E14" i="1"/>
  <c r="G14" i="1" s="1"/>
  <c r="D14" i="1"/>
  <c r="E13" i="1"/>
  <c r="G13" i="1" s="1"/>
  <c r="H13" i="1" s="1"/>
  <c r="D13" i="1"/>
  <c r="H14" i="1" l="1"/>
  <c r="H16" i="1"/>
  <c r="H18" i="1"/>
  <c r="H20" i="1"/>
  <c r="H22" i="1"/>
  <c r="H24" i="1"/>
</calcChain>
</file>

<file path=xl/sharedStrings.xml><?xml version="1.0" encoding="utf-8"?>
<sst xmlns="http://schemas.openxmlformats.org/spreadsheetml/2006/main" count="140" uniqueCount="80">
  <si>
    <t xml:space="preserve">LAPORAN BULANAN </t>
  </si>
  <si>
    <t>PENCAPAIAN PELAKSANAAN SPM DI PUSKESMAS</t>
  </si>
  <si>
    <t xml:space="preserve"> TAHUN 2020</t>
  </si>
  <si>
    <t xml:space="preserve">PUSKESMAS </t>
  </si>
  <si>
    <t>: CIMAHI UTARA</t>
  </si>
  <si>
    <t xml:space="preserve">JUMLAH PENDUDUK </t>
  </si>
  <si>
    <t>: 53285</t>
  </si>
  <si>
    <t xml:space="preserve">BULAN  </t>
  </si>
  <si>
    <t>: NOVEMBER 2020</t>
  </si>
  <si>
    <t>NO</t>
  </si>
  <si>
    <t>INDIKATOR PELAYANAN KESEHATAN</t>
  </si>
  <si>
    <t>TARGET (%)</t>
  </si>
  <si>
    <t>SASARAN</t>
  </si>
  <si>
    <t>PENCAPAIAN</t>
  </si>
  <si>
    <t>% capaian</t>
  </si>
  <si>
    <t>Bulan sebelumnya</t>
  </si>
  <si>
    <t xml:space="preserve">Bulan ini </t>
  </si>
  <si>
    <t>s/d bulan ini</t>
  </si>
  <si>
    <t>1</t>
  </si>
  <si>
    <t>Pelayanan kesehatan ibu hamil</t>
  </si>
  <si>
    <t>2</t>
  </si>
  <si>
    <t>Pelayanan kesehatan ibu bersalin</t>
  </si>
  <si>
    <t>3</t>
  </si>
  <si>
    <t>Pelayanan kesehatan bayi baru lahir</t>
  </si>
  <si>
    <t>4</t>
  </si>
  <si>
    <t>Pelayanan Kesehatan Balita</t>
  </si>
  <si>
    <t>5</t>
  </si>
  <si>
    <t>Pelayanan kesehatan pada usia pendidikan dasar</t>
  </si>
  <si>
    <t>6</t>
  </si>
  <si>
    <t>Pelayanan kesehatan pada usia produktif</t>
  </si>
  <si>
    <t>7</t>
  </si>
  <si>
    <t xml:space="preserve">Pelayanan kesehatan pada usia lanjut </t>
  </si>
  <si>
    <t>8</t>
  </si>
  <si>
    <t>Pelayanan kesehatan penderita hipertensi</t>
  </si>
  <si>
    <t>9</t>
  </si>
  <si>
    <t>Pelayanan kesehatan penderita diabetes melitus</t>
  </si>
  <si>
    <t>10</t>
  </si>
  <si>
    <t>Pelayanan kesehatan orang dengan gangguan jiwa berat</t>
  </si>
  <si>
    <t>11</t>
  </si>
  <si>
    <t>Pelayanan kesehatan orang terduga TB</t>
  </si>
  <si>
    <t>12</t>
  </si>
  <si>
    <t>pelayanan  kesehatan  orang  dengan  risiko  terinfeksi virus  yang  melemahkan  daya  tahan  tubuh manusia (Human Immunodeficiency Virus)</t>
  </si>
  <si>
    <t>Cimahi, 3 Desember 2020</t>
  </si>
  <si>
    <t>Kepala Puskesmas Cimahi Utara</t>
  </si>
  <si>
    <t>(dr. Irene Herdi)</t>
  </si>
  <si>
    <t>NIP. 198305082009022003</t>
  </si>
  <si>
    <t>PERUBAHAN DI SPM BULAN OKTOBER</t>
  </si>
  <si>
    <t>Lama</t>
  </si>
  <si>
    <t>Baru</t>
  </si>
  <si>
    <t>Sasaran Indikator Usia Produktif berubah</t>
  </si>
  <si>
    <t>: 35387</t>
  </si>
  <si>
    <t>Sasaran Indikator Hipertensi berubah</t>
  </si>
  <si>
    <t>: 10209</t>
  </si>
  <si>
    <t>Sasaran Indikator Diabetes Melitus berubah</t>
  </si>
  <si>
    <t>: 932</t>
  </si>
  <si>
    <t>Capaian Indikator Usia Produktif, Hipertensi, Diabetes Melitus berubah dari Bulan Januari karena adanya perubahan perhitungan</t>
  </si>
  <si>
    <t>Catatan di November</t>
  </si>
  <si>
    <t>Saat Monev BOK Semester I SPM Sudah Sesuai, Sasaran dan Capaian sama dengan data di dinkes</t>
  </si>
  <si>
    <t>tapi saaat Monev BOK Semester II (2 Des 2020) Data Sasaran di Dinkes berubah dan berbeda dg Sasaran yg di PKM</t>
  </si>
  <si>
    <t>ANALISA</t>
  </si>
  <si>
    <t>RENCANA TINDAK LANJUT</t>
  </si>
  <si>
    <t>Sudah mencapat target</t>
  </si>
  <si>
    <t>Maintenance</t>
  </si>
  <si>
    <t>Belum mencapai target, disebabkan karena kegiatan PYD mengalami kendala selama pandemi, pelaporan dari jejaring belum optimal dan tepat waktu, jumlah kunjungan dalam gedung berkurang, jumlah kunjungan di jejaring juga berkurang</t>
  </si>
  <si>
    <t>Pembukaan kegiatan PYD pada RW dengan kondisi sudah tidak ada pasien covid + aktif dengan tetap memeperhatikan protokol kesehatan, pemanfaatan pelaporan melalui google form, pembinaan jejaring melalui daring</t>
  </si>
  <si>
    <t>Belum mencapai target, disebabkan karena belum ada kegiatan penjaringan, karena belum dilaksanakannya kegiatan belajar mengajar (KBM) di sekolah  akibat pandemi</t>
  </si>
  <si>
    <t>Pemanfaatan pelaporan mandiri melalui google form</t>
  </si>
  <si>
    <t>Belum mencapai target, disebabkan karena kegiatan PBD PTM dan Pemantauan Pos UKK ditiadakan selama pandemi, pelaporan dari jejaring belum optimal dan tepat waktu, jumlah kunjungan dalam gedung berkurang, jumlah kunjungan di jejaring juga berkurang, kegiatan skrining tidak dapat dilaksanakan karena pandemi, jumlah sasaran bertambah sesuai dengan validasi data yang dilakukan bersama antara PKM dan Dinkes Kota Cimahi.</t>
  </si>
  <si>
    <t>Pemanfaatan pelaporan mandiri secara daring dan melalui kader PBD PTM, pembinaan jejaring secara daring</t>
  </si>
  <si>
    <t>Belum mencapai target, disebabkan karena kegiatan PBD PTM ditiadakan selama pandemi, pelaporan dari jejaring belum optimal dan tepat waktu, jumlah kunjungan dalam gedung dan di jejaring berkurang karena banyak pasien yang takut berobat mengingat lansia dan penyakit penyertanya menjadi komorbid untuk covid, kunjungan rumah sangat selektif mengingat risiko penularan di masa pandemi</t>
  </si>
  <si>
    <t>Belum mencapai target, disebabkan karena kegiatan PBD PTM ditiadakan selama pandemi, pelaporan dari jejaring belum optimal dan tepat waktu, jumlah kunjungan dalam gedung berkurang, jumlah kunjungan di jejaring juga berkurang karena hipertensi menjadi salah satu komorbid untuk covid yang menyebabkan pasien takut berobat dan kontrol ke faskes, jumlah sasaran bertambah sesuai dengan validasi data yang dilakukan bersama antara PKM dan Dinkes Kota Cimahi.</t>
  </si>
  <si>
    <t>Belum mencapai target, disebabkan karena kunjungan dalam gedung berkurang, skrining ke wilayah juga sangat dibatasi selama pandemi, pelaporan dari jejaring belum optimal dan tepat waktu</t>
  </si>
  <si>
    <t>Pemanfaatan pelaporan secara daring, meningkatkan skrining pasien dalam gedung, pembinaan jejaring secara daring</t>
  </si>
  <si>
    <t>Belum mencapai target, disebabkan karena kunjungan dalam gedung berkurang, skrining ke wilayah untuk populasi kunci dan berisiko (mobile VCT) juga sangat dibatasi selama pandemi</t>
  </si>
  <si>
    <t>Pemanfaatan pelaporan secara daring, meningkatkan skrining pasien dalam gedung, bekerja sama dengan peer group dampingan populasi kunci untuk kegiatan mobile VCT, pembinaan jejaring secara daring</t>
  </si>
  <si>
    <t>TARGET s/d NOVEMBER</t>
  </si>
  <si>
    <t>HASIL ANALISA SPM</t>
  </si>
  <si>
    <t>PUSKESMAS CIMAHI UTARA</t>
  </si>
  <si>
    <t>BULAN NOVEMBER TAHUN 2020</t>
  </si>
  <si>
    <t>Secara umum, situasi pandemi di wilayah kerja PKM Cimahi Utara (Kelurahan Cibabat) sangat memprihatinkan, karena masuk dalam peringkat 3 jumlah kasus terbanyak dari seluruh Kelurahan yang ada di Kota Cimahi. Sampai dengan bulan November, di Kelurahan Cibabat, terdapat 132 (bertambah 57 dari bulan sebelumnya) kasus konfirmasi +, di mana 4 orang di antaranya meninggal dunia (CFR=3,03%) yang tersebar di 20 RW dari 25 RW (80%) yang ada di Kelurahan Cibabat dan hanya menyisakan 5 RW tanpa kasus +, yaitu RW 10, 17, 19, 22, dan 25. Hal ini tentu saja menyebabkan banyak kegiatan kemasyarakatan (UKM) yang terhambat pelaksanaannya.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</si>
</sst>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1"/>
      <scheme val="minor"/>
    </font>
    <font>
      <sz val="11"/>
      <color theme="1"/>
      <name val="Calibri"/>
      <family val="2"/>
      <scheme val="minor"/>
    </font>
    <font>
      <b/>
      <sz val="10"/>
      <color theme="1"/>
      <name val="Tahoma"/>
      <family val="2"/>
    </font>
    <font>
      <sz val="10"/>
      <color theme="1"/>
      <name val="Tahoma"/>
      <family val="2"/>
    </font>
    <font>
      <b/>
      <sz val="10"/>
      <name val="Tahoma"/>
      <family val="2"/>
    </font>
    <font>
      <sz val="10"/>
      <name val="Tahoma"/>
      <family val="2"/>
    </font>
    <font>
      <b/>
      <sz val="9"/>
      <color theme="1"/>
      <name val="Tahoma"/>
      <family val="2"/>
    </font>
    <font>
      <sz val="9"/>
      <color theme="1"/>
      <name val="Tahoma"/>
      <family val="2"/>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xf numFmtId="0" fontId="1" fillId="0" borderId="0"/>
  </cellStyleXfs>
  <cellXfs count="44">
    <xf numFmtId="0" fontId="0" fillId="0" borderId="0" xfId="0"/>
    <xf numFmtId="0" fontId="3" fillId="0" borderId="0" xfId="0" applyFont="1"/>
    <xf numFmtId="0" fontId="4" fillId="0" borderId="0" xfId="1" applyFont="1" applyAlignment="1">
      <alignment horizontal="center" vertical="center"/>
    </xf>
    <xf numFmtId="0" fontId="4" fillId="0" borderId="0" xfId="1" applyFont="1" applyAlignment="1">
      <alignment horizontal="left" vertical="top"/>
    </xf>
    <xf numFmtId="0" fontId="4" fillId="0" borderId="0" xfId="0" applyFont="1" applyAlignment="1">
      <alignment horizontal="left"/>
    </xf>
    <xf numFmtId="0" fontId="2" fillId="0" borderId="0" xfId="0" applyFont="1" applyAlignment="1">
      <alignment horizontal="left" vertical="top"/>
    </xf>
    <xf numFmtId="0" fontId="2" fillId="0" borderId="0" xfId="0" applyFont="1" applyAlignment="1">
      <alignment horizontal="left"/>
    </xf>
    <xf numFmtId="0" fontId="3" fillId="0" borderId="8" xfId="0" applyFont="1" applyBorder="1"/>
    <xf numFmtId="0" fontId="3" fillId="0" borderId="8" xfId="0" applyFont="1" applyBorder="1" applyAlignment="1">
      <alignment vertical="top"/>
    </xf>
    <xf numFmtId="0" fontId="3" fillId="0" borderId="8" xfId="0" applyFont="1" applyBorder="1" applyAlignment="1">
      <alignment horizontal="center" vertical="center"/>
    </xf>
    <xf numFmtId="0" fontId="5" fillId="0" borderId="8" xfId="0" applyFont="1" applyBorder="1" applyAlignment="1">
      <alignment horizontal="center" vertical="center"/>
    </xf>
    <xf numFmtId="2" fontId="5" fillId="0" borderId="8" xfId="0" applyNumberFormat="1" applyFont="1" applyBorder="1" applyAlignment="1">
      <alignment horizontal="center" vertical="center"/>
    </xf>
    <xf numFmtId="0" fontId="3" fillId="0" borderId="8" xfId="0" applyFont="1" applyBorder="1" applyAlignment="1">
      <alignment vertical="top" wrapText="1"/>
    </xf>
    <xf numFmtId="0" fontId="2" fillId="0" borderId="8" xfId="0" applyFont="1" applyBorder="1"/>
    <xf numFmtId="0" fontId="3" fillId="0" borderId="8" xfId="0" applyFont="1" applyBorder="1" applyAlignment="1">
      <alignment horizontal="left"/>
    </xf>
    <xf numFmtId="0" fontId="6" fillId="0" borderId="0" xfId="0" applyFont="1"/>
    <xf numFmtId="0" fontId="7" fillId="0" borderId="0" xfId="0" applyFont="1"/>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3" fillId="0" borderId="2" xfId="0" applyFont="1" applyBorder="1" applyAlignment="1">
      <alignment horizontal="center"/>
    </xf>
    <xf numFmtId="0" fontId="3" fillId="0" borderId="3" xfId="0" applyFont="1" applyBorder="1" applyAlignment="1">
      <alignment horizontal="center"/>
    </xf>
    <xf numFmtId="0" fontId="3" fillId="0" borderId="5" xfId="0" applyFont="1" applyBorder="1" applyAlignment="1">
      <alignment horizontal="center" vertical="center" wrapText="1"/>
    </xf>
    <xf numFmtId="0" fontId="3" fillId="0" borderId="7" xfId="0" applyFont="1" applyBorder="1" applyAlignment="1">
      <alignment horizontal="center" vertical="center" wrapText="1"/>
    </xf>
    <xf numFmtId="0" fontId="2" fillId="0" borderId="0" xfId="1" applyFont="1" applyAlignment="1">
      <alignment horizontal="center"/>
    </xf>
    <xf numFmtId="0" fontId="4" fillId="0" borderId="0" xfId="1" applyFont="1" applyAlignment="1">
      <alignment horizontal="center" vertical="center"/>
    </xf>
    <xf numFmtId="0" fontId="4" fillId="0" borderId="0" xfId="1" applyFont="1" applyAlignment="1">
      <alignment horizontal="left" vertical="center"/>
    </xf>
    <xf numFmtId="0" fontId="2" fillId="0" borderId="0" xfId="0" applyFont="1" applyAlignment="1">
      <alignment horizontal="left"/>
    </xf>
    <xf numFmtId="0" fontId="3" fillId="0" borderId="8" xfId="0" applyFont="1" applyBorder="1" applyAlignment="1">
      <alignment horizontal="center" wrapText="1"/>
    </xf>
    <xf numFmtId="0" fontId="3" fillId="0" borderId="8" xfId="0" applyFont="1" applyBorder="1" applyAlignment="1">
      <alignment horizontal="center" vertical="center"/>
    </xf>
    <xf numFmtId="0" fontId="3" fillId="0" borderId="8" xfId="0" applyFont="1" applyBorder="1" applyAlignment="1">
      <alignment horizontal="center" vertical="center" wrapText="1"/>
    </xf>
    <xf numFmtId="0" fontId="3" fillId="0" borderId="8" xfId="0" applyFont="1" applyBorder="1" applyAlignment="1">
      <alignment vertical="center"/>
    </xf>
    <xf numFmtId="0" fontId="3" fillId="0" borderId="8" xfId="0" quotePrefix="1" applyFont="1" applyBorder="1" applyAlignment="1">
      <alignment vertical="center"/>
    </xf>
    <xf numFmtId="0" fontId="3" fillId="2" borderId="8" xfId="0" applyFont="1" applyFill="1" applyBorder="1" applyAlignment="1">
      <alignment vertical="center"/>
    </xf>
    <xf numFmtId="0" fontId="3" fillId="2" borderId="8" xfId="0" applyFont="1" applyFill="1" applyBorder="1" applyAlignment="1">
      <alignment vertical="center" wrapText="1"/>
    </xf>
    <xf numFmtId="0" fontId="3" fillId="0" borderId="8" xfId="0" applyFont="1" applyBorder="1" applyAlignment="1">
      <alignment vertical="center" wrapText="1"/>
    </xf>
    <xf numFmtId="0" fontId="3" fillId="0" borderId="8" xfId="0" applyFont="1" applyBorder="1" applyAlignment="1">
      <alignment horizontal="right" vertical="center"/>
    </xf>
    <xf numFmtId="0" fontId="3" fillId="0" borderId="9" xfId="0" applyFont="1" applyBorder="1" applyAlignment="1">
      <alignment horizontal="center" vertical="center"/>
    </xf>
    <xf numFmtId="0" fontId="2" fillId="0" borderId="0" xfId="1" applyFont="1" applyAlignment="1">
      <alignment horizontal="center" vertical="center" wrapText="1"/>
    </xf>
    <xf numFmtId="0" fontId="3" fillId="0" borderId="8" xfId="0" applyFont="1" applyFill="1" applyBorder="1" applyAlignment="1">
      <alignment vertical="center" wrapText="1"/>
    </xf>
    <xf numFmtId="0" fontId="3" fillId="0" borderId="10" xfId="0" applyFont="1" applyBorder="1" applyAlignment="1">
      <alignment horizontal="left" vertical="top"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BOK%202020\Data%20Lama\Lap%20SPM%202020\REVISI%20SPM%20PKM%20CIMUT%202020%20(%20DM%20HT%20USPRO%20rumus%20bar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APR"/>
      <sheetName val="MEI"/>
      <sheetName val="JUNI"/>
      <sheetName val="JULI"/>
      <sheetName val="AGUST"/>
      <sheetName val="SEPT"/>
      <sheetName val="OKT"/>
      <sheetName val="NOV"/>
      <sheetName val="REKAP SPM"/>
    </sheetNames>
    <sheetDataSet>
      <sheetData sheetId="0">
        <row r="13">
          <cell r="D13">
            <v>1129</v>
          </cell>
        </row>
        <row r="14">
          <cell r="D14">
            <v>1078</v>
          </cell>
        </row>
        <row r="15">
          <cell r="D15">
            <v>1047</v>
          </cell>
        </row>
        <row r="16">
          <cell r="D16">
            <v>5086</v>
          </cell>
        </row>
        <row r="17">
          <cell r="D17">
            <v>7766</v>
          </cell>
        </row>
        <row r="18">
          <cell r="D18">
            <v>35672</v>
          </cell>
        </row>
        <row r="19">
          <cell r="D19">
            <v>4834</v>
          </cell>
        </row>
        <row r="20">
          <cell r="D20">
            <v>17118</v>
          </cell>
        </row>
        <row r="21">
          <cell r="D21">
            <v>942</v>
          </cell>
        </row>
        <row r="22">
          <cell r="D22">
            <v>76</v>
          </cell>
        </row>
        <row r="23">
          <cell r="D23">
            <v>334</v>
          </cell>
        </row>
        <row r="24">
          <cell r="D24">
            <v>1264</v>
          </cell>
        </row>
      </sheetData>
      <sheetData sheetId="1"/>
      <sheetData sheetId="2"/>
      <sheetData sheetId="3"/>
      <sheetData sheetId="4"/>
      <sheetData sheetId="5"/>
      <sheetData sheetId="6"/>
      <sheetData sheetId="7"/>
      <sheetData sheetId="8"/>
      <sheetData sheetId="9">
        <row r="13">
          <cell r="G13">
            <v>953</v>
          </cell>
        </row>
        <row r="14">
          <cell r="G14">
            <v>950</v>
          </cell>
        </row>
        <row r="15">
          <cell r="G15">
            <v>859</v>
          </cell>
        </row>
        <row r="16">
          <cell r="G16">
            <v>3176</v>
          </cell>
        </row>
        <row r="17">
          <cell r="G17">
            <v>0</v>
          </cell>
        </row>
        <row r="18">
          <cell r="G18">
            <v>21724</v>
          </cell>
        </row>
        <row r="19">
          <cell r="G19">
            <v>3386</v>
          </cell>
        </row>
        <row r="20">
          <cell r="G20">
            <v>3945</v>
          </cell>
        </row>
        <row r="21">
          <cell r="G21">
            <v>719</v>
          </cell>
        </row>
        <row r="22">
          <cell r="G22">
            <v>67</v>
          </cell>
        </row>
        <row r="23">
          <cell r="G23">
            <v>195</v>
          </cell>
        </row>
        <row r="24">
          <cell r="G24">
            <v>454</v>
          </cell>
        </row>
      </sheetData>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5"/>
  <sheetViews>
    <sheetView zoomScale="110" zoomScaleNormal="110" workbookViewId="0">
      <selection activeCell="K22" sqref="K22"/>
    </sheetView>
  </sheetViews>
  <sheetFormatPr defaultColWidth="8.7109375" defaultRowHeight="12.75" x14ac:dyDescent="0.2"/>
  <cols>
    <col min="1" max="1" width="4.42578125" style="1" customWidth="1"/>
    <col min="2" max="2" width="37.85546875" style="1" customWidth="1"/>
    <col min="3" max="3" width="8.28515625" style="1" customWidth="1"/>
    <col min="4" max="4" width="10" style="1" customWidth="1"/>
    <col min="5" max="5" width="12.140625" style="1" customWidth="1"/>
    <col min="6" max="6" width="11" style="1" customWidth="1"/>
    <col min="7" max="7" width="10.85546875" style="1" customWidth="1"/>
    <col min="8" max="16384" width="8.7109375" style="1"/>
  </cols>
  <sheetData>
    <row r="1" spans="1:8" x14ac:dyDescent="0.2">
      <c r="A1" s="27" t="s">
        <v>0</v>
      </c>
      <c r="B1" s="27"/>
      <c r="C1" s="27"/>
      <c r="D1" s="27"/>
      <c r="E1" s="27"/>
      <c r="F1" s="27"/>
      <c r="G1" s="27"/>
    </row>
    <row r="2" spans="1:8" x14ac:dyDescent="0.2">
      <c r="A2" s="28" t="s">
        <v>1</v>
      </c>
      <c r="B2" s="28"/>
      <c r="C2" s="28"/>
      <c r="D2" s="28"/>
      <c r="E2" s="28"/>
      <c r="F2" s="28"/>
      <c r="G2" s="28"/>
    </row>
    <row r="3" spans="1:8" x14ac:dyDescent="0.2">
      <c r="A3" s="28" t="s">
        <v>2</v>
      </c>
      <c r="B3" s="28"/>
      <c r="C3" s="28"/>
      <c r="D3" s="28"/>
      <c r="E3" s="28"/>
      <c r="F3" s="28"/>
      <c r="G3" s="28"/>
    </row>
    <row r="4" spans="1:8" x14ac:dyDescent="0.2">
      <c r="A4" s="2"/>
      <c r="B4" s="2"/>
      <c r="C4" s="2"/>
      <c r="D4" s="2"/>
      <c r="E4" s="2"/>
      <c r="F4" s="2"/>
      <c r="G4" s="2"/>
    </row>
    <row r="5" spans="1:8" x14ac:dyDescent="0.2">
      <c r="A5" s="29" t="s">
        <v>3</v>
      </c>
      <c r="B5" s="29"/>
      <c r="C5" s="3" t="s">
        <v>4</v>
      </c>
      <c r="D5" s="2"/>
      <c r="E5" s="2"/>
      <c r="F5" s="2"/>
      <c r="G5" s="2"/>
    </row>
    <row r="6" spans="1:8" x14ac:dyDescent="0.2">
      <c r="A6" s="30" t="s">
        <v>5</v>
      </c>
      <c r="B6" s="30"/>
      <c r="C6" s="4" t="s">
        <v>6</v>
      </c>
    </row>
    <row r="7" spans="1:8" x14ac:dyDescent="0.2">
      <c r="A7" s="30" t="s">
        <v>7</v>
      </c>
      <c r="B7" s="30"/>
      <c r="C7" s="5" t="s">
        <v>8</v>
      </c>
    </row>
    <row r="8" spans="1:8" x14ac:dyDescent="0.2">
      <c r="A8" s="6"/>
      <c r="B8" s="6"/>
    </row>
    <row r="10" spans="1:8" ht="14.45" customHeight="1" x14ac:dyDescent="0.2">
      <c r="A10" s="17" t="s">
        <v>9</v>
      </c>
      <c r="B10" s="20" t="s">
        <v>10</v>
      </c>
      <c r="C10" s="20" t="s">
        <v>11</v>
      </c>
      <c r="D10" s="17" t="s">
        <v>12</v>
      </c>
      <c r="E10" s="23" t="s">
        <v>13</v>
      </c>
      <c r="F10" s="24"/>
      <c r="G10" s="24"/>
      <c r="H10" s="20" t="s">
        <v>14</v>
      </c>
    </row>
    <row r="11" spans="1:8" x14ac:dyDescent="0.2">
      <c r="A11" s="18"/>
      <c r="B11" s="21"/>
      <c r="C11" s="21"/>
      <c r="D11" s="18"/>
      <c r="E11" s="20" t="s">
        <v>15</v>
      </c>
      <c r="F11" s="17" t="s">
        <v>16</v>
      </c>
      <c r="G11" s="25" t="s">
        <v>17</v>
      </c>
      <c r="H11" s="21"/>
    </row>
    <row r="12" spans="1:8" x14ac:dyDescent="0.2">
      <c r="A12" s="19"/>
      <c r="B12" s="22"/>
      <c r="C12" s="22"/>
      <c r="D12" s="19"/>
      <c r="E12" s="22"/>
      <c r="F12" s="19"/>
      <c r="G12" s="26"/>
      <c r="H12" s="22"/>
    </row>
    <row r="13" spans="1:8" ht="30" customHeight="1" x14ac:dyDescent="0.2">
      <c r="A13" s="7" t="s">
        <v>18</v>
      </c>
      <c r="B13" s="8" t="s">
        <v>19</v>
      </c>
      <c r="C13" s="9">
        <v>100</v>
      </c>
      <c r="D13" s="10">
        <f>[1]JAN!D13</f>
        <v>1129</v>
      </c>
      <c r="E13" s="10">
        <f>[1]OKT!G13</f>
        <v>953</v>
      </c>
      <c r="F13" s="10">
        <v>100</v>
      </c>
      <c r="G13" s="10">
        <f t="shared" ref="G13:G24" si="0">E13+F13</f>
        <v>1053</v>
      </c>
      <c r="H13" s="11">
        <f t="shared" ref="H13:H24" si="1">G13/D13*100</f>
        <v>93.268379096545615</v>
      </c>
    </row>
    <row r="14" spans="1:8" ht="30" customHeight="1" x14ac:dyDescent="0.2">
      <c r="A14" s="7" t="s">
        <v>20</v>
      </c>
      <c r="B14" s="8" t="s">
        <v>21</v>
      </c>
      <c r="C14" s="9">
        <v>100</v>
      </c>
      <c r="D14" s="10">
        <f>[1]JAN!D14</f>
        <v>1078</v>
      </c>
      <c r="E14" s="10">
        <f>[1]OKT!G14</f>
        <v>950</v>
      </c>
      <c r="F14" s="10">
        <v>90</v>
      </c>
      <c r="G14" s="10">
        <f t="shared" si="0"/>
        <v>1040</v>
      </c>
      <c r="H14" s="11">
        <f t="shared" si="1"/>
        <v>96.474953617810769</v>
      </c>
    </row>
    <row r="15" spans="1:8" ht="30" customHeight="1" x14ac:dyDescent="0.2">
      <c r="A15" s="7" t="s">
        <v>22</v>
      </c>
      <c r="B15" s="8" t="s">
        <v>23</v>
      </c>
      <c r="C15" s="9">
        <v>100</v>
      </c>
      <c r="D15" s="10">
        <f>[1]JAN!D15</f>
        <v>1047</v>
      </c>
      <c r="E15" s="10">
        <f>[1]OKT!G15</f>
        <v>859</v>
      </c>
      <c r="F15" s="10">
        <v>90</v>
      </c>
      <c r="G15" s="10">
        <f t="shared" si="0"/>
        <v>949</v>
      </c>
      <c r="H15" s="11">
        <f t="shared" si="1"/>
        <v>90.639923591212991</v>
      </c>
    </row>
    <row r="16" spans="1:8" ht="30" customHeight="1" x14ac:dyDescent="0.2">
      <c r="A16" s="7" t="s">
        <v>24</v>
      </c>
      <c r="B16" s="8" t="s">
        <v>25</v>
      </c>
      <c r="C16" s="9">
        <v>100</v>
      </c>
      <c r="D16" s="10">
        <f>[1]JAN!D16</f>
        <v>5086</v>
      </c>
      <c r="E16" s="10">
        <f>[1]OKT!G16</f>
        <v>3176</v>
      </c>
      <c r="F16" s="10">
        <v>1795</v>
      </c>
      <c r="G16" s="10">
        <f t="shared" si="0"/>
        <v>4971</v>
      </c>
      <c r="H16" s="11">
        <f t="shared" si="1"/>
        <v>97.7388910735352</v>
      </c>
    </row>
    <row r="17" spans="1:8" ht="30" customHeight="1" x14ac:dyDescent="0.2">
      <c r="A17" s="7" t="s">
        <v>26</v>
      </c>
      <c r="B17" s="12" t="s">
        <v>27</v>
      </c>
      <c r="C17" s="9">
        <v>100</v>
      </c>
      <c r="D17" s="10">
        <f>[1]JAN!D17</f>
        <v>7766</v>
      </c>
      <c r="E17" s="10">
        <f>[1]OKT!G17</f>
        <v>0</v>
      </c>
      <c r="F17" s="10">
        <v>0</v>
      </c>
      <c r="G17" s="10">
        <f t="shared" si="0"/>
        <v>0</v>
      </c>
      <c r="H17" s="11">
        <f t="shared" si="1"/>
        <v>0</v>
      </c>
    </row>
    <row r="18" spans="1:8" ht="30" customHeight="1" x14ac:dyDescent="0.2">
      <c r="A18" s="7" t="s">
        <v>28</v>
      </c>
      <c r="B18" s="8" t="s">
        <v>29</v>
      </c>
      <c r="C18" s="9">
        <v>100</v>
      </c>
      <c r="D18" s="10">
        <f>[1]JAN!D18</f>
        <v>35672</v>
      </c>
      <c r="E18" s="10">
        <f>[1]OKT!G18</f>
        <v>21724</v>
      </c>
      <c r="F18" s="10">
        <v>1645</v>
      </c>
      <c r="G18" s="10">
        <f t="shared" si="0"/>
        <v>23369</v>
      </c>
      <c r="H18" s="11">
        <f t="shared" si="1"/>
        <v>65.51076474545863</v>
      </c>
    </row>
    <row r="19" spans="1:8" ht="30" customHeight="1" x14ac:dyDescent="0.2">
      <c r="A19" s="7" t="s">
        <v>30</v>
      </c>
      <c r="B19" s="8" t="s">
        <v>31</v>
      </c>
      <c r="C19" s="9">
        <v>100</v>
      </c>
      <c r="D19" s="10">
        <f>[1]JAN!D19</f>
        <v>4834</v>
      </c>
      <c r="E19" s="10">
        <f>[1]OKT!G19</f>
        <v>3386</v>
      </c>
      <c r="F19" s="10">
        <v>30</v>
      </c>
      <c r="G19" s="10">
        <f t="shared" si="0"/>
        <v>3416</v>
      </c>
      <c r="H19" s="11">
        <f t="shared" si="1"/>
        <v>70.666115018618129</v>
      </c>
    </row>
    <row r="20" spans="1:8" ht="30" customHeight="1" x14ac:dyDescent="0.2">
      <c r="A20" s="7" t="s">
        <v>32</v>
      </c>
      <c r="B20" s="8" t="s">
        <v>33</v>
      </c>
      <c r="C20" s="9">
        <v>100</v>
      </c>
      <c r="D20" s="10">
        <f>[1]JAN!D20</f>
        <v>17118</v>
      </c>
      <c r="E20" s="10">
        <f>[1]OKT!G20</f>
        <v>3945</v>
      </c>
      <c r="F20" s="10">
        <v>259</v>
      </c>
      <c r="G20" s="10">
        <f t="shared" si="0"/>
        <v>4204</v>
      </c>
      <c r="H20" s="11">
        <f t="shared" si="1"/>
        <v>24.558943801846009</v>
      </c>
    </row>
    <row r="21" spans="1:8" ht="30" customHeight="1" x14ac:dyDescent="0.2">
      <c r="A21" s="7" t="s">
        <v>34</v>
      </c>
      <c r="B21" s="12" t="s">
        <v>35</v>
      </c>
      <c r="C21" s="9">
        <v>100</v>
      </c>
      <c r="D21" s="10">
        <f>[1]JAN!D21</f>
        <v>942</v>
      </c>
      <c r="E21" s="10">
        <f>[1]OKT!G21</f>
        <v>719</v>
      </c>
      <c r="F21" s="10">
        <v>75</v>
      </c>
      <c r="G21" s="10">
        <f t="shared" si="0"/>
        <v>794</v>
      </c>
      <c r="H21" s="11">
        <f t="shared" si="1"/>
        <v>84.288747346072185</v>
      </c>
    </row>
    <row r="22" spans="1:8" ht="30" customHeight="1" x14ac:dyDescent="0.2">
      <c r="A22" s="7" t="s">
        <v>36</v>
      </c>
      <c r="B22" s="12" t="s">
        <v>37</v>
      </c>
      <c r="C22" s="9">
        <v>100</v>
      </c>
      <c r="D22" s="10">
        <f>[1]JAN!D22</f>
        <v>76</v>
      </c>
      <c r="E22" s="10">
        <f>[1]OKT!G22</f>
        <v>67</v>
      </c>
      <c r="F22" s="10">
        <v>6</v>
      </c>
      <c r="G22" s="10">
        <f t="shared" si="0"/>
        <v>73</v>
      </c>
      <c r="H22" s="11">
        <f t="shared" si="1"/>
        <v>96.05263157894737</v>
      </c>
    </row>
    <row r="23" spans="1:8" ht="30" customHeight="1" x14ac:dyDescent="0.2">
      <c r="A23" s="7" t="s">
        <v>38</v>
      </c>
      <c r="B23" s="8" t="s">
        <v>39</v>
      </c>
      <c r="C23" s="9">
        <v>100</v>
      </c>
      <c r="D23" s="10">
        <f>[1]JAN!D23</f>
        <v>334</v>
      </c>
      <c r="E23" s="10">
        <f>[1]OKT!G23</f>
        <v>195</v>
      </c>
      <c r="F23" s="10">
        <v>22</v>
      </c>
      <c r="G23" s="10">
        <f t="shared" si="0"/>
        <v>217</v>
      </c>
      <c r="H23" s="11">
        <f t="shared" si="1"/>
        <v>64.970059880239518</v>
      </c>
    </row>
    <row r="24" spans="1:8" ht="55.5" customHeight="1" x14ac:dyDescent="0.2">
      <c r="A24" s="7" t="s">
        <v>40</v>
      </c>
      <c r="B24" s="12" t="s">
        <v>41</v>
      </c>
      <c r="C24" s="9">
        <v>100</v>
      </c>
      <c r="D24" s="10">
        <f>[1]JAN!D24</f>
        <v>1264</v>
      </c>
      <c r="E24" s="10">
        <f>[1]OKT!G24</f>
        <v>454</v>
      </c>
      <c r="F24" s="10">
        <v>45</v>
      </c>
      <c r="G24" s="10">
        <f t="shared" si="0"/>
        <v>499</v>
      </c>
      <c r="H24" s="11">
        <f t="shared" si="1"/>
        <v>39.47784810126582</v>
      </c>
    </row>
    <row r="27" spans="1:8" x14ac:dyDescent="0.2">
      <c r="F27" s="1" t="s">
        <v>42</v>
      </c>
    </row>
    <row r="28" spans="1:8" x14ac:dyDescent="0.2">
      <c r="F28" s="1" t="s">
        <v>43</v>
      </c>
    </row>
    <row r="32" spans="1:8" x14ac:dyDescent="0.2">
      <c r="F32" s="1" t="s">
        <v>44</v>
      </c>
    </row>
    <row r="33" spans="1:10" x14ac:dyDescent="0.2">
      <c r="F33" s="1" t="s">
        <v>45</v>
      </c>
    </row>
    <row r="37" spans="1:10" x14ac:dyDescent="0.2">
      <c r="B37" s="13" t="s">
        <v>46</v>
      </c>
      <c r="C37" s="13" t="s">
        <v>47</v>
      </c>
      <c r="D37" s="13" t="s">
        <v>48</v>
      </c>
    </row>
    <row r="38" spans="1:10" x14ac:dyDescent="0.2">
      <c r="A38" s="1">
        <v>1</v>
      </c>
      <c r="B38" s="7" t="s">
        <v>49</v>
      </c>
      <c r="C38" s="7" t="s">
        <v>50</v>
      </c>
      <c r="D38" s="14">
        <v>35672</v>
      </c>
    </row>
    <row r="39" spans="1:10" x14ac:dyDescent="0.2">
      <c r="A39" s="1">
        <v>2</v>
      </c>
      <c r="B39" s="7" t="s">
        <v>51</v>
      </c>
      <c r="C39" s="7" t="s">
        <v>52</v>
      </c>
      <c r="D39" s="14">
        <v>17118</v>
      </c>
    </row>
    <row r="40" spans="1:10" x14ac:dyDescent="0.2">
      <c r="A40" s="1">
        <v>3</v>
      </c>
      <c r="B40" s="7" t="s">
        <v>53</v>
      </c>
      <c r="C40" s="7" t="s">
        <v>54</v>
      </c>
      <c r="D40" s="14">
        <v>942</v>
      </c>
    </row>
    <row r="41" spans="1:10" x14ac:dyDescent="0.2">
      <c r="A41" s="1">
        <v>4</v>
      </c>
      <c r="B41" s="15" t="s">
        <v>55</v>
      </c>
      <c r="C41" s="15"/>
      <c r="D41" s="15"/>
      <c r="E41" s="15"/>
      <c r="F41" s="15"/>
      <c r="G41" s="15"/>
      <c r="H41" s="15"/>
      <c r="I41" s="15"/>
    </row>
    <row r="43" spans="1:10" x14ac:dyDescent="0.2">
      <c r="B43" s="15" t="s">
        <v>56</v>
      </c>
      <c r="C43" s="15"/>
      <c r="D43" s="15"/>
      <c r="E43" s="15"/>
      <c r="F43" s="15"/>
      <c r="G43" s="15"/>
      <c r="H43" s="15"/>
      <c r="I43" s="15"/>
      <c r="J43" s="16"/>
    </row>
    <row r="44" spans="1:10" x14ac:dyDescent="0.2">
      <c r="B44" s="15" t="s">
        <v>57</v>
      </c>
      <c r="C44" s="15"/>
      <c r="D44" s="15"/>
      <c r="E44" s="15"/>
      <c r="F44" s="15"/>
      <c r="G44" s="15"/>
      <c r="H44" s="15"/>
      <c r="I44" s="15"/>
      <c r="J44" s="16"/>
    </row>
    <row r="45" spans="1:10" x14ac:dyDescent="0.2">
      <c r="B45" s="15" t="s">
        <v>58</v>
      </c>
      <c r="C45" s="15"/>
      <c r="D45" s="15"/>
      <c r="E45" s="15"/>
      <c r="F45" s="15"/>
      <c r="G45" s="15"/>
      <c r="H45" s="15"/>
      <c r="I45" s="15"/>
      <c r="J45" s="16"/>
    </row>
  </sheetData>
  <mergeCells count="15">
    <mergeCell ref="H10:H12"/>
    <mergeCell ref="E11:E12"/>
    <mergeCell ref="F11:F12"/>
    <mergeCell ref="G11:G12"/>
    <mergeCell ref="A1:G1"/>
    <mergeCell ref="A2:G2"/>
    <mergeCell ref="A3:G3"/>
    <mergeCell ref="A5:B5"/>
    <mergeCell ref="A6:B6"/>
    <mergeCell ref="A7:B7"/>
    <mergeCell ref="A10:A12"/>
    <mergeCell ref="B10:B12"/>
    <mergeCell ref="C10:C12"/>
    <mergeCell ref="D10:D12"/>
    <mergeCell ref="E10:G10"/>
  </mergeCells>
  <pageMargins left="0.70866141732283472" right="0.70866141732283472" top="0.74803149606299213" bottom="0.74803149606299213" header="0.31496062992125984" footer="0.31496062992125984"/>
  <pageSetup paperSize="5" scale="80"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2E7D4-06C5-4D3B-9875-1F3A3EF018FC}">
  <dimension ref="A1:K40"/>
  <sheetViews>
    <sheetView tabSelected="1" zoomScale="78" zoomScaleNormal="78" workbookViewId="0">
      <selection activeCell="J31" sqref="J31"/>
    </sheetView>
  </sheetViews>
  <sheetFormatPr defaultColWidth="8.7109375" defaultRowHeight="12.75" x14ac:dyDescent="0.2"/>
  <cols>
    <col min="1" max="1" width="4.42578125" style="1" customWidth="1"/>
    <col min="2" max="2" width="37.85546875" style="1" customWidth="1"/>
    <col min="3" max="3" width="8.28515625" style="1" customWidth="1"/>
    <col min="4" max="4" width="10" style="1" customWidth="1"/>
    <col min="5" max="5" width="12.140625" style="1" customWidth="1"/>
    <col min="6" max="6" width="11" style="1" customWidth="1"/>
    <col min="7" max="7" width="10.85546875" style="1" customWidth="1"/>
    <col min="8" max="8" width="8.7109375" style="1"/>
    <col min="9" max="9" width="10.7109375" style="1" customWidth="1"/>
    <col min="10" max="10" width="59.85546875" style="1" customWidth="1"/>
    <col min="11" max="11" width="57.42578125" style="1" customWidth="1"/>
    <col min="12" max="16384" width="8.7109375" style="1"/>
  </cols>
  <sheetData>
    <row r="1" spans="1:11" ht="12.75" customHeight="1" x14ac:dyDescent="0.2">
      <c r="A1" s="41" t="s">
        <v>76</v>
      </c>
      <c r="B1" s="41"/>
      <c r="C1" s="41"/>
      <c r="D1" s="41"/>
      <c r="E1" s="41"/>
      <c r="F1" s="41"/>
      <c r="G1" s="41"/>
      <c r="H1" s="41"/>
      <c r="I1" s="41"/>
      <c r="J1" s="41"/>
      <c r="K1" s="41"/>
    </row>
    <row r="2" spans="1:11" x14ac:dyDescent="0.2">
      <c r="A2" s="28" t="s">
        <v>78</v>
      </c>
      <c r="B2" s="28"/>
      <c r="C2" s="28"/>
      <c r="D2" s="28"/>
      <c r="E2" s="28"/>
      <c r="F2" s="28"/>
      <c r="G2" s="28"/>
      <c r="H2" s="28"/>
      <c r="I2" s="28"/>
      <c r="J2" s="28"/>
      <c r="K2" s="28"/>
    </row>
    <row r="3" spans="1:11" x14ac:dyDescent="0.2">
      <c r="A3" s="28" t="s">
        <v>77</v>
      </c>
      <c r="B3" s="28"/>
      <c r="C3" s="28"/>
      <c r="D3" s="28"/>
      <c r="E3" s="28"/>
      <c r="F3" s="28"/>
      <c r="G3" s="28"/>
      <c r="H3" s="28"/>
      <c r="I3" s="28"/>
      <c r="J3" s="28"/>
      <c r="K3" s="28"/>
    </row>
    <row r="4" spans="1:11" x14ac:dyDescent="0.2">
      <c r="A4" s="40"/>
      <c r="B4" s="40"/>
      <c r="C4" s="40"/>
      <c r="D4" s="40"/>
      <c r="E4" s="40"/>
      <c r="F4" s="40"/>
      <c r="G4" s="40"/>
      <c r="H4" s="40"/>
      <c r="I4" s="40"/>
      <c r="J4" s="40"/>
      <c r="K4" s="40"/>
    </row>
    <row r="5" spans="1:11" ht="14.45" customHeight="1" x14ac:dyDescent="0.2">
      <c r="A5" s="17" t="s">
        <v>9</v>
      </c>
      <c r="B5" s="20" t="s">
        <v>10</v>
      </c>
      <c r="C5" s="20" t="s">
        <v>11</v>
      </c>
      <c r="D5" s="17" t="s">
        <v>12</v>
      </c>
      <c r="E5" s="23" t="s">
        <v>13</v>
      </c>
      <c r="F5" s="24"/>
      <c r="G5" s="24"/>
      <c r="H5" s="20" t="s">
        <v>14</v>
      </c>
      <c r="I5" s="31" t="s">
        <v>75</v>
      </c>
      <c r="J5" s="32" t="s">
        <v>59</v>
      </c>
      <c r="K5" s="33" t="s">
        <v>60</v>
      </c>
    </row>
    <row r="6" spans="1:11" x14ac:dyDescent="0.2">
      <c r="A6" s="18"/>
      <c r="B6" s="21"/>
      <c r="C6" s="21"/>
      <c r="D6" s="18"/>
      <c r="E6" s="20" t="s">
        <v>15</v>
      </c>
      <c r="F6" s="17" t="s">
        <v>16</v>
      </c>
      <c r="G6" s="25" t="s">
        <v>17</v>
      </c>
      <c r="H6" s="21"/>
      <c r="I6" s="31"/>
      <c r="J6" s="32"/>
      <c r="K6" s="33"/>
    </row>
    <row r="7" spans="1:11" x14ac:dyDescent="0.2">
      <c r="A7" s="19"/>
      <c r="B7" s="22"/>
      <c r="C7" s="22"/>
      <c r="D7" s="19"/>
      <c r="E7" s="22"/>
      <c r="F7" s="19"/>
      <c r="G7" s="26"/>
      <c r="H7" s="22"/>
      <c r="I7" s="31"/>
      <c r="J7" s="32"/>
      <c r="K7" s="33"/>
    </row>
    <row r="8" spans="1:11" ht="30" customHeight="1" x14ac:dyDescent="0.2">
      <c r="A8" s="39" t="s">
        <v>18</v>
      </c>
      <c r="B8" s="8" t="s">
        <v>19</v>
      </c>
      <c r="C8" s="9">
        <v>100</v>
      </c>
      <c r="D8" s="10">
        <f>[1]JAN!D13</f>
        <v>1129</v>
      </c>
      <c r="E8" s="10">
        <f>[1]OKT!G13</f>
        <v>953</v>
      </c>
      <c r="F8" s="10">
        <v>100</v>
      </c>
      <c r="G8" s="10">
        <f t="shared" ref="G8:G19" si="0">E8+F8</f>
        <v>1053</v>
      </c>
      <c r="H8" s="11">
        <f t="shared" ref="H8:H19" si="1">G8/D8*100</f>
        <v>93.268379096545615</v>
      </c>
      <c r="I8" s="34">
        <v>91.67</v>
      </c>
      <c r="J8" s="34" t="s">
        <v>61</v>
      </c>
      <c r="K8" s="35" t="s">
        <v>62</v>
      </c>
    </row>
    <row r="9" spans="1:11" ht="30" customHeight="1" x14ac:dyDescent="0.2">
      <c r="A9" s="39" t="s">
        <v>20</v>
      </c>
      <c r="B9" s="8" t="s">
        <v>21</v>
      </c>
      <c r="C9" s="9">
        <v>100</v>
      </c>
      <c r="D9" s="10">
        <f>[1]JAN!D14</f>
        <v>1078</v>
      </c>
      <c r="E9" s="10">
        <f>[1]OKT!G14</f>
        <v>950</v>
      </c>
      <c r="F9" s="10">
        <v>90</v>
      </c>
      <c r="G9" s="10">
        <f t="shared" si="0"/>
        <v>1040</v>
      </c>
      <c r="H9" s="11">
        <f t="shared" si="1"/>
        <v>96.474953617810769</v>
      </c>
      <c r="I9" s="34">
        <v>91.67</v>
      </c>
      <c r="J9" s="34" t="s">
        <v>61</v>
      </c>
      <c r="K9" s="35" t="s">
        <v>62</v>
      </c>
    </row>
    <row r="10" spans="1:11" ht="54.75" customHeight="1" x14ac:dyDescent="0.2">
      <c r="A10" s="39" t="s">
        <v>22</v>
      </c>
      <c r="B10" s="8" t="s">
        <v>23</v>
      </c>
      <c r="C10" s="9">
        <v>100</v>
      </c>
      <c r="D10" s="10">
        <f>[1]JAN!D15</f>
        <v>1047</v>
      </c>
      <c r="E10" s="10">
        <f>[1]OKT!G15</f>
        <v>859</v>
      </c>
      <c r="F10" s="10">
        <v>90</v>
      </c>
      <c r="G10" s="10">
        <f t="shared" si="0"/>
        <v>949</v>
      </c>
      <c r="H10" s="11">
        <f t="shared" si="1"/>
        <v>90.639923591212991</v>
      </c>
      <c r="I10" s="34">
        <v>91.67</v>
      </c>
      <c r="J10" s="37" t="s">
        <v>63</v>
      </c>
      <c r="K10" s="37" t="s">
        <v>64</v>
      </c>
    </row>
    <row r="11" spans="1:11" ht="24.75" customHeight="1" x14ac:dyDescent="0.2">
      <c r="A11" s="39" t="s">
        <v>24</v>
      </c>
      <c r="B11" s="8" t="s">
        <v>25</v>
      </c>
      <c r="C11" s="9">
        <v>100</v>
      </c>
      <c r="D11" s="10">
        <f>[1]JAN!D16</f>
        <v>5086</v>
      </c>
      <c r="E11" s="10">
        <f>[1]OKT!G16</f>
        <v>3176</v>
      </c>
      <c r="F11" s="10">
        <v>1795</v>
      </c>
      <c r="G11" s="10">
        <f t="shared" si="0"/>
        <v>4971</v>
      </c>
      <c r="H11" s="11">
        <f t="shared" si="1"/>
        <v>97.7388910735352</v>
      </c>
      <c r="I11" s="34">
        <v>91.67</v>
      </c>
      <c r="J11" s="42" t="s">
        <v>61</v>
      </c>
      <c r="K11" s="42" t="s">
        <v>62</v>
      </c>
    </row>
    <row r="12" spans="1:11" ht="57" customHeight="1" x14ac:dyDescent="0.2">
      <c r="A12" s="39" t="s">
        <v>26</v>
      </c>
      <c r="B12" s="12" t="s">
        <v>27</v>
      </c>
      <c r="C12" s="9">
        <v>100</v>
      </c>
      <c r="D12" s="10">
        <f>[1]JAN!D17</f>
        <v>7766</v>
      </c>
      <c r="E12" s="10">
        <f>[1]OKT!G17</f>
        <v>0</v>
      </c>
      <c r="F12" s="10">
        <v>0</v>
      </c>
      <c r="G12" s="10">
        <f t="shared" si="0"/>
        <v>0</v>
      </c>
      <c r="H12" s="11">
        <f t="shared" si="1"/>
        <v>0</v>
      </c>
      <c r="I12" s="34">
        <v>91.67</v>
      </c>
      <c r="J12" s="37" t="s">
        <v>65</v>
      </c>
      <c r="K12" s="36" t="s">
        <v>66</v>
      </c>
    </row>
    <row r="13" spans="1:11" ht="100.5" customHeight="1" x14ac:dyDescent="0.2">
      <c r="A13" s="39" t="s">
        <v>28</v>
      </c>
      <c r="B13" s="8" t="s">
        <v>29</v>
      </c>
      <c r="C13" s="9">
        <v>100</v>
      </c>
      <c r="D13" s="10">
        <f>[1]JAN!D18</f>
        <v>35672</v>
      </c>
      <c r="E13" s="10">
        <f>[1]OKT!G18</f>
        <v>21724</v>
      </c>
      <c r="F13" s="10">
        <v>1645</v>
      </c>
      <c r="G13" s="10">
        <f t="shared" si="0"/>
        <v>23369</v>
      </c>
      <c r="H13" s="11">
        <f t="shared" si="1"/>
        <v>65.51076474545863</v>
      </c>
      <c r="I13" s="34">
        <v>91.67</v>
      </c>
      <c r="J13" s="37" t="s">
        <v>67</v>
      </c>
      <c r="K13" s="37" t="s">
        <v>68</v>
      </c>
    </row>
    <row r="14" spans="1:11" ht="84.75" customHeight="1" x14ac:dyDescent="0.2">
      <c r="A14" s="39" t="s">
        <v>30</v>
      </c>
      <c r="B14" s="8" t="s">
        <v>31</v>
      </c>
      <c r="C14" s="9">
        <v>100</v>
      </c>
      <c r="D14" s="10">
        <f>[1]JAN!D19</f>
        <v>4834</v>
      </c>
      <c r="E14" s="10">
        <f>[1]OKT!G19</f>
        <v>3386</v>
      </c>
      <c r="F14" s="10">
        <v>30</v>
      </c>
      <c r="G14" s="10">
        <f t="shared" si="0"/>
        <v>3416</v>
      </c>
      <c r="H14" s="11">
        <f t="shared" si="1"/>
        <v>70.666115018618129</v>
      </c>
      <c r="I14" s="34">
        <v>91.67</v>
      </c>
      <c r="J14" s="37" t="s">
        <v>69</v>
      </c>
      <c r="K14" s="37" t="s">
        <v>68</v>
      </c>
    </row>
    <row r="15" spans="1:11" ht="103.5" customHeight="1" x14ac:dyDescent="0.2">
      <c r="A15" s="39" t="s">
        <v>32</v>
      </c>
      <c r="B15" s="8" t="s">
        <v>33</v>
      </c>
      <c r="C15" s="9">
        <v>100</v>
      </c>
      <c r="D15" s="10">
        <f>[1]JAN!D20</f>
        <v>17118</v>
      </c>
      <c r="E15" s="10">
        <f>[1]OKT!G20</f>
        <v>3945</v>
      </c>
      <c r="F15" s="10">
        <v>259</v>
      </c>
      <c r="G15" s="10">
        <f t="shared" si="0"/>
        <v>4204</v>
      </c>
      <c r="H15" s="11">
        <f t="shared" si="1"/>
        <v>24.558943801846009</v>
      </c>
      <c r="I15" s="34">
        <v>91.67</v>
      </c>
      <c r="J15" s="37" t="s">
        <v>70</v>
      </c>
      <c r="K15" s="37" t="s">
        <v>68</v>
      </c>
    </row>
    <row r="16" spans="1:11" ht="103.5" customHeight="1" x14ac:dyDescent="0.2">
      <c r="A16" s="39" t="s">
        <v>34</v>
      </c>
      <c r="B16" s="12" t="s">
        <v>35</v>
      </c>
      <c r="C16" s="9">
        <v>100</v>
      </c>
      <c r="D16" s="10">
        <f>[1]JAN!D21</f>
        <v>942</v>
      </c>
      <c r="E16" s="10">
        <f>[1]OKT!G21</f>
        <v>719</v>
      </c>
      <c r="F16" s="10">
        <v>75</v>
      </c>
      <c r="G16" s="10">
        <f t="shared" si="0"/>
        <v>794</v>
      </c>
      <c r="H16" s="11">
        <f t="shared" si="1"/>
        <v>84.288747346072185</v>
      </c>
      <c r="I16" s="34">
        <v>91.67</v>
      </c>
      <c r="J16" s="37" t="s">
        <v>70</v>
      </c>
      <c r="K16" s="37" t="s">
        <v>68</v>
      </c>
    </row>
    <row r="17" spans="1:11" ht="30" customHeight="1" x14ac:dyDescent="0.2">
      <c r="A17" s="39" t="s">
        <v>36</v>
      </c>
      <c r="B17" s="12" t="s">
        <v>37</v>
      </c>
      <c r="C17" s="9">
        <v>100</v>
      </c>
      <c r="D17" s="10">
        <f>[1]JAN!D22</f>
        <v>76</v>
      </c>
      <c r="E17" s="10">
        <f>[1]OKT!G22</f>
        <v>67</v>
      </c>
      <c r="F17" s="10">
        <v>6</v>
      </c>
      <c r="G17" s="10">
        <f t="shared" si="0"/>
        <v>73</v>
      </c>
      <c r="H17" s="11">
        <f t="shared" si="1"/>
        <v>96.05263157894737</v>
      </c>
      <c r="I17" s="34">
        <v>91.67</v>
      </c>
      <c r="J17" s="38" t="s">
        <v>61</v>
      </c>
      <c r="K17" s="34" t="s">
        <v>62</v>
      </c>
    </row>
    <row r="18" spans="1:11" ht="48.75" customHeight="1" x14ac:dyDescent="0.2">
      <c r="A18" s="39" t="s">
        <v>38</v>
      </c>
      <c r="B18" s="8" t="s">
        <v>39</v>
      </c>
      <c r="C18" s="9">
        <v>100</v>
      </c>
      <c r="D18" s="10">
        <f>[1]JAN!D23</f>
        <v>334</v>
      </c>
      <c r="E18" s="10">
        <f>[1]OKT!G23</f>
        <v>195</v>
      </c>
      <c r="F18" s="10">
        <v>22</v>
      </c>
      <c r="G18" s="10">
        <f t="shared" si="0"/>
        <v>217</v>
      </c>
      <c r="H18" s="11">
        <f t="shared" si="1"/>
        <v>64.970059880239518</v>
      </c>
      <c r="I18" s="34">
        <v>91.67</v>
      </c>
      <c r="J18" s="37" t="s">
        <v>71</v>
      </c>
      <c r="K18" s="37" t="s">
        <v>72</v>
      </c>
    </row>
    <row r="19" spans="1:11" ht="55.5" customHeight="1" x14ac:dyDescent="0.2">
      <c r="A19" s="39" t="s">
        <v>40</v>
      </c>
      <c r="B19" s="12" t="s">
        <v>41</v>
      </c>
      <c r="C19" s="9">
        <v>100</v>
      </c>
      <c r="D19" s="10">
        <f>[1]JAN!D24</f>
        <v>1264</v>
      </c>
      <c r="E19" s="10">
        <f>[1]OKT!G24</f>
        <v>454</v>
      </c>
      <c r="F19" s="10">
        <v>45</v>
      </c>
      <c r="G19" s="10">
        <f t="shared" si="0"/>
        <v>499</v>
      </c>
      <c r="H19" s="11">
        <f t="shared" si="1"/>
        <v>39.47784810126582</v>
      </c>
      <c r="I19" s="34">
        <v>91.67</v>
      </c>
      <c r="J19" s="37" t="s">
        <v>73</v>
      </c>
      <c r="K19" s="37" t="s">
        <v>74</v>
      </c>
    </row>
    <row r="20" spans="1:11" ht="42.75" customHeight="1" x14ac:dyDescent="0.2">
      <c r="A20" s="43" t="s">
        <v>79</v>
      </c>
      <c r="B20" s="43"/>
      <c r="C20" s="43"/>
      <c r="D20" s="43"/>
      <c r="E20" s="43"/>
      <c r="F20" s="43"/>
      <c r="G20" s="43"/>
      <c r="H20" s="43"/>
      <c r="I20" s="43"/>
      <c r="J20" s="43"/>
      <c r="K20" s="43"/>
    </row>
    <row r="21" spans="1:11" x14ac:dyDescent="0.2">
      <c r="K21" s="1" t="s">
        <v>42</v>
      </c>
    </row>
    <row r="22" spans="1:11" x14ac:dyDescent="0.2">
      <c r="K22" s="1" t="s">
        <v>43</v>
      </c>
    </row>
    <row r="26" spans="1:11" x14ac:dyDescent="0.2">
      <c r="K26" s="1" t="s">
        <v>44</v>
      </c>
    </row>
    <row r="27" spans="1:11" x14ac:dyDescent="0.2">
      <c r="K27" s="1" t="s">
        <v>45</v>
      </c>
    </row>
    <row r="32" spans="1:11" x14ac:dyDescent="0.2">
      <c r="B32" s="13" t="s">
        <v>46</v>
      </c>
      <c r="C32" s="13" t="s">
        <v>47</v>
      </c>
      <c r="D32" s="13" t="s">
        <v>48</v>
      </c>
    </row>
    <row r="33" spans="1:10" x14ac:dyDescent="0.2">
      <c r="A33" s="1">
        <v>1</v>
      </c>
      <c r="B33" s="7" t="s">
        <v>49</v>
      </c>
      <c r="C33" s="7" t="s">
        <v>50</v>
      </c>
      <c r="D33" s="14">
        <v>35672</v>
      </c>
    </row>
    <row r="34" spans="1:10" x14ac:dyDescent="0.2">
      <c r="A34" s="1">
        <v>2</v>
      </c>
      <c r="B34" s="7" t="s">
        <v>51</v>
      </c>
      <c r="C34" s="7" t="s">
        <v>52</v>
      </c>
      <c r="D34" s="14">
        <v>17118</v>
      </c>
    </row>
    <row r="35" spans="1:10" x14ac:dyDescent="0.2">
      <c r="A35" s="1">
        <v>3</v>
      </c>
      <c r="B35" s="7" t="s">
        <v>53</v>
      </c>
      <c r="C35" s="7" t="s">
        <v>54</v>
      </c>
      <c r="D35" s="14">
        <v>942</v>
      </c>
    </row>
    <row r="36" spans="1:10" x14ac:dyDescent="0.2">
      <c r="A36" s="1">
        <v>4</v>
      </c>
      <c r="B36" s="15" t="s">
        <v>55</v>
      </c>
      <c r="C36" s="15"/>
      <c r="D36" s="15"/>
      <c r="E36" s="15"/>
      <c r="F36" s="15"/>
      <c r="G36" s="15"/>
      <c r="H36" s="15"/>
      <c r="I36" s="15"/>
    </row>
    <row r="38" spans="1:10" x14ac:dyDescent="0.2">
      <c r="B38" s="15" t="s">
        <v>56</v>
      </c>
      <c r="C38" s="15"/>
      <c r="D38" s="15"/>
      <c r="E38" s="15"/>
      <c r="F38" s="15"/>
      <c r="G38" s="15"/>
      <c r="H38" s="15"/>
      <c r="I38" s="15"/>
      <c r="J38" s="16"/>
    </row>
    <row r="39" spans="1:10" x14ac:dyDescent="0.2">
      <c r="B39" s="15" t="s">
        <v>57</v>
      </c>
      <c r="C39" s="15"/>
      <c r="D39" s="15"/>
      <c r="E39" s="15"/>
      <c r="F39" s="15"/>
      <c r="G39" s="15"/>
      <c r="H39" s="15"/>
      <c r="I39" s="15"/>
      <c r="J39" s="16"/>
    </row>
    <row r="40" spans="1:10" x14ac:dyDescent="0.2">
      <c r="B40" s="15" t="s">
        <v>58</v>
      </c>
      <c r="C40" s="15"/>
      <c r="D40" s="15"/>
      <c r="E40" s="15"/>
      <c r="F40" s="15"/>
      <c r="G40" s="15"/>
      <c r="H40" s="15"/>
      <c r="I40" s="15"/>
      <c r="J40" s="16"/>
    </row>
  </sheetData>
  <mergeCells count="17">
    <mergeCell ref="A20:K20"/>
    <mergeCell ref="I5:I7"/>
    <mergeCell ref="J5:J7"/>
    <mergeCell ref="K5:K7"/>
    <mergeCell ref="A1:K1"/>
    <mergeCell ref="A2:K2"/>
    <mergeCell ref="A3:K3"/>
    <mergeCell ref="A4:K4"/>
    <mergeCell ref="A5:A7"/>
    <mergeCell ref="B5:B7"/>
    <mergeCell ref="C5:C7"/>
    <mergeCell ref="D5:D7"/>
    <mergeCell ref="E5:G5"/>
    <mergeCell ref="H5:H7"/>
    <mergeCell ref="E6:E7"/>
    <mergeCell ref="F6:F7"/>
    <mergeCell ref="G6:G7"/>
  </mergeCells>
  <pageMargins left="0.70866141732283472" right="0.70866141732283472" top="0.74803149606299213" bottom="0.74803149606299213" header="0.31496062992125984" footer="0.31496062992125984"/>
  <pageSetup paperSize="5" scale="80"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NOV</vt:lpstr>
      <vt:lpstr>Analisa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PUSKESMAS CIMAHI UTA</cp:lastModifiedBy>
  <dcterms:created xsi:type="dcterms:W3CDTF">2020-12-04T02:27:49Z</dcterms:created>
  <dcterms:modified xsi:type="dcterms:W3CDTF">2020-12-05T02:15:21Z</dcterms:modified>
</cp:coreProperties>
</file>