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1ABFE5D4-0CC5-406C-9E77-B533573992F1}" xr6:coauthVersionLast="45" xr6:coauthVersionMax="45" xr10:uidLastSave="{00000000-0000-0000-0000-000000000000}"/>
  <bookViews>
    <workbookView xWindow="-120" yWindow="-120" windowWidth="20730" windowHeight="11160" firstSheet="6" activeTab="10" xr2:uid="{00000000-000D-0000-FFFF-FFFF00000000}"/>
  </bookViews>
  <sheets>
    <sheet name="JANUARI" sheetId="69" r:id="rId1"/>
    <sheet name="FEBRUARI" sheetId="70" r:id="rId2"/>
    <sheet name="MARET" sheetId="71" r:id="rId3"/>
    <sheet name="APRIL" sheetId="72" r:id="rId4"/>
    <sheet name="MEI" sheetId="73" r:id="rId5"/>
    <sheet name="JUNI" sheetId="74" r:id="rId6"/>
    <sheet name="TW I " sheetId="81" r:id="rId7"/>
    <sheet name="JULI" sheetId="76" r:id="rId8"/>
    <sheet name="AGUSTUS" sheetId="77" r:id="rId9"/>
    <sheet name="SEPTEMBER" sheetId="82" r:id="rId10"/>
    <sheet name="OKTOBER" sheetId="83" r:id="rId11"/>
    <sheet name="NOVEMBER" sheetId="84" r:id="rId12"/>
    <sheet name="DESEMBER" sheetId="85" r:id="rId13"/>
  </sheets>
  <definedNames>
    <definedName name="_xlnm.Print_Area" localSheetId="8">AGUSTUS!$A$1:$N$38</definedName>
    <definedName name="_xlnm.Print_Area" localSheetId="3">APRIL!$A$1:$N$38</definedName>
    <definedName name="_xlnm.Print_Area" localSheetId="12">DESEMBER!$A$1:$N$38</definedName>
    <definedName name="_xlnm.Print_Area" localSheetId="1">FEBRUARI!$A$1:$N$37</definedName>
    <definedName name="_xlnm.Print_Area" localSheetId="0">JANUARI!$A$1:$N$37</definedName>
    <definedName name="_xlnm.Print_Area" localSheetId="7">JULI!$A$1:$N$38</definedName>
    <definedName name="_xlnm.Print_Area" localSheetId="5">JUNI!$A$1:$N$38</definedName>
    <definedName name="_xlnm.Print_Area" localSheetId="2">MARET!$A$1:$N$37</definedName>
    <definedName name="_xlnm.Print_Area" localSheetId="4">MEI!$A$1:$N$38</definedName>
    <definedName name="_xlnm.Print_Area" localSheetId="11">NOVEMBER!$A$1:$N$38</definedName>
    <definedName name="_xlnm.Print_Area" localSheetId="10">OKTOBER!$A$1:$N$38</definedName>
    <definedName name="_xlnm.Print_Area" localSheetId="9">SEPTEMBER!$A$1:$N$38</definedName>
    <definedName name="_xlnm.Print_Area" localSheetId="6">'TW I '!$A$1:$N$38</definedName>
  </definedNames>
  <calcPr calcId="191029"/>
</workbook>
</file>

<file path=xl/calcChain.xml><?xml version="1.0" encoding="utf-8"?>
<calcChain xmlns="http://schemas.openxmlformats.org/spreadsheetml/2006/main">
  <c r="R7" i="85" l="1"/>
  <c r="Q7" i="85"/>
  <c r="P7" i="85"/>
  <c r="R7" i="84"/>
  <c r="Q7" i="84"/>
  <c r="P7" i="84"/>
  <c r="R6" i="83"/>
  <c r="Q6" i="83"/>
  <c r="P6" i="83"/>
  <c r="R5" i="83"/>
  <c r="Q5" i="83"/>
  <c r="P5" i="83"/>
  <c r="R6" i="84"/>
  <c r="Q6" i="84"/>
  <c r="P6" i="84"/>
  <c r="R6" i="85"/>
  <c r="Q6" i="85"/>
  <c r="P6" i="85"/>
  <c r="M29" i="85" l="1"/>
  <c r="L29" i="85"/>
  <c r="N29" i="85" s="1"/>
  <c r="Q12" i="85" l="1"/>
  <c r="M27" i="85"/>
  <c r="L27" i="85"/>
  <c r="M26" i="85"/>
  <c r="L26" i="85"/>
  <c r="M25" i="85"/>
  <c r="L25" i="85"/>
  <c r="M24" i="85"/>
  <c r="L24" i="85"/>
  <c r="M23" i="85"/>
  <c r="L23" i="85"/>
  <c r="Q22" i="85"/>
  <c r="M22" i="85"/>
  <c r="L22" i="85"/>
  <c r="M21" i="85"/>
  <c r="L21" i="85"/>
  <c r="N21" i="85" s="1"/>
  <c r="M20" i="85"/>
  <c r="L20" i="85"/>
  <c r="P19" i="85"/>
  <c r="M19" i="85"/>
  <c r="L19" i="85"/>
  <c r="P18" i="85"/>
  <c r="M18" i="85"/>
  <c r="L18" i="85"/>
  <c r="P17" i="85"/>
  <c r="M17" i="85"/>
  <c r="L17" i="85"/>
  <c r="M16" i="85"/>
  <c r="L16" i="85"/>
  <c r="M15" i="85"/>
  <c r="L15" i="85"/>
  <c r="N15" i="85" s="1"/>
  <c r="U14" i="85"/>
  <c r="M13" i="85"/>
  <c r="L13" i="85"/>
  <c r="N12" i="85"/>
  <c r="M10" i="85"/>
  <c r="L10" i="85"/>
  <c r="U9" i="85"/>
  <c r="U8" i="85"/>
  <c r="N24" i="85" l="1"/>
  <c r="N26" i="85"/>
  <c r="N25" i="85"/>
  <c r="N20" i="85"/>
  <c r="N19" i="85"/>
  <c r="P27" i="85"/>
  <c r="N17" i="85"/>
  <c r="N23" i="85"/>
  <c r="N18" i="85"/>
  <c r="N16" i="85"/>
  <c r="N22" i="85"/>
  <c r="N27" i="85"/>
  <c r="N13" i="85"/>
  <c r="P11" i="85" s="1"/>
  <c r="N10" i="85"/>
  <c r="M29" i="84"/>
  <c r="L29" i="84"/>
  <c r="N29" i="84" s="1"/>
  <c r="P15" i="85" l="1"/>
  <c r="M27" i="84"/>
  <c r="L27" i="84"/>
  <c r="N27" i="84" s="1"/>
  <c r="M26" i="84"/>
  <c r="L26" i="84"/>
  <c r="M25" i="84"/>
  <c r="L25" i="84"/>
  <c r="M24" i="84"/>
  <c r="L24" i="84"/>
  <c r="M23" i="84"/>
  <c r="L23" i="84"/>
  <c r="Q22" i="84"/>
  <c r="M22" i="84"/>
  <c r="L22" i="84"/>
  <c r="M21" i="84"/>
  <c r="L21" i="84"/>
  <c r="M20" i="84"/>
  <c r="L20" i="84"/>
  <c r="P19" i="84"/>
  <c r="M19" i="84"/>
  <c r="L19" i="84"/>
  <c r="P18" i="84"/>
  <c r="M18" i="84"/>
  <c r="L18" i="84"/>
  <c r="N18" i="84" s="1"/>
  <c r="P17" i="84"/>
  <c r="M17" i="84"/>
  <c r="L17" i="84"/>
  <c r="M16" i="84"/>
  <c r="L16" i="84"/>
  <c r="M15" i="84"/>
  <c r="L15" i="84"/>
  <c r="U14" i="84"/>
  <c r="M13" i="84"/>
  <c r="L13" i="84"/>
  <c r="N12" i="84"/>
  <c r="M10" i="84"/>
  <c r="L10" i="84"/>
  <c r="U9" i="84"/>
  <c r="U8" i="84"/>
  <c r="N10" i="84" l="1"/>
  <c r="N16" i="84"/>
  <c r="N19" i="84"/>
  <c r="N13" i="84"/>
  <c r="P11" i="84" s="1"/>
  <c r="N26" i="84"/>
  <c r="N25" i="84"/>
  <c r="N23" i="84"/>
  <c r="N22" i="84"/>
  <c r="N20" i="84"/>
  <c r="P27" i="84"/>
  <c r="N15" i="84"/>
  <c r="N17" i="84"/>
  <c r="N21" i="84"/>
  <c r="N24" i="84"/>
  <c r="N12" i="83"/>
  <c r="M29" i="83"/>
  <c r="L29" i="83"/>
  <c r="N29" i="83" l="1"/>
  <c r="P15" i="84"/>
  <c r="M27" i="83"/>
  <c r="L27" i="83"/>
  <c r="M26" i="83"/>
  <c r="L26" i="83"/>
  <c r="M25" i="83"/>
  <c r="L25" i="83"/>
  <c r="M24" i="83"/>
  <c r="L24" i="83"/>
  <c r="M23" i="83"/>
  <c r="L23" i="83"/>
  <c r="Q22" i="83"/>
  <c r="M22" i="83"/>
  <c r="L22" i="83"/>
  <c r="N22" i="83" s="1"/>
  <c r="M21" i="83"/>
  <c r="L21" i="83"/>
  <c r="M20" i="83"/>
  <c r="L20" i="83"/>
  <c r="N20" i="83" s="1"/>
  <c r="P19" i="83"/>
  <c r="M19" i="83"/>
  <c r="L19" i="83"/>
  <c r="P18" i="83"/>
  <c r="M18" i="83"/>
  <c r="L18" i="83"/>
  <c r="P17" i="83"/>
  <c r="M17" i="83"/>
  <c r="L17" i="83"/>
  <c r="M16" i="83"/>
  <c r="L16" i="83"/>
  <c r="M15" i="83"/>
  <c r="L15" i="83"/>
  <c r="U14" i="83"/>
  <c r="M13" i="83"/>
  <c r="L13" i="83"/>
  <c r="M10" i="83"/>
  <c r="L10" i="83"/>
  <c r="U9" i="83"/>
  <c r="U8" i="83"/>
  <c r="N10" i="83" l="1"/>
  <c r="N13" i="83"/>
  <c r="P11" i="83" s="1"/>
  <c r="N18" i="83"/>
  <c r="N15" i="83"/>
  <c r="N17" i="83"/>
  <c r="N21" i="83"/>
  <c r="N23" i="83"/>
  <c r="N25" i="83"/>
  <c r="N27" i="83"/>
  <c r="N16" i="83"/>
  <c r="P27" i="83"/>
  <c r="N19" i="83"/>
  <c r="N24" i="83"/>
  <c r="N26" i="83"/>
  <c r="Q22" i="82"/>
  <c r="L27" i="82"/>
  <c r="L26" i="82"/>
  <c r="L25" i="82"/>
  <c r="L24" i="82"/>
  <c r="L23" i="82"/>
  <c r="L22" i="82"/>
  <c r="L21" i="82"/>
  <c r="L20" i="82"/>
  <c r="L19" i="82"/>
  <c r="L18" i="82"/>
  <c r="L17" i="82"/>
  <c r="L16" i="82"/>
  <c r="L15" i="82"/>
  <c r="P15" i="83" l="1"/>
  <c r="M29" i="82"/>
  <c r="L29" i="82"/>
  <c r="N29" i="82" s="1"/>
  <c r="M27" i="82"/>
  <c r="N27" i="82" s="1"/>
  <c r="M26" i="82"/>
  <c r="N26" i="82" s="1"/>
  <c r="M25" i="82"/>
  <c r="N25" i="82" s="1"/>
  <c r="M24" i="82"/>
  <c r="N24" i="82" s="1"/>
  <c r="M23" i="82"/>
  <c r="N23" i="82" s="1"/>
  <c r="M22" i="82"/>
  <c r="N22" i="82" s="1"/>
  <c r="M21" i="82"/>
  <c r="N21" i="82" s="1"/>
  <c r="M20" i="82"/>
  <c r="N20" i="82" s="1"/>
  <c r="P19" i="82"/>
  <c r="M19" i="82"/>
  <c r="N19" i="82" s="1"/>
  <c r="P18" i="82"/>
  <c r="M18" i="82"/>
  <c r="N18" i="82"/>
  <c r="P17" i="82"/>
  <c r="M17" i="82"/>
  <c r="N17" i="82" s="1"/>
  <c r="M16" i="82"/>
  <c r="N16" i="82" s="1"/>
  <c r="M15" i="82"/>
  <c r="N15" i="82" s="1"/>
  <c r="U14" i="82"/>
  <c r="M13" i="82"/>
  <c r="L13" i="82"/>
  <c r="M12" i="82"/>
  <c r="L12" i="82"/>
  <c r="M10" i="82"/>
  <c r="L10" i="82"/>
  <c r="U9" i="82"/>
  <c r="U8" i="82"/>
  <c r="N12" i="82" l="1"/>
  <c r="N13" i="82"/>
  <c r="P11" i="82" s="1"/>
  <c r="N10" i="82"/>
  <c r="P27" i="82"/>
  <c r="P15" i="82"/>
  <c r="M29" i="81"/>
  <c r="L29" i="81"/>
  <c r="N29" i="81" s="1"/>
  <c r="K27" i="81"/>
  <c r="J27" i="81"/>
  <c r="I27" i="81"/>
  <c r="H27" i="81"/>
  <c r="G27" i="81"/>
  <c r="F27" i="81"/>
  <c r="E27" i="81"/>
  <c r="D27" i="81"/>
  <c r="L27" i="81" s="1"/>
  <c r="K26" i="81"/>
  <c r="J26" i="81"/>
  <c r="I26" i="81"/>
  <c r="H26" i="81"/>
  <c r="G26" i="81"/>
  <c r="F26" i="81"/>
  <c r="E26" i="81"/>
  <c r="D26" i="81"/>
  <c r="L26" i="81" s="1"/>
  <c r="K25" i="81"/>
  <c r="J25" i="81"/>
  <c r="I25" i="81"/>
  <c r="H25" i="81"/>
  <c r="G25" i="81"/>
  <c r="F25" i="81"/>
  <c r="E25" i="81"/>
  <c r="D25" i="81"/>
  <c r="L25" i="81" s="1"/>
  <c r="K24" i="81"/>
  <c r="J24" i="81"/>
  <c r="I24" i="81"/>
  <c r="H24" i="81"/>
  <c r="G24" i="81"/>
  <c r="F24" i="81"/>
  <c r="E24" i="81"/>
  <c r="D24" i="81"/>
  <c r="L24" i="81" s="1"/>
  <c r="K23" i="81"/>
  <c r="J23" i="81"/>
  <c r="I23" i="81"/>
  <c r="H23" i="81"/>
  <c r="G23" i="81"/>
  <c r="F23" i="81"/>
  <c r="E23" i="81"/>
  <c r="D23" i="81"/>
  <c r="L23" i="81" s="1"/>
  <c r="K22" i="81"/>
  <c r="J22" i="81"/>
  <c r="I22" i="81"/>
  <c r="H22" i="81"/>
  <c r="G22" i="81"/>
  <c r="F22" i="81"/>
  <c r="E22" i="81"/>
  <c r="D22" i="81"/>
  <c r="L22" i="81" s="1"/>
  <c r="K21" i="81"/>
  <c r="J21" i="81"/>
  <c r="I21" i="81"/>
  <c r="H21" i="81"/>
  <c r="G21" i="81"/>
  <c r="F21" i="81"/>
  <c r="E21" i="81"/>
  <c r="D21" i="81"/>
  <c r="L21" i="81" s="1"/>
  <c r="K20" i="81"/>
  <c r="J20" i="81"/>
  <c r="I20" i="81"/>
  <c r="H20" i="81"/>
  <c r="G20" i="81"/>
  <c r="F20" i="81"/>
  <c r="E20" i="81"/>
  <c r="D20" i="81"/>
  <c r="L20" i="81" s="1"/>
  <c r="K19" i="81"/>
  <c r="J19" i="81"/>
  <c r="I19" i="81"/>
  <c r="H19" i="81"/>
  <c r="G19" i="81"/>
  <c r="F19" i="81"/>
  <c r="E19" i="81"/>
  <c r="D19" i="81"/>
  <c r="L19" i="81" s="1"/>
  <c r="K18" i="81"/>
  <c r="J18" i="81"/>
  <c r="I18" i="81"/>
  <c r="H18" i="81"/>
  <c r="G18" i="81"/>
  <c r="F18" i="81"/>
  <c r="E18" i="81"/>
  <c r="D18" i="81"/>
  <c r="L18" i="81" s="1"/>
  <c r="K17" i="81"/>
  <c r="J17" i="81"/>
  <c r="I17" i="81"/>
  <c r="H17" i="81"/>
  <c r="G17" i="81"/>
  <c r="F17" i="81"/>
  <c r="E17" i="81"/>
  <c r="D17" i="81"/>
  <c r="L17" i="81" s="1"/>
  <c r="K16" i="81"/>
  <c r="J16" i="81"/>
  <c r="I16" i="81"/>
  <c r="H16" i="81"/>
  <c r="G16" i="81"/>
  <c r="F16" i="81"/>
  <c r="E16" i="81"/>
  <c r="D16" i="81"/>
  <c r="L16" i="81" s="1"/>
  <c r="K15" i="81"/>
  <c r="J15" i="81"/>
  <c r="I15" i="81"/>
  <c r="H15" i="81"/>
  <c r="G15" i="81"/>
  <c r="F15" i="81"/>
  <c r="E15" i="81"/>
  <c r="D15" i="81"/>
  <c r="L15" i="81" s="1"/>
  <c r="K13" i="81"/>
  <c r="J13" i="81"/>
  <c r="I13" i="81"/>
  <c r="H13" i="81"/>
  <c r="G13" i="81"/>
  <c r="F13" i="81"/>
  <c r="E13" i="81"/>
  <c r="D13" i="81"/>
  <c r="L13" i="81" s="1"/>
  <c r="K12" i="81"/>
  <c r="J12" i="81"/>
  <c r="I12" i="81"/>
  <c r="H12" i="81"/>
  <c r="G12" i="81"/>
  <c r="F12" i="81"/>
  <c r="E12" i="81"/>
  <c r="D12" i="81"/>
  <c r="L12" i="81" s="1"/>
  <c r="K10" i="81"/>
  <c r="J10" i="81"/>
  <c r="I10" i="81"/>
  <c r="H10" i="81"/>
  <c r="G10" i="81"/>
  <c r="F10" i="81"/>
  <c r="E10" i="81"/>
  <c r="D10" i="81"/>
  <c r="L10" i="81" s="1"/>
  <c r="M10" i="81" l="1"/>
  <c r="M12" i="81"/>
  <c r="N12" i="81" s="1"/>
  <c r="M13" i="81"/>
  <c r="N13" i="81" s="1"/>
  <c r="P11" i="81" s="1"/>
  <c r="P9" i="81"/>
  <c r="M15" i="81"/>
  <c r="M16" i="81"/>
  <c r="N16" i="81" s="1"/>
  <c r="M17" i="81"/>
  <c r="N17" i="81" s="1"/>
  <c r="M18" i="81"/>
  <c r="N18" i="81" s="1"/>
  <c r="M19" i="81"/>
  <c r="M20" i="81"/>
  <c r="M21" i="81"/>
  <c r="N21" i="81" s="1"/>
  <c r="M22" i="81"/>
  <c r="N22" i="81" s="1"/>
  <c r="M23" i="81"/>
  <c r="M24" i="81"/>
  <c r="N24" i="81" s="1"/>
  <c r="M25" i="81"/>
  <c r="N25" i="81" s="1"/>
  <c r="M26" i="81"/>
  <c r="N26" i="81" s="1"/>
  <c r="M27" i="81"/>
  <c r="P17" i="81"/>
  <c r="P19" i="81"/>
  <c r="P18" i="81"/>
  <c r="P27" i="81" s="1"/>
  <c r="U10" i="81"/>
  <c r="U13" i="81"/>
  <c r="N10" i="81"/>
  <c r="N15" i="81"/>
  <c r="N19" i="81"/>
  <c r="N20" i="81"/>
  <c r="N23" i="81"/>
  <c r="N27" i="81"/>
  <c r="U14" i="77"/>
  <c r="P15" i="81" l="1"/>
  <c r="M29" i="77" l="1"/>
  <c r="L29" i="77"/>
  <c r="N29" i="77" s="1"/>
  <c r="U9" i="77"/>
  <c r="U8" i="77"/>
  <c r="M27" i="77"/>
  <c r="L27" i="77"/>
  <c r="N27" i="77" s="1"/>
  <c r="M26" i="77"/>
  <c r="L26" i="77"/>
  <c r="M25" i="77"/>
  <c r="L25" i="77"/>
  <c r="N25" i="77" s="1"/>
  <c r="M24" i="77"/>
  <c r="L24" i="77"/>
  <c r="M23" i="77"/>
  <c r="L23" i="77"/>
  <c r="N23" i="77" s="1"/>
  <c r="M22" i="77"/>
  <c r="L22" i="77"/>
  <c r="M21" i="77"/>
  <c r="L21" i="77"/>
  <c r="N21" i="77" s="1"/>
  <c r="M20" i="77"/>
  <c r="L20" i="77"/>
  <c r="P19" i="77"/>
  <c r="M19" i="77"/>
  <c r="L19" i="77"/>
  <c r="N19" i="77" s="1"/>
  <c r="P18" i="77"/>
  <c r="M18" i="77"/>
  <c r="L18" i="77"/>
  <c r="N18" i="77" s="1"/>
  <c r="P17" i="77"/>
  <c r="M17" i="77"/>
  <c r="L17" i="77"/>
  <c r="M16" i="77"/>
  <c r="L16" i="77"/>
  <c r="N16" i="77" s="1"/>
  <c r="M15" i="77"/>
  <c r="L15" i="77"/>
  <c r="M13" i="77"/>
  <c r="L13" i="77"/>
  <c r="M12" i="77"/>
  <c r="L12" i="77"/>
  <c r="M10" i="77"/>
  <c r="L10" i="77"/>
  <c r="P9" i="77"/>
  <c r="N20" i="77" l="1"/>
  <c r="N22" i="77"/>
  <c r="N24" i="77"/>
  <c r="N26" i="77"/>
  <c r="N12" i="77"/>
  <c r="N17" i="77"/>
  <c r="N13" i="77"/>
  <c r="P11" i="77" s="1"/>
  <c r="N15" i="77"/>
  <c r="P27" i="77"/>
  <c r="N10" i="77"/>
  <c r="M27" i="74"/>
  <c r="L27" i="74"/>
  <c r="M26" i="74"/>
  <c r="L26" i="74"/>
  <c r="N26" i="74" s="1"/>
  <c r="M25" i="74"/>
  <c r="L25" i="74"/>
  <c r="M24" i="74"/>
  <c r="L24" i="74"/>
  <c r="N24" i="74" s="1"/>
  <c r="M23" i="74"/>
  <c r="L23" i="74"/>
  <c r="M22" i="74"/>
  <c r="L22" i="74"/>
  <c r="N22" i="74" s="1"/>
  <c r="M21" i="74"/>
  <c r="L21" i="74"/>
  <c r="M20" i="74"/>
  <c r="L20" i="74"/>
  <c r="M19" i="74"/>
  <c r="L19" i="74"/>
  <c r="M18" i="74"/>
  <c r="L18" i="74"/>
  <c r="M17" i="74"/>
  <c r="L17" i="74"/>
  <c r="M16" i="74"/>
  <c r="L16" i="74"/>
  <c r="M15" i="74"/>
  <c r="L15" i="74"/>
  <c r="M29" i="76"/>
  <c r="L29" i="76"/>
  <c r="M27" i="76"/>
  <c r="L27" i="76"/>
  <c r="N27" i="76" s="1"/>
  <c r="M26" i="76"/>
  <c r="L26" i="76"/>
  <c r="N26" i="76" s="1"/>
  <c r="M25" i="76"/>
  <c r="L25" i="76"/>
  <c r="M24" i="76"/>
  <c r="L24" i="76"/>
  <c r="N24" i="76" s="1"/>
  <c r="M23" i="76"/>
  <c r="L23" i="76"/>
  <c r="M22" i="76"/>
  <c r="L22" i="76"/>
  <c r="N22" i="76" s="1"/>
  <c r="M21" i="76"/>
  <c r="L21" i="76"/>
  <c r="M20" i="76"/>
  <c r="L20" i="76"/>
  <c r="P19" i="76"/>
  <c r="M19" i="76"/>
  <c r="L19" i="76"/>
  <c r="P18" i="76"/>
  <c r="M18" i="76"/>
  <c r="L18" i="76"/>
  <c r="P17" i="76"/>
  <c r="M17" i="76"/>
  <c r="L17" i="76"/>
  <c r="N17" i="76" s="1"/>
  <c r="M16" i="76"/>
  <c r="L16" i="76"/>
  <c r="M15" i="76"/>
  <c r="L15" i="76"/>
  <c r="M13" i="76"/>
  <c r="L13" i="76"/>
  <c r="M12" i="76"/>
  <c r="L12" i="76"/>
  <c r="M10" i="76"/>
  <c r="L10" i="76"/>
  <c r="P9" i="76"/>
  <c r="M29" i="74"/>
  <c r="L29" i="74"/>
  <c r="P9" i="74"/>
  <c r="N21" i="76" l="1"/>
  <c r="N13" i="76"/>
  <c r="P11" i="76" s="1"/>
  <c r="N17" i="74"/>
  <c r="N25" i="74"/>
  <c r="N23" i="76"/>
  <c r="N29" i="74"/>
  <c r="N29" i="76"/>
  <c r="N16" i="74"/>
  <c r="N20" i="74"/>
  <c r="N27" i="74"/>
  <c r="N12" i="76"/>
  <c r="N25" i="76"/>
  <c r="N15" i="74"/>
  <c r="N21" i="74"/>
  <c r="N23" i="74"/>
  <c r="P15" i="77"/>
  <c r="N18" i="74"/>
  <c r="N19" i="74"/>
  <c r="N16" i="76"/>
  <c r="N20" i="76"/>
  <c r="N19" i="76"/>
  <c r="N18" i="76"/>
  <c r="P27" i="76"/>
  <c r="N15" i="76"/>
  <c r="N10" i="76"/>
  <c r="P19" i="74"/>
  <c r="P18" i="74"/>
  <c r="P17" i="74"/>
  <c r="M13" i="74"/>
  <c r="L13" i="74"/>
  <c r="M12" i="74"/>
  <c r="L12" i="74"/>
  <c r="N12" i="74" s="1"/>
  <c r="M10" i="74"/>
  <c r="L10" i="74"/>
  <c r="P15" i="76" l="1"/>
  <c r="P27" i="74"/>
  <c r="N13" i="74"/>
  <c r="P11" i="74" s="1"/>
  <c r="N10" i="74"/>
  <c r="P15" i="74"/>
  <c r="M29" i="73"/>
  <c r="L29" i="73"/>
  <c r="N29" i="73" s="1"/>
  <c r="N27" i="73"/>
  <c r="M27" i="73"/>
  <c r="L27" i="73"/>
  <c r="M26" i="73"/>
  <c r="L26" i="73"/>
  <c r="M25" i="73"/>
  <c r="L25" i="73"/>
  <c r="N25" i="73" s="1"/>
  <c r="M24" i="73"/>
  <c r="L24" i="73"/>
  <c r="M23" i="73"/>
  <c r="L23" i="73"/>
  <c r="N23" i="73" s="1"/>
  <c r="M22" i="73"/>
  <c r="L22" i="73"/>
  <c r="M21" i="73"/>
  <c r="L21" i="73"/>
  <c r="N21" i="73" s="1"/>
  <c r="M20" i="73"/>
  <c r="L20" i="73"/>
  <c r="P19" i="73"/>
  <c r="M19" i="73"/>
  <c r="L19" i="73"/>
  <c r="P18" i="73"/>
  <c r="M18" i="73"/>
  <c r="L18" i="73"/>
  <c r="N18" i="73" s="1"/>
  <c r="P17" i="73"/>
  <c r="M17" i="73"/>
  <c r="L17" i="73"/>
  <c r="M16" i="73"/>
  <c r="L16" i="73"/>
  <c r="N16" i="73" s="1"/>
  <c r="M15" i="73"/>
  <c r="L15" i="73"/>
  <c r="M13" i="73"/>
  <c r="L13" i="73"/>
  <c r="M12" i="73"/>
  <c r="L12" i="73"/>
  <c r="M10" i="73"/>
  <c r="L10" i="73"/>
  <c r="N12" i="73" l="1"/>
  <c r="N15" i="73"/>
  <c r="N22" i="73"/>
  <c r="N26" i="73"/>
  <c r="N17" i="73"/>
  <c r="N19" i="73"/>
  <c r="N24" i="73"/>
  <c r="N20" i="73"/>
  <c r="N13" i="73"/>
  <c r="P11" i="73" s="1"/>
  <c r="N10" i="73"/>
  <c r="P27" i="73"/>
  <c r="M29" i="72"/>
  <c r="L29" i="72"/>
  <c r="M27" i="72"/>
  <c r="L27" i="72"/>
  <c r="N27" i="72" s="1"/>
  <c r="M26" i="72"/>
  <c r="N26" i="72" s="1"/>
  <c r="L26" i="72"/>
  <c r="M25" i="72"/>
  <c r="L25" i="72"/>
  <c r="M24" i="72"/>
  <c r="L24" i="72"/>
  <c r="M23" i="72"/>
  <c r="L23" i="72"/>
  <c r="M22" i="72"/>
  <c r="L22" i="72"/>
  <c r="M21" i="72"/>
  <c r="L21" i="72"/>
  <c r="M20" i="72"/>
  <c r="L20" i="72"/>
  <c r="P19" i="72"/>
  <c r="M19" i="72"/>
  <c r="L19" i="72"/>
  <c r="N19" i="72" s="1"/>
  <c r="P18" i="72"/>
  <c r="M18" i="72"/>
  <c r="L18" i="72"/>
  <c r="P17" i="72"/>
  <c r="M17" i="72"/>
  <c r="L17" i="72"/>
  <c r="M16" i="72"/>
  <c r="L16" i="72"/>
  <c r="N16" i="72" s="1"/>
  <c r="M15" i="72"/>
  <c r="L15" i="72"/>
  <c r="M13" i="72"/>
  <c r="L13" i="72"/>
  <c r="M12" i="72"/>
  <c r="L12" i="72"/>
  <c r="M10" i="72"/>
  <c r="L10" i="72"/>
  <c r="P15" i="73" l="1"/>
  <c r="N21" i="72"/>
  <c r="N25" i="72"/>
  <c r="N12" i="72"/>
  <c r="N20" i="72"/>
  <c r="N22" i="72"/>
  <c r="N24" i="72"/>
  <c r="N23" i="72"/>
  <c r="N18" i="72"/>
  <c r="N29" i="72"/>
  <c r="N13" i="72"/>
  <c r="P11" i="72" s="1"/>
  <c r="N17" i="72"/>
  <c r="P27" i="72"/>
  <c r="N15" i="72"/>
  <c r="N10" i="72"/>
  <c r="M29" i="71"/>
  <c r="L29" i="71"/>
  <c r="P18" i="71"/>
  <c r="P17" i="71"/>
  <c r="M27" i="71"/>
  <c r="L27" i="71"/>
  <c r="M26" i="71"/>
  <c r="L26" i="71"/>
  <c r="N26" i="71" s="1"/>
  <c r="M25" i="71"/>
  <c r="N25" i="71" s="1"/>
  <c r="L25" i="71"/>
  <c r="M24" i="71"/>
  <c r="L24" i="71"/>
  <c r="N24" i="71" s="1"/>
  <c r="M23" i="71"/>
  <c r="L23" i="71"/>
  <c r="M22" i="71"/>
  <c r="L22" i="71"/>
  <c r="N22" i="71" s="1"/>
  <c r="M21" i="71"/>
  <c r="L21" i="71"/>
  <c r="M20" i="71"/>
  <c r="L20" i="71"/>
  <c r="N20" i="71" s="1"/>
  <c r="P19" i="71"/>
  <c r="M19" i="71"/>
  <c r="L19" i="71"/>
  <c r="M18" i="71"/>
  <c r="L18" i="71"/>
  <c r="M17" i="71"/>
  <c r="L17" i="71"/>
  <c r="M16" i="71"/>
  <c r="L16" i="71"/>
  <c r="N16" i="71" s="1"/>
  <c r="M15" i="71"/>
  <c r="L15" i="71"/>
  <c r="M13" i="71"/>
  <c r="L13" i="71"/>
  <c r="M12" i="71"/>
  <c r="L12" i="71"/>
  <c r="M10" i="71"/>
  <c r="L10" i="71"/>
  <c r="N27" i="71" l="1"/>
  <c r="N29" i="71"/>
  <c r="P15" i="72"/>
  <c r="N23" i="71"/>
  <c r="N12" i="71"/>
  <c r="N13" i="71"/>
  <c r="P11" i="71" s="1"/>
  <c r="N21" i="71"/>
  <c r="P27" i="71"/>
  <c r="N18" i="71"/>
  <c r="N15" i="71"/>
  <c r="N17" i="71"/>
  <c r="N19" i="71"/>
  <c r="N10" i="71"/>
  <c r="M29" i="70"/>
  <c r="L29" i="70"/>
  <c r="L19" i="70"/>
  <c r="M27" i="70"/>
  <c r="L27" i="70"/>
  <c r="M26" i="70"/>
  <c r="L26" i="70"/>
  <c r="M25" i="70"/>
  <c r="L25" i="70"/>
  <c r="N25" i="70" s="1"/>
  <c r="M24" i="70"/>
  <c r="L24" i="70"/>
  <c r="N24" i="70" s="1"/>
  <c r="M23" i="70"/>
  <c r="L23" i="70"/>
  <c r="M22" i="70"/>
  <c r="L22" i="70"/>
  <c r="N22" i="70" s="1"/>
  <c r="M21" i="70"/>
  <c r="L21" i="70"/>
  <c r="M20" i="70"/>
  <c r="L20" i="70"/>
  <c r="P19" i="70"/>
  <c r="M19" i="70"/>
  <c r="P18" i="70"/>
  <c r="M18" i="70"/>
  <c r="L18" i="70"/>
  <c r="P17" i="70"/>
  <c r="M17" i="70"/>
  <c r="L17" i="70"/>
  <c r="M16" i="70"/>
  <c r="L16" i="70"/>
  <c r="M15" i="70"/>
  <c r="L15" i="70"/>
  <c r="M13" i="70"/>
  <c r="L13" i="70"/>
  <c r="M12" i="70"/>
  <c r="L12" i="70"/>
  <c r="M10" i="70"/>
  <c r="L10" i="70"/>
  <c r="N29" i="70" l="1"/>
  <c r="N23" i="70"/>
  <c r="N13" i="70"/>
  <c r="P11" i="70" s="1"/>
  <c r="N19" i="70"/>
  <c r="N21" i="70"/>
  <c r="N27" i="70"/>
  <c r="N20" i="70"/>
  <c r="N26" i="70"/>
  <c r="P15" i="71"/>
  <c r="N18" i="70"/>
  <c r="N17" i="70"/>
  <c r="N16" i="70"/>
  <c r="P27" i="70"/>
  <c r="N15" i="70"/>
  <c r="N10" i="70"/>
  <c r="P19" i="69"/>
  <c r="P18" i="69"/>
  <c r="P17" i="69"/>
  <c r="M29" i="69"/>
  <c r="L29" i="69"/>
  <c r="N29" i="69" l="1"/>
  <c r="P15" i="70"/>
  <c r="P27" i="69"/>
  <c r="M19" i="69"/>
  <c r="N19" i="69" s="1"/>
  <c r="L24" i="69"/>
  <c r="M24" i="69"/>
  <c r="L25" i="69"/>
  <c r="M25" i="69"/>
  <c r="L26" i="69"/>
  <c r="M26" i="69"/>
  <c r="L27" i="69"/>
  <c r="M27" i="69"/>
  <c r="N26" i="69" l="1"/>
  <c r="N25" i="69"/>
  <c r="N24" i="69"/>
  <c r="N27" i="69"/>
  <c r="L21" i="69" l="1"/>
  <c r="M23" i="69" l="1"/>
  <c r="L23" i="69"/>
  <c r="M22" i="69"/>
  <c r="L22" i="69"/>
  <c r="M21" i="69"/>
  <c r="M20" i="69"/>
  <c r="L20" i="69"/>
  <c r="M18" i="69"/>
  <c r="L18" i="69"/>
  <c r="M17" i="69"/>
  <c r="L17" i="69"/>
  <c r="M16" i="69"/>
  <c r="L16" i="69"/>
  <c r="M15" i="69"/>
  <c r="L15" i="69"/>
  <c r="M13" i="69"/>
  <c r="L13" i="69"/>
  <c r="M12" i="69"/>
  <c r="L12" i="69"/>
  <c r="Q11" i="69"/>
  <c r="M10" i="69"/>
  <c r="L10" i="69"/>
  <c r="N23" i="69" l="1"/>
  <c r="N20" i="69"/>
  <c r="N13" i="69"/>
  <c r="N21" i="69"/>
  <c r="N22" i="69"/>
  <c r="N16" i="69"/>
  <c r="N17" i="69"/>
  <c r="N18" i="69"/>
  <c r="N15" i="69"/>
  <c r="N10" i="69"/>
  <c r="P15" i="69" l="1"/>
  <c r="P11" i="69"/>
  <c r="P7" i="83" l="1"/>
  <c r="P7" i="77"/>
  <c r="P7" i="82"/>
</calcChain>
</file>

<file path=xl/sharedStrings.xml><?xml version="1.0" encoding="utf-8"?>
<sst xmlns="http://schemas.openxmlformats.org/spreadsheetml/2006/main" count="939" uniqueCount="81">
  <si>
    <t>FORMAT LAPORAN KUNJUNGAN PUSKESMAS CIMAHI SELATAN</t>
  </si>
  <si>
    <t>NO</t>
  </si>
  <si>
    <t>KEGIATAN</t>
  </si>
  <si>
    <t>SATUAN</t>
  </si>
  <si>
    <t>KUNJUNGAN</t>
  </si>
  <si>
    <t>UMUM</t>
  </si>
  <si>
    <t>L</t>
  </si>
  <si>
    <t>P</t>
  </si>
  <si>
    <t>JKN</t>
  </si>
  <si>
    <t>PBI</t>
  </si>
  <si>
    <t>PPU</t>
  </si>
  <si>
    <t>PBPU</t>
  </si>
  <si>
    <t>JUMLAH</t>
  </si>
  <si>
    <t>TOTAL</t>
  </si>
  <si>
    <t>KUNJUNGAN PUSKESMAS</t>
  </si>
  <si>
    <t>Jml Penduduk Wil Kerja PKM</t>
  </si>
  <si>
    <t>I</t>
  </si>
  <si>
    <t>Kontak Rate</t>
  </si>
  <si>
    <t>II</t>
  </si>
  <si>
    <t>Jumlah Kunjungan</t>
  </si>
  <si>
    <t>III</t>
  </si>
  <si>
    <t>Jml yg dirujuk ke : RS Cibabat</t>
  </si>
  <si>
    <t>Jml yg dirujuk ke : RS MAL</t>
  </si>
  <si>
    <t>Jml yg dirujuk ke : RS Kasih Bunda</t>
  </si>
  <si>
    <t>Jml yg dirujuk ke : RS Dustira</t>
  </si>
  <si>
    <t>Orang</t>
  </si>
  <si>
    <t>Pemegang Program</t>
  </si>
  <si>
    <t>Sopianti,A.md.PIK</t>
  </si>
  <si>
    <t>NIP.19840218 200604 2 003</t>
  </si>
  <si>
    <t>Mengetahui,</t>
  </si>
  <si>
    <t>Kepala Puskesmas Cimahi Selatan</t>
  </si>
  <si>
    <t>dr.Dewi Irawati</t>
  </si>
  <si>
    <t>NIP. 19770805 200501 2 015</t>
  </si>
  <si>
    <t>Sehat</t>
  </si>
  <si>
    <t>Sakit</t>
  </si>
  <si>
    <t>Total Rujukan</t>
  </si>
  <si>
    <t>Jml yg dirujuk ke : RS Mitra Kasih</t>
  </si>
  <si>
    <t>Jml yg dirujuk ke : RS Avisena</t>
  </si>
  <si>
    <t>Jml yg dirujuk ke : RS Kawaluyaan</t>
  </si>
  <si>
    <t>Jumlah Kunjungan Dalam Gedung</t>
  </si>
  <si>
    <t>Jml yg dirujuk ke : RS Hasan Sadikin</t>
  </si>
  <si>
    <t>Jml yg dirujuk ke : RS Perisai Husada</t>
  </si>
  <si>
    <t>Jml yg dirujuk ke : RS Salamun</t>
  </si>
  <si>
    <t>Jml yg dirujuk ke : RS Santosa</t>
  </si>
  <si>
    <t xml:space="preserve">Jml yg dirujuk ke : RS KG Habibie </t>
  </si>
  <si>
    <t>Jml yg dirujuk ke : RS Karisma Cimareme</t>
  </si>
  <si>
    <t>Cimahi,         Februari 2020</t>
  </si>
  <si>
    <t>BULAN JANUARI 2020</t>
  </si>
  <si>
    <t>BULAN FEBRUARI 2020</t>
  </si>
  <si>
    <t>Cimahi,         Maret 2020</t>
  </si>
  <si>
    <t>BULAN MARET 2020</t>
  </si>
  <si>
    <t>Cimahi,        April 2020</t>
  </si>
  <si>
    <t>BULAN APRIL 2020</t>
  </si>
  <si>
    <t>Cimahi,        Mei 2020</t>
  </si>
  <si>
    <t>a.n Kepala Puskesmas Cimahi Selatan</t>
  </si>
  <si>
    <t>Kepala Bagian Tata Usaha</t>
  </si>
  <si>
    <t>Irma Gilang Windya,SKM</t>
  </si>
  <si>
    <t>NIP. 19700807 199303 2 008</t>
  </si>
  <si>
    <t>BULAN MEI 2020</t>
  </si>
  <si>
    <t>Cimahi,        Juni 2020</t>
  </si>
  <si>
    <t>BULAN JUNI 2020</t>
  </si>
  <si>
    <t>BULAN JULI 2020</t>
  </si>
  <si>
    <t>Cimahi,        Agustus 2020</t>
  </si>
  <si>
    <t>Cimahi,        Juli 2020</t>
  </si>
  <si>
    <t>BULAN AGUSTUS 2020</t>
  </si>
  <si>
    <t>Cimahi,        September 2020</t>
  </si>
  <si>
    <t>Plt. Kepala Puskesmas Cimahi Selatan</t>
  </si>
  <si>
    <t>Jemi Suseno Ignatius</t>
  </si>
  <si>
    <t>NIP. 19771201 200501 1 006</t>
  </si>
  <si>
    <t>BULAN JAN-JUNI 2020</t>
  </si>
  <si>
    <t>BULAN SEPTEMBER 2020</t>
  </si>
  <si>
    <t>Cimahi,        Oktober 2020</t>
  </si>
  <si>
    <t>BULAN OKTOBER 2020</t>
  </si>
  <si>
    <t>Cimahi,        November 2020</t>
  </si>
  <si>
    <t>dr.Jemi Suseno Ignatius</t>
  </si>
  <si>
    <t>.</t>
  </si>
  <si>
    <t>BULAN NOVEMBER 2020</t>
  </si>
  <si>
    <t>Cimahi,        Desember 2020</t>
  </si>
  <si>
    <t>BULAN DESEMBER 2020</t>
  </si>
  <si>
    <t>Cimahi,        Januari 2020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</si>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</sst>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u/>
      <sz val="9"/>
      <color theme="1"/>
      <name val="Calibri"/>
      <family val="2"/>
      <scheme val="minor"/>
    </font>
    <font>
      <u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u/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4" fillId="0" borderId="0">
      <alignment vertical="top"/>
    </xf>
  </cellStyleXfs>
  <cellXfs count="12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NumberFormat="1" applyFont="1" applyBorder="1"/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Fill="1"/>
    <xf numFmtId="0" fontId="9" fillId="0" borderId="0" xfId="0" applyFont="1" applyFill="1"/>
    <xf numFmtId="0" fontId="7" fillId="0" borderId="0" xfId="0" applyFont="1" applyAlignment="1"/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 applyBorder="1"/>
    <xf numFmtId="0" fontId="13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6" fillId="0" borderId="0" xfId="0" applyFont="1" applyBorder="1"/>
    <xf numFmtId="0" fontId="6" fillId="0" borderId="1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5" fillId="0" borderId="0" xfId="0" applyFont="1" applyBorder="1" applyAlignment="1">
      <alignment horizontal="center"/>
    </xf>
    <xf numFmtId="3" fontId="16" fillId="0" borderId="0" xfId="1" applyNumberFormat="1" applyFont="1" applyBorder="1" applyAlignment="1">
      <alignment horizontal="center" vertical="center" wrapText="1"/>
    </xf>
    <xf numFmtId="3" fontId="16" fillId="0" borderId="0" xfId="1" applyNumberFormat="1" applyFont="1" applyBorder="1" applyAlignment="1">
      <alignment vertical="center" wrapText="1"/>
    </xf>
    <xf numFmtId="0" fontId="15" fillId="0" borderId="0" xfId="0" applyFont="1" applyBorder="1" applyAlignment="1"/>
    <xf numFmtId="3" fontId="15" fillId="0" borderId="0" xfId="0" applyNumberFormat="1" applyFont="1" applyBorder="1" applyAlignment="1"/>
    <xf numFmtId="0" fontId="15" fillId="0" borderId="0" xfId="0" applyFont="1" applyBorder="1"/>
    <xf numFmtId="0" fontId="12" fillId="0" borderId="0" xfId="0" applyFont="1"/>
    <xf numFmtId="0" fontId="15" fillId="3" borderId="0" xfId="0" applyFont="1" applyFill="1" applyBorder="1"/>
    <xf numFmtId="3" fontId="16" fillId="0" borderId="0" xfId="1" applyNumberFormat="1" applyFont="1" applyBorder="1" applyAlignment="1">
      <alignment horizontal="right" vertical="center" wrapText="1"/>
    </xf>
    <xf numFmtId="0" fontId="13" fillId="0" borderId="0" xfId="0" applyFont="1"/>
    <xf numFmtId="3" fontId="17" fillId="0" borderId="0" xfId="1" applyNumberFormat="1" applyFont="1" applyBorder="1" applyAlignment="1">
      <alignment horizontal="center" vertical="center" wrapText="1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/>
    <xf numFmtId="0" fontId="19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Border="1"/>
    <xf numFmtId="0" fontId="13" fillId="3" borderId="0" xfId="0" applyFont="1" applyFill="1" applyBorder="1"/>
    <xf numFmtId="0" fontId="3" fillId="0" borderId="1" xfId="0" applyFont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NumberFormat="1" applyFont="1" applyFill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3" fontId="17" fillId="0" borderId="0" xfId="1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Fill="1" applyAlignment="1"/>
    <xf numFmtId="0" fontId="7" fillId="0" borderId="0" xfId="0" applyFont="1" applyBorder="1" applyAlignme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1" fillId="3" borderId="0" xfId="0" applyFont="1" applyFill="1" applyBorder="1"/>
    <xf numFmtId="0" fontId="15" fillId="3" borderId="0" xfId="0" applyFont="1" applyFill="1" applyBorder="1" applyAlignment="1">
      <alignment horizontal="center"/>
    </xf>
    <xf numFmtId="3" fontId="16" fillId="3" borderId="0" xfId="1" applyNumberFormat="1" applyFont="1" applyFill="1" applyBorder="1" applyAlignment="1">
      <alignment horizontal="right" vertical="center" wrapText="1"/>
    </xf>
    <xf numFmtId="3" fontId="16" fillId="3" borderId="0" xfId="1" applyNumberFormat="1" applyFont="1" applyFill="1" applyBorder="1" applyAlignment="1">
      <alignment horizontal="center" vertical="center" wrapText="1"/>
    </xf>
    <xf numFmtId="3" fontId="16" fillId="3" borderId="0" xfId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L51"/>
  <sheetViews>
    <sheetView zoomScaleNormal="100" workbookViewId="0">
      <selection activeCell="W29" sqref="W29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47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/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10">
        <v>618</v>
      </c>
      <c r="E10" s="10">
        <v>990</v>
      </c>
      <c r="F10" s="10">
        <v>203</v>
      </c>
      <c r="G10" s="10">
        <v>458</v>
      </c>
      <c r="H10" s="10">
        <v>201</v>
      </c>
      <c r="I10" s="10">
        <v>324</v>
      </c>
      <c r="J10" s="10">
        <v>140</v>
      </c>
      <c r="K10" s="10">
        <v>250</v>
      </c>
      <c r="L10" s="10">
        <f>D10+F10+H10+J10</f>
        <v>1162</v>
      </c>
      <c r="M10" s="10">
        <f>E10+G10+I10+K10</f>
        <v>2022</v>
      </c>
      <c r="N10" s="10">
        <f>L10+M10</f>
        <v>3184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11"/>
      <c r="E11" s="11"/>
      <c r="F11" s="20"/>
      <c r="G11" s="20"/>
      <c r="H11" s="20"/>
      <c r="I11" s="20"/>
      <c r="J11" s="20"/>
      <c r="K11" s="20"/>
      <c r="L11" s="11"/>
      <c r="M11" s="11"/>
      <c r="N11" s="11"/>
      <c r="O11" s="36"/>
      <c r="P11" s="35">
        <f>N13-1317</f>
        <v>3675</v>
      </c>
      <c r="Q11" s="35">
        <f>720-335</f>
        <v>385</v>
      </c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53">
        <v>0</v>
      </c>
      <c r="E12" s="53">
        <v>0</v>
      </c>
      <c r="F12" s="54">
        <v>924</v>
      </c>
      <c r="G12" s="54">
        <v>1028</v>
      </c>
      <c r="H12" s="54">
        <v>12</v>
      </c>
      <c r="I12" s="54">
        <v>16</v>
      </c>
      <c r="J12" s="54">
        <v>10</v>
      </c>
      <c r="K12" s="54">
        <v>15</v>
      </c>
      <c r="L12" s="58">
        <f>D12+F12+H12+J12</f>
        <v>946</v>
      </c>
      <c r="M12" s="58">
        <f>E12+G12+I12+K12</f>
        <v>1059</v>
      </c>
      <c r="N12" s="10">
        <v>2005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10">
        <v>903</v>
      </c>
      <c r="E13" s="10">
        <v>1391</v>
      </c>
      <c r="F13" s="19">
        <v>367</v>
      </c>
      <c r="G13" s="19">
        <v>676</v>
      </c>
      <c r="H13" s="19">
        <v>334</v>
      </c>
      <c r="I13" s="19">
        <v>641</v>
      </c>
      <c r="J13" s="19">
        <v>287</v>
      </c>
      <c r="K13" s="19">
        <v>393</v>
      </c>
      <c r="L13" s="12">
        <f t="shared" ref="L13:M13" si="0">D13+F13+H13+J13</f>
        <v>1891</v>
      </c>
      <c r="M13" s="12">
        <f t="shared" si="0"/>
        <v>3101</v>
      </c>
      <c r="N13" s="10">
        <f t="shared" ref="N13" si="1">L13+M13</f>
        <v>4992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11"/>
      <c r="E14" s="11"/>
      <c r="F14" s="20"/>
      <c r="G14" s="20"/>
      <c r="H14" s="20"/>
      <c r="I14" s="20"/>
      <c r="J14" s="20"/>
      <c r="K14" s="20"/>
      <c r="L14" s="11"/>
      <c r="M14" s="11"/>
      <c r="N14" s="11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53">
        <v>0</v>
      </c>
      <c r="E15" s="53">
        <v>0</v>
      </c>
      <c r="F15" s="10">
        <v>5</v>
      </c>
      <c r="G15" s="10">
        <v>8</v>
      </c>
      <c r="H15" s="10">
        <v>7</v>
      </c>
      <c r="I15" s="10">
        <v>16</v>
      </c>
      <c r="J15" s="10">
        <v>11</v>
      </c>
      <c r="K15" s="10">
        <v>12</v>
      </c>
      <c r="L15" s="10">
        <f>D15+F15+H15+J15</f>
        <v>23</v>
      </c>
      <c r="M15" s="10">
        <f>E15+G15+I15+K15</f>
        <v>36</v>
      </c>
      <c r="N15" s="10">
        <f t="shared" ref="N15:N27" si="2">L15+M15</f>
        <v>59</v>
      </c>
      <c r="O15" s="36"/>
      <c r="P15" s="38">
        <f>SUM(N15:N23)</f>
        <v>597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53">
        <v>0</v>
      </c>
      <c r="E16" s="53">
        <v>0</v>
      </c>
      <c r="F16" s="10">
        <v>0</v>
      </c>
      <c r="G16" s="10">
        <v>1</v>
      </c>
      <c r="H16" s="10">
        <v>3</v>
      </c>
      <c r="I16" s="10">
        <v>16</v>
      </c>
      <c r="J16" s="10">
        <v>2</v>
      </c>
      <c r="K16" s="10">
        <v>3</v>
      </c>
      <c r="L16" s="10">
        <f t="shared" ref="L16:M23" si="3">D16+F16+H16+J16</f>
        <v>5</v>
      </c>
      <c r="M16" s="10">
        <f t="shared" si="3"/>
        <v>20</v>
      </c>
      <c r="N16" s="10">
        <f t="shared" si="2"/>
        <v>25</v>
      </c>
      <c r="O16" s="36"/>
      <c r="P16" s="23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53">
        <v>1</v>
      </c>
      <c r="E17" s="53">
        <v>1</v>
      </c>
      <c r="F17" s="10">
        <v>4</v>
      </c>
      <c r="G17" s="10">
        <v>12</v>
      </c>
      <c r="H17" s="10">
        <v>4</v>
      </c>
      <c r="I17" s="10">
        <v>5</v>
      </c>
      <c r="J17" s="10">
        <v>1</v>
      </c>
      <c r="K17" s="10">
        <v>13</v>
      </c>
      <c r="L17" s="10">
        <f t="shared" si="3"/>
        <v>10</v>
      </c>
      <c r="M17" s="10">
        <f t="shared" si="3"/>
        <v>31</v>
      </c>
      <c r="N17" s="10">
        <f t="shared" si="2"/>
        <v>41</v>
      </c>
      <c r="O17" s="36"/>
      <c r="P17" s="35">
        <f>SUM(F15:G27)</f>
        <v>128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53">
        <v>0</v>
      </c>
      <c r="E18" s="53">
        <v>0</v>
      </c>
      <c r="F18" s="10">
        <v>30</v>
      </c>
      <c r="G18" s="10">
        <v>38</v>
      </c>
      <c r="H18" s="10">
        <v>22</v>
      </c>
      <c r="I18" s="10">
        <v>40</v>
      </c>
      <c r="J18" s="10">
        <v>31</v>
      </c>
      <c r="K18" s="10">
        <v>38</v>
      </c>
      <c r="L18" s="10">
        <f t="shared" si="3"/>
        <v>83</v>
      </c>
      <c r="M18" s="10">
        <f t="shared" si="3"/>
        <v>116</v>
      </c>
      <c r="N18" s="10">
        <f t="shared" si="2"/>
        <v>199</v>
      </c>
      <c r="O18" s="36"/>
      <c r="P18" s="35">
        <f>SUM(H15:I27)</f>
        <v>331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53">
        <v>0</v>
      </c>
      <c r="E19" s="53">
        <v>1</v>
      </c>
      <c r="F19" s="10">
        <v>12</v>
      </c>
      <c r="G19" s="10">
        <v>14</v>
      </c>
      <c r="H19" s="10">
        <v>91</v>
      </c>
      <c r="I19" s="10">
        <v>125</v>
      </c>
      <c r="J19" s="10">
        <v>16</v>
      </c>
      <c r="K19" s="10">
        <v>34</v>
      </c>
      <c r="L19" s="10">
        <v>87</v>
      </c>
      <c r="M19" s="10">
        <f t="shared" ref="M19" si="4">E19+G19+I19+K19</f>
        <v>174</v>
      </c>
      <c r="N19" s="10">
        <f t="shared" ref="N19" si="5">L19+M19</f>
        <v>261</v>
      </c>
      <c r="O19" s="36"/>
      <c r="P19" s="35">
        <f>SUM(J15:K27)</f>
        <v>167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53">
        <v>0</v>
      </c>
      <c r="E20" s="53">
        <v>0</v>
      </c>
      <c r="F20" s="10">
        <v>2</v>
      </c>
      <c r="G20" s="10">
        <v>2</v>
      </c>
      <c r="H20" s="10">
        <v>1</v>
      </c>
      <c r="I20" s="10">
        <v>0</v>
      </c>
      <c r="J20" s="10">
        <v>4</v>
      </c>
      <c r="K20" s="10">
        <v>2</v>
      </c>
      <c r="L20" s="10">
        <f t="shared" si="3"/>
        <v>7</v>
      </c>
      <c r="M20" s="10">
        <f t="shared" si="3"/>
        <v>4</v>
      </c>
      <c r="N20" s="10">
        <f t="shared" si="2"/>
        <v>11</v>
      </c>
      <c r="O20" s="36"/>
      <c r="P20" s="35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53">
        <v>0</v>
      </c>
      <c r="E21" s="53">
        <v>0</v>
      </c>
      <c r="F21" s="10">
        <v>0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f>D21+F21+H21+J21</f>
        <v>0</v>
      </c>
      <c r="M21" s="10">
        <f t="shared" si="3"/>
        <v>1</v>
      </c>
      <c r="N21" s="10">
        <f t="shared" si="2"/>
        <v>1</v>
      </c>
      <c r="O21" s="36"/>
      <c r="P21" s="74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53">
        <v>0</v>
      </c>
      <c r="E22" s="53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3"/>
        <v>0</v>
      </c>
      <c r="M22" s="10">
        <f t="shared" si="3"/>
        <v>0</v>
      </c>
      <c r="N22" s="10">
        <f t="shared" si="2"/>
        <v>0</v>
      </c>
      <c r="O22" s="36"/>
      <c r="P22" s="74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53">
        <v>0</v>
      </c>
      <c r="E23" s="53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3"/>
        <v>0</v>
      </c>
      <c r="M23" s="10">
        <f t="shared" si="3"/>
        <v>0</v>
      </c>
      <c r="N23" s="10">
        <f t="shared" si="2"/>
        <v>0</v>
      </c>
      <c r="O23" s="36"/>
      <c r="P23" s="35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53">
        <v>0</v>
      </c>
      <c r="E24" s="53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f t="shared" ref="L24:L27" si="6">D24+F24+H24+J24</f>
        <v>0</v>
      </c>
      <c r="M24" s="10">
        <f t="shared" ref="M24:M27" si="7">E24+G24+I24+K24</f>
        <v>0</v>
      </c>
      <c r="N24" s="10">
        <f t="shared" si="2"/>
        <v>0</v>
      </c>
      <c r="O24" s="36"/>
      <c r="P24" s="35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53">
        <v>0</v>
      </c>
      <c r="E25" s="53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f t="shared" si="6"/>
        <v>0</v>
      </c>
      <c r="M25" s="10">
        <f t="shared" si="7"/>
        <v>0</v>
      </c>
      <c r="N25" s="10">
        <f t="shared" si="2"/>
        <v>0</v>
      </c>
      <c r="O25" s="36"/>
      <c r="P25" s="35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53">
        <v>0</v>
      </c>
      <c r="E26" s="53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f t="shared" si="6"/>
        <v>0</v>
      </c>
      <c r="M26" s="10">
        <f t="shared" si="7"/>
        <v>0</v>
      </c>
      <c r="N26" s="10">
        <f t="shared" si="2"/>
        <v>0</v>
      </c>
      <c r="O26" s="36"/>
      <c r="P26" s="35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9.25" customHeight="1" x14ac:dyDescent="0.25">
      <c r="A27" s="1"/>
      <c r="B27" s="52" t="s">
        <v>45</v>
      </c>
      <c r="C27" s="3" t="s">
        <v>25</v>
      </c>
      <c r="D27" s="53">
        <v>0</v>
      </c>
      <c r="E27" s="53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6"/>
        <v>0</v>
      </c>
      <c r="M27" s="10">
        <f t="shared" si="7"/>
        <v>0</v>
      </c>
      <c r="N27" s="10">
        <f t="shared" si="2"/>
        <v>0</v>
      </c>
      <c r="O27" s="36"/>
      <c r="P27" s="35">
        <f>SUM(P17:P19)</f>
        <v>626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10">
        <v>903</v>
      </c>
      <c r="E29" s="10">
        <v>1391</v>
      </c>
      <c r="F29" s="19">
        <v>367</v>
      </c>
      <c r="G29" s="19">
        <v>676</v>
      </c>
      <c r="H29" s="19">
        <v>334</v>
      </c>
      <c r="I29" s="19">
        <v>641</v>
      </c>
      <c r="J29" s="19">
        <v>287</v>
      </c>
      <c r="K29" s="19">
        <v>393</v>
      </c>
      <c r="L29" s="12">
        <f t="shared" ref="L29" si="8">D29+F29+H29+J29</f>
        <v>1891</v>
      </c>
      <c r="M29" s="12">
        <f t="shared" ref="M29" si="9">E29+G29+I29+K29</f>
        <v>3101</v>
      </c>
      <c r="N29" s="10">
        <f t="shared" ref="N29" si="10">L29+M29</f>
        <v>4992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46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30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48"/>
      <c r="B34" s="15"/>
      <c r="C34" s="4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48"/>
      <c r="B35" s="15"/>
      <c r="C35" s="47"/>
      <c r="D35" s="1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113" t="s">
        <v>31</v>
      </c>
      <c r="B36" s="113"/>
      <c r="C36" s="113"/>
      <c r="D36" s="16"/>
      <c r="E36" s="13"/>
      <c r="F36" s="13"/>
      <c r="G36" s="13"/>
      <c r="H36" s="114" t="s">
        <v>27</v>
      </c>
      <c r="I36" s="114"/>
      <c r="J36" s="114"/>
      <c r="K36" s="114"/>
      <c r="L36" s="114"/>
      <c r="M36" s="114"/>
      <c r="N36" s="114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5" t="s">
        <v>32</v>
      </c>
      <c r="B37" s="115"/>
      <c r="C37" s="115"/>
      <c r="D37" s="18"/>
      <c r="E37" s="13"/>
      <c r="F37" s="13"/>
      <c r="G37" s="13"/>
      <c r="H37" s="116" t="s">
        <v>28</v>
      </c>
      <c r="I37" s="116"/>
      <c r="J37" s="116"/>
      <c r="K37" s="116"/>
      <c r="L37" s="116"/>
      <c r="M37" s="116"/>
      <c r="N37" s="11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21"/>
      <c r="B38" s="9"/>
      <c r="C38" s="9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36"/>
      <c r="P38" s="41"/>
      <c r="Q38" s="41"/>
      <c r="R38" s="42"/>
      <c r="S38" s="43"/>
      <c r="T38" s="43"/>
      <c r="U38" s="43"/>
      <c r="V38" s="41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O39" s="36"/>
      <c r="P39" s="41"/>
      <c r="Q39" s="41"/>
      <c r="R39" s="42"/>
      <c r="S39" s="41"/>
      <c r="T39" s="44"/>
      <c r="U39" s="41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5"/>
      <c r="Q42" s="45"/>
      <c r="R42" s="45"/>
      <c r="S42" s="46"/>
      <c r="T42" s="46"/>
      <c r="U42" s="46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x14ac:dyDescent="0.25">
      <c r="O43" s="36"/>
      <c r="P43" s="43"/>
      <c r="Q43" s="43"/>
      <c r="R43" s="43"/>
      <c r="S43" s="43"/>
      <c r="T43" s="43"/>
      <c r="U43" s="43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23"/>
      <c r="Q44" s="23"/>
      <c r="R44" s="23"/>
      <c r="S44" s="23"/>
      <c r="T44" s="23"/>
      <c r="U44" s="23"/>
      <c r="V44" s="23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2"/>
      <c r="Q46" s="22"/>
      <c r="R46" s="22"/>
      <c r="S46" s="22"/>
      <c r="T46" s="22"/>
      <c r="U46" s="22"/>
      <c r="V46" s="22"/>
      <c r="W46" s="2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2.75" customHeight="1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</sheetData>
  <mergeCells count="22">
    <mergeCell ref="A36:C36"/>
    <mergeCell ref="H36:N36"/>
    <mergeCell ref="A37:C37"/>
    <mergeCell ref="H37:N37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L52"/>
  <sheetViews>
    <sheetView topLeftCell="A5" zoomScaleNormal="100" workbookViewId="0">
      <selection activeCell="O30" sqref="O30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70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35"/>
      <c r="Q5" s="35"/>
      <c r="R5" s="35"/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35"/>
      <c r="Q6" s="35"/>
      <c r="R6" s="35"/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174</v>
      </c>
      <c r="E10" s="63">
        <v>261</v>
      </c>
      <c r="F10" s="19">
        <v>46</v>
      </c>
      <c r="G10" s="19">
        <v>49</v>
      </c>
      <c r="H10" s="19">
        <v>27</v>
      </c>
      <c r="I10" s="19">
        <v>38</v>
      </c>
      <c r="J10" s="19">
        <v>46</v>
      </c>
      <c r="K10" s="19">
        <v>49</v>
      </c>
      <c r="L10" s="63">
        <f>D10+F10+H10+J10</f>
        <v>293</v>
      </c>
      <c r="M10" s="63">
        <f>E10+G10+I10+K10</f>
        <v>397</v>
      </c>
      <c r="N10" s="63">
        <f>L10+M10</f>
        <v>690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1088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376</v>
      </c>
      <c r="E13" s="63">
        <v>584</v>
      </c>
      <c r="F13" s="19">
        <v>197</v>
      </c>
      <c r="G13" s="19">
        <v>330</v>
      </c>
      <c r="H13" s="19">
        <v>231</v>
      </c>
      <c r="I13" s="19">
        <v>383</v>
      </c>
      <c r="J13" s="19">
        <v>118</v>
      </c>
      <c r="K13" s="19">
        <v>186</v>
      </c>
      <c r="L13" s="66">
        <f t="shared" ref="L13:M13" si="0">D13+F13+H13+J13</f>
        <v>922</v>
      </c>
      <c r="M13" s="66">
        <f t="shared" si="0"/>
        <v>1483</v>
      </c>
      <c r="N13" s="63">
        <f t="shared" ref="N13" si="1">L13+M13</f>
        <v>2405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12</v>
      </c>
      <c r="G15" s="19">
        <v>15</v>
      </c>
      <c r="H15" s="19">
        <v>25</v>
      </c>
      <c r="I15" s="19">
        <v>38</v>
      </c>
      <c r="J15" s="19">
        <v>13</v>
      </c>
      <c r="K15" s="19">
        <v>11</v>
      </c>
      <c r="L15" s="19">
        <f>D15+F15+H15+J15</f>
        <v>50</v>
      </c>
      <c r="M15" s="19">
        <f>E15+G15+I15+K15</f>
        <v>64</v>
      </c>
      <c r="N15" s="19">
        <f t="shared" ref="N15:N27" si="2">L15+M15</f>
        <v>114</v>
      </c>
      <c r="O15" s="36"/>
      <c r="P15" s="38">
        <f>SUM(N15:N23)</f>
        <v>473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8</v>
      </c>
      <c r="I16" s="63">
        <v>14</v>
      </c>
      <c r="J16" s="63">
        <v>2</v>
      </c>
      <c r="K16" s="63">
        <v>1</v>
      </c>
      <c r="L16" s="63">
        <f t="shared" ref="L16:L27" si="3">D16+F16+H16+J16</f>
        <v>11</v>
      </c>
      <c r="M16" s="63">
        <f t="shared" ref="M16:M27" si="4">E16+G16+I16+K16</f>
        <v>17</v>
      </c>
      <c r="N16" s="19">
        <f t="shared" si="2"/>
        <v>28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4"/>
        <v>9</v>
      </c>
      <c r="N17" s="19">
        <f t="shared" si="2"/>
        <v>20</v>
      </c>
      <c r="O17" s="36"/>
      <c r="P17" s="35">
        <f>SUM(F15:G27)</f>
        <v>93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15</v>
      </c>
      <c r="G18" s="19">
        <v>18</v>
      </c>
      <c r="H18" s="19">
        <v>32</v>
      </c>
      <c r="I18" s="19">
        <v>48</v>
      </c>
      <c r="J18" s="19">
        <v>22</v>
      </c>
      <c r="K18" s="19">
        <v>18</v>
      </c>
      <c r="L18" s="19">
        <f t="shared" si="3"/>
        <v>69</v>
      </c>
      <c r="M18" s="19">
        <f t="shared" si="4"/>
        <v>84</v>
      </c>
      <c r="N18" s="19">
        <f t="shared" si="2"/>
        <v>153</v>
      </c>
      <c r="O18" s="36"/>
      <c r="P18" s="35">
        <f>SUM(H15:I27)</f>
        <v>277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7</v>
      </c>
      <c r="G19" s="19">
        <v>9</v>
      </c>
      <c r="H19" s="19">
        <v>42</v>
      </c>
      <c r="I19" s="19">
        <v>65</v>
      </c>
      <c r="J19" s="19">
        <v>15</v>
      </c>
      <c r="K19" s="19">
        <v>12</v>
      </c>
      <c r="L19" s="19">
        <f t="shared" si="3"/>
        <v>64</v>
      </c>
      <c r="M19" s="19">
        <f t="shared" si="4"/>
        <v>86</v>
      </c>
      <c r="N19" s="19">
        <f t="shared" si="2"/>
        <v>150</v>
      </c>
      <c r="O19" s="36"/>
      <c r="P19" s="35">
        <f>SUM(J15:K27)</f>
        <v>105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4"/>
        <v>5</v>
      </c>
      <c r="N20" s="19">
        <f t="shared" si="2"/>
        <v>5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4"/>
        <v>3</v>
      </c>
      <c r="N21" s="19">
        <f t="shared" si="2"/>
        <v>3</v>
      </c>
      <c r="O21" s="36"/>
      <c r="P21" s="74"/>
      <c r="Q21" s="50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4"/>
        <v>0</v>
      </c>
      <c r="N22" s="19">
        <f t="shared" si="2"/>
        <v>0</v>
      </c>
      <c r="O22" s="36"/>
      <c r="P22" s="74"/>
      <c r="Q22" s="23">
        <f>SUM(F15:K27)</f>
        <v>475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4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4"/>
        <v>2</v>
      </c>
      <c r="N24" s="19">
        <f t="shared" si="2"/>
        <v>2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4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4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4"/>
        <v>0</v>
      </c>
      <c r="N27" s="19">
        <f t="shared" si="2"/>
        <v>0</v>
      </c>
      <c r="O27" s="36"/>
      <c r="P27" s="35">
        <f>SUM(P17:P19)</f>
        <v>475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376</v>
      </c>
      <c r="E29" s="63">
        <v>584</v>
      </c>
      <c r="F29" s="19">
        <v>197</v>
      </c>
      <c r="G29" s="19">
        <v>330</v>
      </c>
      <c r="H29" s="19">
        <v>231</v>
      </c>
      <c r="I29" s="19">
        <v>383</v>
      </c>
      <c r="J29" s="19">
        <v>118</v>
      </c>
      <c r="K29" s="19">
        <v>186</v>
      </c>
      <c r="L29" s="66">
        <f t="shared" ref="L29" si="5">D29+F29+H29+J29</f>
        <v>922</v>
      </c>
      <c r="M29" s="66">
        <f t="shared" ref="M29" si="6">E29+G29+I29+K29</f>
        <v>1483</v>
      </c>
      <c r="N29" s="63">
        <f t="shared" ref="N29" si="7">L29+M29</f>
        <v>2405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71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66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85"/>
      <c r="B35" s="85"/>
      <c r="C35" s="85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85"/>
      <c r="B36" s="15"/>
      <c r="C36" s="84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67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68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L52"/>
  <sheetViews>
    <sheetView tabSelected="1" topLeftCell="A4" zoomScaleNormal="100" workbookViewId="0">
      <selection activeCell="S15" sqref="S15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72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35" t="s">
        <v>9</v>
      </c>
      <c r="Q4" s="35" t="s">
        <v>10</v>
      </c>
      <c r="R4" s="35" t="s">
        <v>11</v>
      </c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35">
        <f>SUM(F10:G10)</f>
        <v>65</v>
      </c>
      <c r="Q5" s="35">
        <f>SUM(H10:I10)</f>
        <v>60</v>
      </c>
      <c r="R5" s="35">
        <f>SUM(J10:K10)</f>
        <v>52</v>
      </c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35">
        <f>SUM(F13:G13)</f>
        <v>497</v>
      </c>
      <c r="Q6" s="35">
        <f>SUM(H13:I13)</f>
        <v>595</v>
      </c>
      <c r="R6" s="35">
        <f>SUM(J13:K13)</f>
        <v>329</v>
      </c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162</v>
      </c>
      <c r="E10" s="63">
        <v>211</v>
      </c>
      <c r="F10" s="19">
        <v>21</v>
      </c>
      <c r="G10" s="19">
        <v>44</v>
      </c>
      <c r="H10" s="19">
        <v>22</v>
      </c>
      <c r="I10" s="19">
        <v>38</v>
      </c>
      <c r="J10" s="19">
        <v>23</v>
      </c>
      <c r="K10" s="19">
        <v>29</v>
      </c>
      <c r="L10" s="63">
        <f>D10+F10+H10+J10</f>
        <v>228</v>
      </c>
      <c r="M10" s="63">
        <f>E10+G10+I10+K10</f>
        <v>322</v>
      </c>
      <c r="N10" s="63">
        <f>L10+M10</f>
        <v>550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953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v>927</v>
      </c>
      <c r="M12" s="65">
        <v>1091</v>
      </c>
      <c r="N12" s="63">
        <f>L12+M12</f>
        <v>2018</v>
      </c>
      <c r="O12" s="36"/>
      <c r="P12" s="35"/>
      <c r="Q12" s="35" t="s">
        <v>75</v>
      </c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362</v>
      </c>
      <c r="E13" s="63">
        <v>487</v>
      </c>
      <c r="F13" s="19">
        <v>165</v>
      </c>
      <c r="G13" s="19">
        <v>332</v>
      </c>
      <c r="H13" s="19">
        <v>232</v>
      </c>
      <c r="I13" s="19">
        <v>363</v>
      </c>
      <c r="J13" s="19">
        <v>144</v>
      </c>
      <c r="K13" s="19">
        <v>185</v>
      </c>
      <c r="L13" s="66">
        <f t="shared" ref="L13:M13" si="0">D13+F13+H13+J13</f>
        <v>903</v>
      </c>
      <c r="M13" s="66">
        <f t="shared" si="0"/>
        <v>1367</v>
      </c>
      <c r="N13" s="63">
        <f t="shared" ref="N13" si="1">L13+M13</f>
        <v>2270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5</v>
      </c>
      <c r="G15" s="19">
        <v>4</v>
      </c>
      <c r="H15" s="19">
        <v>5</v>
      </c>
      <c r="I15" s="19">
        <v>11</v>
      </c>
      <c r="J15" s="19">
        <v>5</v>
      </c>
      <c r="K15" s="19">
        <v>2</v>
      </c>
      <c r="L15" s="19">
        <f>D15+F15+H15+J15</f>
        <v>15</v>
      </c>
      <c r="M15" s="19">
        <f>E15+G15+I15+K15</f>
        <v>17</v>
      </c>
      <c r="N15" s="19">
        <f t="shared" ref="N15:N27" si="2">L15+M15</f>
        <v>32</v>
      </c>
      <c r="O15" s="36"/>
      <c r="P15" s="38">
        <f>SUM(N15:N23)</f>
        <v>470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3</v>
      </c>
      <c r="H16" s="63">
        <v>12</v>
      </c>
      <c r="I16" s="63">
        <v>14</v>
      </c>
      <c r="J16" s="63">
        <v>1</v>
      </c>
      <c r="K16" s="63">
        <v>3</v>
      </c>
      <c r="L16" s="63">
        <f t="shared" ref="L16:M27" si="3">D16+F16+H16+J16</f>
        <v>14</v>
      </c>
      <c r="M16" s="63">
        <f t="shared" si="3"/>
        <v>20</v>
      </c>
      <c r="N16" s="19">
        <f t="shared" si="2"/>
        <v>34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9</v>
      </c>
      <c r="H17" s="63">
        <v>1</v>
      </c>
      <c r="I17" s="63">
        <v>6</v>
      </c>
      <c r="J17" s="63">
        <v>6</v>
      </c>
      <c r="K17" s="63">
        <v>4</v>
      </c>
      <c r="L17" s="63">
        <f t="shared" si="3"/>
        <v>10</v>
      </c>
      <c r="M17" s="63">
        <f t="shared" si="3"/>
        <v>19</v>
      </c>
      <c r="N17" s="19">
        <f t="shared" si="2"/>
        <v>29</v>
      </c>
      <c r="O17" s="36"/>
      <c r="P17" s="35">
        <f>SUM(F15:G27)</f>
        <v>109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19</v>
      </c>
      <c r="G18" s="19">
        <v>49</v>
      </c>
      <c r="H18" s="19">
        <v>54</v>
      </c>
      <c r="I18" s="19">
        <v>67</v>
      </c>
      <c r="J18" s="19">
        <v>30</v>
      </c>
      <c r="K18" s="19">
        <v>44</v>
      </c>
      <c r="L18" s="19">
        <f t="shared" si="3"/>
        <v>103</v>
      </c>
      <c r="M18" s="19">
        <f t="shared" si="3"/>
        <v>160</v>
      </c>
      <c r="N18" s="19">
        <f t="shared" si="2"/>
        <v>263</v>
      </c>
      <c r="O18" s="36"/>
      <c r="P18" s="35">
        <f>SUM(H15:I27)</f>
        <v>252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6</v>
      </c>
      <c r="G19" s="19">
        <v>6</v>
      </c>
      <c r="H19" s="19">
        <v>27</v>
      </c>
      <c r="I19" s="19">
        <v>45</v>
      </c>
      <c r="J19" s="19">
        <v>7</v>
      </c>
      <c r="K19" s="19">
        <v>4</v>
      </c>
      <c r="L19" s="19">
        <f t="shared" si="3"/>
        <v>40</v>
      </c>
      <c r="M19" s="19">
        <f t="shared" si="3"/>
        <v>55</v>
      </c>
      <c r="N19" s="19">
        <f t="shared" si="2"/>
        <v>95</v>
      </c>
      <c r="O19" s="36"/>
      <c r="P19" s="35">
        <f>SUM(J15:K27)</f>
        <v>109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2</v>
      </c>
      <c r="H20" s="63">
        <v>3</v>
      </c>
      <c r="I20" s="63">
        <v>4</v>
      </c>
      <c r="J20" s="63">
        <v>1</v>
      </c>
      <c r="K20" s="63">
        <v>2</v>
      </c>
      <c r="L20" s="63">
        <f t="shared" si="3"/>
        <v>5</v>
      </c>
      <c r="M20" s="63">
        <f t="shared" si="3"/>
        <v>8</v>
      </c>
      <c r="N20" s="19">
        <f t="shared" si="2"/>
        <v>13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1</v>
      </c>
      <c r="H21" s="63">
        <v>1</v>
      </c>
      <c r="I21" s="63">
        <v>2</v>
      </c>
      <c r="J21" s="63">
        <v>0</v>
      </c>
      <c r="K21" s="63">
        <v>0</v>
      </c>
      <c r="L21" s="63">
        <f>D21+F21+H21+J21</f>
        <v>1</v>
      </c>
      <c r="M21" s="63">
        <f t="shared" si="3"/>
        <v>3</v>
      </c>
      <c r="N21" s="19">
        <f t="shared" si="2"/>
        <v>4</v>
      </c>
      <c r="O21" s="36"/>
      <c r="P21" s="74"/>
      <c r="Q21" s="74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35">
        <f>SUM(F15:K27)</f>
        <v>470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f t="shared" si="3"/>
        <v>0</v>
      </c>
      <c r="M24" s="63">
        <f t="shared" si="3"/>
        <v>0</v>
      </c>
      <c r="N24" s="19">
        <f t="shared" si="2"/>
        <v>0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62">
        <v>0</v>
      </c>
      <c r="E27" s="62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470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362</v>
      </c>
      <c r="E29" s="63">
        <v>487</v>
      </c>
      <c r="F29" s="19">
        <v>165</v>
      </c>
      <c r="G29" s="19">
        <v>332</v>
      </c>
      <c r="H29" s="19">
        <v>232</v>
      </c>
      <c r="I29" s="19">
        <v>363</v>
      </c>
      <c r="J29" s="19">
        <v>144</v>
      </c>
      <c r="K29" s="19">
        <v>185</v>
      </c>
      <c r="L29" s="66">
        <f t="shared" ref="L29" si="4">D29+F29+H29+J29</f>
        <v>903</v>
      </c>
      <c r="M29" s="66">
        <f t="shared" ref="M29" si="5">E29+G29+I29+K29</f>
        <v>1367</v>
      </c>
      <c r="N29" s="63">
        <f t="shared" ref="N29" si="6">L29+M29</f>
        <v>2270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73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66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88"/>
      <c r="B35" s="88"/>
      <c r="C35" s="8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88"/>
      <c r="B36" s="15"/>
      <c r="C36" s="8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74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68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L52"/>
  <sheetViews>
    <sheetView zoomScaleNormal="100" workbookViewId="0">
      <selection activeCell="P5" sqref="P5:R23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76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35" t="s">
        <v>9</v>
      </c>
      <c r="Q5" s="35" t="s">
        <v>10</v>
      </c>
      <c r="R5" s="35" t="s">
        <v>11</v>
      </c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35">
        <f>SUM(F10:G10)</f>
        <v>90</v>
      </c>
      <c r="Q6" s="35">
        <f>SUM(H10:I10)</f>
        <v>89</v>
      </c>
      <c r="R6" s="35">
        <f>SUM(J10:K10)</f>
        <v>46</v>
      </c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35">
        <f>SUM(F13:G13)</f>
        <v>591</v>
      </c>
      <c r="Q7" s="35">
        <f>SUM(H13:I13)</f>
        <v>616</v>
      </c>
      <c r="R7" s="35">
        <f>SUM(J13:K13)</f>
        <v>337</v>
      </c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174</v>
      </c>
      <c r="E10" s="63">
        <v>208</v>
      </c>
      <c r="F10" s="19">
        <v>34</v>
      </c>
      <c r="G10" s="19">
        <v>56</v>
      </c>
      <c r="H10" s="19">
        <v>36</v>
      </c>
      <c r="I10" s="19">
        <v>53</v>
      </c>
      <c r="J10" s="19">
        <v>16</v>
      </c>
      <c r="K10" s="19">
        <v>30</v>
      </c>
      <c r="L10" s="63">
        <f>D10+F10+H10+J10</f>
        <v>260</v>
      </c>
      <c r="M10" s="63">
        <f>E10+G10+I10+K10</f>
        <v>347</v>
      </c>
      <c r="N10" s="63">
        <f>L10+M10</f>
        <v>607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1192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v>969</v>
      </c>
      <c r="M12" s="65">
        <v>1098</v>
      </c>
      <c r="N12" s="63">
        <f>L12+M12</f>
        <v>2067</v>
      </c>
      <c r="O12" s="36"/>
      <c r="P12" s="35"/>
      <c r="Q12" s="35" t="s">
        <v>75</v>
      </c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556</v>
      </c>
      <c r="E13" s="63">
        <v>409</v>
      </c>
      <c r="F13" s="19">
        <v>145</v>
      </c>
      <c r="G13" s="19">
        <v>446</v>
      </c>
      <c r="H13" s="19">
        <v>254</v>
      </c>
      <c r="I13" s="19">
        <v>362</v>
      </c>
      <c r="J13" s="19">
        <v>143</v>
      </c>
      <c r="K13" s="19">
        <v>194</v>
      </c>
      <c r="L13" s="66">
        <f t="shared" ref="L13:M13" si="0">D13+F13+H13+J13</f>
        <v>1098</v>
      </c>
      <c r="M13" s="66">
        <f t="shared" si="0"/>
        <v>1411</v>
      </c>
      <c r="N13" s="63">
        <f t="shared" ref="N13" si="1">L13+M13</f>
        <v>2509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4</v>
      </c>
      <c r="G15" s="19">
        <v>1</v>
      </c>
      <c r="H15" s="19">
        <v>7</v>
      </c>
      <c r="I15" s="19">
        <v>7</v>
      </c>
      <c r="J15" s="19">
        <v>3</v>
      </c>
      <c r="K15" s="19">
        <v>5</v>
      </c>
      <c r="L15" s="19">
        <f>D15+F15+H15+J15</f>
        <v>14</v>
      </c>
      <c r="M15" s="19">
        <f>E15+G15+I15+K15</f>
        <v>13</v>
      </c>
      <c r="N15" s="19">
        <f t="shared" ref="N15:N27" si="2">L15+M15</f>
        <v>27</v>
      </c>
      <c r="O15" s="36"/>
      <c r="P15" s="38">
        <f>SUM(N15:N23)</f>
        <v>457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2</v>
      </c>
      <c r="G16" s="63">
        <v>1</v>
      </c>
      <c r="H16" s="63">
        <v>17</v>
      </c>
      <c r="I16" s="63">
        <v>22</v>
      </c>
      <c r="J16" s="63">
        <v>5</v>
      </c>
      <c r="K16" s="63">
        <v>6</v>
      </c>
      <c r="L16" s="63">
        <f t="shared" ref="L16:M27" si="3">D16+F16+H16+J16</f>
        <v>24</v>
      </c>
      <c r="M16" s="63">
        <f t="shared" si="3"/>
        <v>29</v>
      </c>
      <c r="N16" s="19">
        <f t="shared" si="2"/>
        <v>53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11</v>
      </c>
      <c r="H17" s="63">
        <v>3</v>
      </c>
      <c r="I17" s="63">
        <v>8</v>
      </c>
      <c r="J17" s="63">
        <v>1</v>
      </c>
      <c r="K17" s="63">
        <v>3</v>
      </c>
      <c r="L17" s="63">
        <f t="shared" si="3"/>
        <v>7</v>
      </c>
      <c r="M17" s="63">
        <f t="shared" si="3"/>
        <v>22</v>
      </c>
      <c r="N17" s="19">
        <f t="shared" si="2"/>
        <v>29</v>
      </c>
      <c r="O17" s="36"/>
      <c r="P17" s="35">
        <f>SUM(F15:G27)</f>
        <v>97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22</v>
      </c>
      <c r="G18" s="19">
        <v>45</v>
      </c>
      <c r="H18" s="19">
        <v>39</v>
      </c>
      <c r="I18" s="19">
        <v>63</v>
      </c>
      <c r="J18" s="19">
        <v>34</v>
      </c>
      <c r="K18" s="19">
        <v>50</v>
      </c>
      <c r="L18" s="19">
        <f t="shared" si="3"/>
        <v>95</v>
      </c>
      <c r="M18" s="19">
        <f t="shared" si="3"/>
        <v>158</v>
      </c>
      <c r="N18" s="19">
        <f t="shared" si="2"/>
        <v>253</v>
      </c>
      <c r="O18" s="36"/>
      <c r="P18" s="35">
        <f>SUM(H15:I27)</f>
        <v>228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2</v>
      </c>
      <c r="G19" s="19">
        <v>5</v>
      </c>
      <c r="H19" s="19">
        <v>22</v>
      </c>
      <c r="I19" s="19">
        <v>39</v>
      </c>
      <c r="J19" s="19">
        <v>10</v>
      </c>
      <c r="K19" s="19">
        <v>14</v>
      </c>
      <c r="L19" s="19">
        <f t="shared" si="3"/>
        <v>34</v>
      </c>
      <c r="M19" s="19">
        <f t="shared" si="3"/>
        <v>58</v>
      </c>
      <c r="N19" s="19">
        <f t="shared" si="2"/>
        <v>92</v>
      </c>
      <c r="O19" s="36"/>
      <c r="P19" s="35">
        <f>SUM(J15:K27)</f>
        <v>132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0</v>
      </c>
      <c r="H20" s="63">
        <v>0</v>
      </c>
      <c r="I20" s="63">
        <v>0</v>
      </c>
      <c r="J20" s="63">
        <v>1</v>
      </c>
      <c r="K20" s="63">
        <v>0</v>
      </c>
      <c r="L20" s="63">
        <f t="shared" si="3"/>
        <v>2</v>
      </c>
      <c r="M20" s="63">
        <f t="shared" si="3"/>
        <v>0</v>
      </c>
      <c r="N20" s="19">
        <f t="shared" si="2"/>
        <v>2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1</v>
      </c>
      <c r="I21" s="63">
        <v>0</v>
      </c>
      <c r="J21" s="63">
        <v>0</v>
      </c>
      <c r="K21" s="63">
        <v>0</v>
      </c>
      <c r="L21" s="63">
        <f>D21+F21+H21+J21</f>
        <v>1</v>
      </c>
      <c r="M21" s="63">
        <f t="shared" si="3"/>
        <v>0</v>
      </c>
      <c r="N21" s="19">
        <f t="shared" si="2"/>
        <v>1</v>
      </c>
      <c r="O21" s="36"/>
      <c r="P21" s="74"/>
      <c r="Q21" s="74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35">
        <f>SUM(F15:K27)</f>
        <v>457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f t="shared" si="3"/>
        <v>0</v>
      </c>
      <c r="M24" s="63">
        <f t="shared" si="3"/>
        <v>0</v>
      </c>
      <c r="N24" s="19">
        <f t="shared" si="2"/>
        <v>0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457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556</v>
      </c>
      <c r="E29" s="63">
        <v>409</v>
      </c>
      <c r="F29" s="19">
        <v>145</v>
      </c>
      <c r="G29" s="19">
        <v>446</v>
      </c>
      <c r="H29" s="19">
        <v>254</v>
      </c>
      <c r="I29" s="19">
        <v>362</v>
      </c>
      <c r="J29" s="19">
        <v>143</v>
      </c>
      <c r="K29" s="19">
        <v>194</v>
      </c>
      <c r="L29" s="66">
        <f t="shared" ref="L29" si="4">D29+F29+H29+J29</f>
        <v>1098</v>
      </c>
      <c r="M29" s="66">
        <f t="shared" ref="M29" si="5">E29+G29+I29+K29</f>
        <v>1411</v>
      </c>
      <c r="N29" s="63">
        <f t="shared" ref="N29" si="6">L29+M29</f>
        <v>2509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77</v>
      </c>
      <c r="I32" s="116"/>
      <c r="J32" s="116"/>
      <c r="K32" s="116"/>
      <c r="L32" s="116"/>
      <c r="M32" s="116"/>
      <c r="N32" s="116"/>
      <c r="O32" s="36"/>
      <c r="P32" s="23"/>
      <c r="Q32" s="23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54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16" t="s">
        <v>55</v>
      </c>
      <c r="B34" s="116"/>
      <c r="C34" s="116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90"/>
      <c r="S34" s="90"/>
      <c r="T34" s="90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90"/>
      <c r="B35" s="90"/>
      <c r="C35" s="90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90"/>
      <c r="S35" s="90"/>
      <c r="T35" s="90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90"/>
      <c r="B36" s="90"/>
      <c r="C36" s="90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90"/>
      <c r="S36" s="96"/>
      <c r="T36" s="89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90"/>
      <c r="B37" s="96"/>
      <c r="C37" s="89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3" t="s">
        <v>56</v>
      </c>
      <c r="B38" s="113"/>
      <c r="C38" s="113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115" t="s">
        <v>57</v>
      </c>
      <c r="B39" s="115"/>
      <c r="C39" s="115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D9:M9"/>
    <mergeCell ref="A32:C32"/>
    <mergeCell ref="H32:N32"/>
    <mergeCell ref="A39:C39"/>
    <mergeCell ref="A34:C34"/>
    <mergeCell ref="A33:C33"/>
    <mergeCell ref="H33:N33"/>
    <mergeCell ref="H37:N37"/>
    <mergeCell ref="A38:C38"/>
    <mergeCell ref="H38:N38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L52"/>
  <sheetViews>
    <sheetView zoomScaleNormal="100" workbookViewId="0">
      <selection activeCell="P17" sqref="P1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78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37" t="s">
        <v>9</v>
      </c>
      <c r="Q5" s="37" t="s">
        <v>10</v>
      </c>
      <c r="R5" s="37" t="s">
        <v>11</v>
      </c>
      <c r="S5" s="37"/>
      <c r="T5" s="37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37">
        <f>SUM(F10:G10)</f>
        <v>84</v>
      </c>
      <c r="Q6" s="37">
        <f>SUM(H10:I10)</f>
        <v>63</v>
      </c>
      <c r="R6" s="37">
        <f>SUM(J10:K10)</f>
        <v>84</v>
      </c>
      <c r="S6" s="37"/>
      <c r="T6" s="37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37">
        <f>SUM(F13:G13)</f>
        <v>525</v>
      </c>
      <c r="Q7" s="37">
        <f>SUM(H13:I13)</f>
        <v>604</v>
      </c>
      <c r="R7" s="37">
        <f>SUM(J13:K13)</f>
        <v>282</v>
      </c>
      <c r="S7" s="37"/>
      <c r="T7" s="37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7">
        <v>2178</v>
      </c>
      <c r="Q8" s="37"/>
      <c r="R8" s="37"/>
      <c r="S8" s="37"/>
      <c r="T8" s="37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7"/>
      <c r="Q9" s="37">
        <v>6</v>
      </c>
      <c r="R9" s="37"/>
      <c r="S9" s="37"/>
      <c r="T9" s="37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203</v>
      </c>
      <c r="E10" s="63">
        <v>241</v>
      </c>
      <c r="F10" s="19">
        <v>30</v>
      </c>
      <c r="G10" s="19">
        <v>54</v>
      </c>
      <c r="H10" s="19">
        <v>23</v>
      </c>
      <c r="I10" s="19">
        <v>40</v>
      </c>
      <c r="J10" s="19">
        <v>30</v>
      </c>
      <c r="K10" s="19">
        <v>54</v>
      </c>
      <c r="L10" s="63">
        <f>D10+F10+H10+J10</f>
        <v>286</v>
      </c>
      <c r="M10" s="63">
        <f>E10+G10+I10+K10</f>
        <v>389</v>
      </c>
      <c r="N10" s="63">
        <f>L10+M10</f>
        <v>675</v>
      </c>
      <c r="O10" s="36"/>
      <c r="P10" s="37"/>
      <c r="Q10" s="37"/>
      <c r="R10" s="37"/>
      <c r="S10" s="37"/>
      <c r="T10" s="37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7">
        <f>N13-1317</f>
        <v>1047</v>
      </c>
      <c r="Q11" s="37"/>
      <c r="R11" s="37"/>
      <c r="S11" s="37"/>
      <c r="T11" s="37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v>969</v>
      </c>
      <c r="M12" s="65">
        <v>1098</v>
      </c>
      <c r="N12" s="63">
        <f>L12+M12</f>
        <v>2067</v>
      </c>
      <c r="O12" s="36"/>
      <c r="P12" s="37"/>
      <c r="Q12" s="37">
        <f>SUM(F13:K13)</f>
        <v>1411</v>
      </c>
      <c r="R12" s="37"/>
      <c r="S12" s="37"/>
      <c r="T12" s="37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425</v>
      </c>
      <c r="E13" s="63">
        <v>528</v>
      </c>
      <c r="F13" s="19">
        <v>187</v>
      </c>
      <c r="G13" s="19">
        <v>338</v>
      </c>
      <c r="H13" s="19">
        <v>272</v>
      </c>
      <c r="I13" s="19">
        <v>332</v>
      </c>
      <c r="J13" s="19">
        <v>112</v>
      </c>
      <c r="K13" s="19">
        <v>170</v>
      </c>
      <c r="L13" s="66">
        <f t="shared" ref="L13:M13" si="0">D13+F13+H13+J13</f>
        <v>996</v>
      </c>
      <c r="M13" s="66">
        <f t="shared" si="0"/>
        <v>1368</v>
      </c>
      <c r="N13" s="63">
        <f t="shared" ref="N13" si="1">L13+M13</f>
        <v>2364</v>
      </c>
      <c r="O13" s="36"/>
      <c r="P13" s="121"/>
      <c r="Q13" s="37"/>
      <c r="R13" s="37"/>
      <c r="S13" s="37"/>
      <c r="T13" s="37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122">
        <v>975</v>
      </c>
      <c r="T14" s="37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6</v>
      </c>
      <c r="G15" s="19">
        <v>4</v>
      </c>
      <c r="H15" s="19">
        <v>6</v>
      </c>
      <c r="I15" s="19">
        <v>8</v>
      </c>
      <c r="J15" s="19">
        <v>3</v>
      </c>
      <c r="K15" s="19">
        <v>2</v>
      </c>
      <c r="L15" s="19">
        <f>D15+F15+H15+J15</f>
        <v>15</v>
      </c>
      <c r="M15" s="19">
        <f>E15+G15+I15+K15</f>
        <v>14</v>
      </c>
      <c r="N15" s="19">
        <f t="shared" ref="N15:N27" si="2">L15+M15</f>
        <v>29</v>
      </c>
      <c r="O15" s="36"/>
      <c r="P15" s="123">
        <f>SUM(N15:N23)</f>
        <v>440</v>
      </c>
      <c r="Q15" s="123">
        <v>156</v>
      </c>
      <c r="R15" s="124"/>
      <c r="S15" s="124">
        <v>366</v>
      </c>
      <c r="T15" s="125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0</v>
      </c>
      <c r="G16" s="63">
        <v>2</v>
      </c>
      <c r="H16" s="63">
        <v>6</v>
      </c>
      <c r="I16" s="63">
        <v>11</v>
      </c>
      <c r="J16" s="63">
        <v>2</v>
      </c>
      <c r="K16" s="63">
        <v>6</v>
      </c>
      <c r="L16" s="63">
        <f t="shared" ref="L16:M27" si="3">D16+F16+H16+J16</f>
        <v>8</v>
      </c>
      <c r="M16" s="63">
        <f t="shared" si="3"/>
        <v>19</v>
      </c>
      <c r="N16" s="19">
        <f t="shared" si="2"/>
        <v>27</v>
      </c>
      <c r="O16" s="36"/>
      <c r="P16" s="35" t="s">
        <v>80</v>
      </c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5</v>
      </c>
      <c r="G17" s="63">
        <v>14</v>
      </c>
      <c r="H17" s="63">
        <v>1</v>
      </c>
      <c r="I17" s="63">
        <v>6</v>
      </c>
      <c r="J17" s="63">
        <v>0</v>
      </c>
      <c r="K17" s="63">
        <v>6</v>
      </c>
      <c r="L17" s="63">
        <f t="shared" si="3"/>
        <v>6</v>
      </c>
      <c r="M17" s="63">
        <f t="shared" si="3"/>
        <v>26</v>
      </c>
      <c r="N17" s="19">
        <f t="shared" si="2"/>
        <v>32</v>
      </c>
      <c r="O17" s="36"/>
      <c r="P17" s="35">
        <f>SUM(F15:G27)</f>
        <v>101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18</v>
      </c>
      <c r="G18" s="19">
        <v>36</v>
      </c>
      <c r="H18" s="19">
        <v>41</v>
      </c>
      <c r="I18" s="19">
        <v>64</v>
      </c>
      <c r="J18" s="19">
        <v>24</v>
      </c>
      <c r="K18" s="19">
        <v>37</v>
      </c>
      <c r="L18" s="19">
        <f t="shared" si="3"/>
        <v>83</v>
      </c>
      <c r="M18" s="19">
        <f t="shared" si="3"/>
        <v>137</v>
      </c>
      <c r="N18" s="19">
        <f t="shared" si="2"/>
        <v>220</v>
      </c>
      <c r="O18" s="36"/>
      <c r="P18" s="35">
        <f>SUM(H15:I27)</f>
        <v>236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6</v>
      </c>
      <c r="G19" s="19">
        <v>5</v>
      </c>
      <c r="H19" s="19">
        <v>34</v>
      </c>
      <c r="I19" s="19">
        <v>52</v>
      </c>
      <c r="J19" s="19">
        <v>10</v>
      </c>
      <c r="K19" s="19">
        <v>10</v>
      </c>
      <c r="L19" s="19">
        <f t="shared" si="3"/>
        <v>50</v>
      </c>
      <c r="M19" s="19">
        <f t="shared" si="3"/>
        <v>67</v>
      </c>
      <c r="N19" s="19">
        <f t="shared" si="2"/>
        <v>117</v>
      </c>
      <c r="O19" s="36"/>
      <c r="P19" s="35">
        <f>SUM(J15:K27)</f>
        <v>107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2</v>
      </c>
      <c r="H20" s="63">
        <v>4</v>
      </c>
      <c r="I20" s="63">
        <v>1</v>
      </c>
      <c r="J20" s="63">
        <v>1</v>
      </c>
      <c r="K20" s="63">
        <v>1</v>
      </c>
      <c r="L20" s="63">
        <f t="shared" si="3"/>
        <v>6</v>
      </c>
      <c r="M20" s="63">
        <f t="shared" si="3"/>
        <v>4</v>
      </c>
      <c r="N20" s="19">
        <f t="shared" si="2"/>
        <v>10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1</v>
      </c>
      <c r="K21" s="63">
        <v>2</v>
      </c>
      <c r="L21" s="63">
        <f>D21+F21+H21+J21</f>
        <v>1</v>
      </c>
      <c r="M21" s="63">
        <f t="shared" si="3"/>
        <v>4</v>
      </c>
      <c r="N21" s="19">
        <f t="shared" si="2"/>
        <v>5</v>
      </c>
      <c r="O21" s="36"/>
      <c r="P21" s="74"/>
      <c r="Q21" s="74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35">
        <f>SUM(F15:K27)</f>
        <v>444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1</v>
      </c>
      <c r="N24" s="19">
        <f t="shared" si="2"/>
        <v>1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2</v>
      </c>
      <c r="G25" s="63">
        <v>0</v>
      </c>
      <c r="H25" s="63">
        <v>0</v>
      </c>
      <c r="I25" s="63">
        <v>0</v>
      </c>
      <c r="J25" s="63">
        <v>0</v>
      </c>
      <c r="K25" s="63">
        <v>1</v>
      </c>
      <c r="L25" s="63">
        <f t="shared" si="3"/>
        <v>2</v>
      </c>
      <c r="M25" s="63">
        <f t="shared" si="3"/>
        <v>1</v>
      </c>
      <c r="N25" s="19">
        <f t="shared" si="2"/>
        <v>3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444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425</v>
      </c>
      <c r="E29" s="63">
        <v>528</v>
      </c>
      <c r="F29" s="19">
        <v>187</v>
      </c>
      <c r="G29" s="19">
        <v>338</v>
      </c>
      <c r="H29" s="19">
        <v>272</v>
      </c>
      <c r="I29" s="19">
        <v>332</v>
      </c>
      <c r="J29" s="19">
        <v>112</v>
      </c>
      <c r="K29" s="19">
        <v>170</v>
      </c>
      <c r="L29" s="66">
        <f t="shared" ref="L29" si="4">D29+F29+H29+J29</f>
        <v>996</v>
      </c>
      <c r="M29" s="66">
        <f t="shared" ref="M29" si="5">E29+G29+I29+K29</f>
        <v>1368</v>
      </c>
      <c r="N29" s="63">
        <f t="shared" ref="N29" si="6">L29+M29</f>
        <v>2364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79</v>
      </c>
      <c r="I32" s="116"/>
      <c r="J32" s="116"/>
      <c r="K32" s="116"/>
      <c r="L32" s="116"/>
      <c r="M32" s="116"/>
      <c r="N32" s="116"/>
      <c r="O32" s="36"/>
      <c r="P32" s="23"/>
      <c r="Q32" s="23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54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16" t="s">
        <v>55</v>
      </c>
      <c r="B34" s="116"/>
      <c r="C34" s="116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94"/>
      <c r="S34" s="94"/>
      <c r="T34" s="94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94"/>
      <c r="B35" s="94"/>
      <c r="C35" s="94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94"/>
      <c r="S35" s="94"/>
      <c r="T35" s="94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94"/>
      <c r="B36" s="94"/>
      <c r="C36" s="94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94"/>
      <c r="S36" s="96"/>
      <c r="T36" s="93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94"/>
      <c r="B37" s="96"/>
      <c r="C37" s="9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3" t="s">
        <v>56</v>
      </c>
      <c r="B38" s="113"/>
      <c r="C38" s="113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115" t="s">
        <v>57</v>
      </c>
      <c r="B39" s="115"/>
      <c r="C39" s="115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D9:M9"/>
    <mergeCell ref="A32:C32"/>
    <mergeCell ref="H32:N32"/>
    <mergeCell ref="A39:C39"/>
    <mergeCell ref="A33:C33"/>
    <mergeCell ref="H33:N33"/>
    <mergeCell ref="A34:C34"/>
    <mergeCell ref="H37:N37"/>
    <mergeCell ref="A38:C38"/>
    <mergeCell ref="H38:N38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L51"/>
  <sheetViews>
    <sheetView zoomScaleNormal="100" workbookViewId="0">
      <selection activeCell="P17" sqref="P17:P2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48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/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10">
        <v>380</v>
      </c>
      <c r="E10" s="10">
        <v>516</v>
      </c>
      <c r="F10" s="10">
        <v>77</v>
      </c>
      <c r="G10" s="10">
        <v>128</v>
      </c>
      <c r="H10" s="10">
        <v>59</v>
      </c>
      <c r="I10" s="10">
        <v>96</v>
      </c>
      <c r="J10" s="10">
        <v>48</v>
      </c>
      <c r="K10" s="10">
        <v>71</v>
      </c>
      <c r="L10" s="10">
        <f>D10+F10+H10+J10</f>
        <v>564</v>
      </c>
      <c r="M10" s="10">
        <f>E10+G10+I10+K10</f>
        <v>811</v>
      </c>
      <c r="N10" s="10">
        <f>L10+M10</f>
        <v>1375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11"/>
      <c r="E11" s="11"/>
      <c r="F11" s="20"/>
      <c r="G11" s="20"/>
      <c r="H11" s="20"/>
      <c r="I11" s="20"/>
      <c r="J11" s="20"/>
      <c r="K11" s="20"/>
      <c r="L11" s="11"/>
      <c r="M11" s="11"/>
      <c r="N11" s="11"/>
      <c r="O11" s="36"/>
      <c r="P11" s="35">
        <f>N13-1317</f>
        <v>3337</v>
      </c>
      <c r="Q11" s="23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53">
        <v>0</v>
      </c>
      <c r="E12" s="53">
        <v>0</v>
      </c>
      <c r="F12" s="54">
        <v>924</v>
      </c>
      <c r="G12" s="54">
        <v>1201</v>
      </c>
      <c r="H12" s="54">
        <v>15</v>
      </c>
      <c r="I12" s="54">
        <v>12</v>
      </c>
      <c r="J12" s="54">
        <v>24</v>
      </c>
      <c r="K12" s="54">
        <v>30</v>
      </c>
      <c r="L12" s="58">
        <f>D12+F12+H12+J12</f>
        <v>963</v>
      </c>
      <c r="M12" s="58">
        <f>E12+G12+I12+K12</f>
        <v>1243</v>
      </c>
      <c r="N12" s="10">
        <v>2206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10">
        <v>885</v>
      </c>
      <c r="E13" s="10">
        <v>1301</v>
      </c>
      <c r="F13" s="19">
        <v>310</v>
      </c>
      <c r="G13" s="19">
        <v>670</v>
      </c>
      <c r="H13" s="19">
        <v>316</v>
      </c>
      <c r="I13" s="19">
        <v>590</v>
      </c>
      <c r="J13" s="19">
        <v>246</v>
      </c>
      <c r="K13" s="19">
        <v>336</v>
      </c>
      <c r="L13" s="12">
        <f t="shared" ref="L13:M13" si="0">D13+F13+H13+J13</f>
        <v>1757</v>
      </c>
      <c r="M13" s="12">
        <f t="shared" si="0"/>
        <v>2897</v>
      </c>
      <c r="N13" s="10">
        <f t="shared" ref="N13" si="1">L13+M13</f>
        <v>4654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11"/>
      <c r="E14" s="11"/>
      <c r="F14" s="20"/>
      <c r="G14" s="20"/>
      <c r="H14" s="20"/>
      <c r="I14" s="20"/>
      <c r="J14" s="20"/>
      <c r="K14" s="20"/>
      <c r="L14" s="11"/>
      <c r="M14" s="11"/>
      <c r="N14" s="11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53">
        <v>4</v>
      </c>
      <c r="E15" s="53">
        <v>12</v>
      </c>
      <c r="F15" s="10">
        <v>9</v>
      </c>
      <c r="G15" s="10">
        <v>14</v>
      </c>
      <c r="H15" s="10">
        <v>15</v>
      </c>
      <c r="I15" s="10">
        <v>21</v>
      </c>
      <c r="J15" s="10">
        <v>11</v>
      </c>
      <c r="K15" s="10">
        <v>11</v>
      </c>
      <c r="L15" s="10">
        <f>D15+F15+H15+J15</f>
        <v>39</v>
      </c>
      <c r="M15" s="10">
        <f>E15+G15+I15+K15</f>
        <v>58</v>
      </c>
      <c r="N15" s="10">
        <f t="shared" ref="N15:N27" si="2">L15+M15</f>
        <v>97</v>
      </c>
      <c r="O15" s="36"/>
      <c r="P15" s="38">
        <f>SUM(N15:N23)</f>
        <v>745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53">
        <v>1</v>
      </c>
      <c r="E16" s="53">
        <v>1</v>
      </c>
      <c r="F16" s="10">
        <v>2</v>
      </c>
      <c r="G16" s="10">
        <v>2</v>
      </c>
      <c r="H16" s="10">
        <v>8</v>
      </c>
      <c r="I16" s="10">
        <v>10</v>
      </c>
      <c r="J16" s="10">
        <v>3</v>
      </c>
      <c r="K16" s="10">
        <v>2</v>
      </c>
      <c r="L16" s="10">
        <f t="shared" ref="L16:M27" si="3">D16+F16+H16+J16</f>
        <v>14</v>
      </c>
      <c r="M16" s="10">
        <f t="shared" si="3"/>
        <v>15</v>
      </c>
      <c r="N16" s="10">
        <f t="shared" si="2"/>
        <v>29</v>
      </c>
      <c r="O16" s="36"/>
      <c r="P16" s="23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53">
        <v>5</v>
      </c>
      <c r="E17" s="53">
        <v>12</v>
      </c>
      <c r="F17" s="10">
        <v>2</v>
      </c>
      <c r="G17" s="10">
        <v>15</v>
      </c>
      <c r="H17" s="10">
        <v>2</v>
      </c>
      <c r="I17" s="10">
        <v>6</v>
      </c>
      <c r="J17" s="10">
        <v>1</v>
      </c>
      <c r="K17" s="10">
        <v>4</v>
      </c>
      <c r="L17" s="10">
        <f t="shared" si="3"/>
        <v>10</v>
      </c>
      <c r="M17" s="10">
        <f t="shared" si="3"/>
        <v>37</v>
      </c>
      <c r="N17" s="10">
        <f t="shared" si="2"/>
        <v>47</v>
      </c>
      <c r="O17" s="36"/>
      <c r="P17" s="35">
        <f>SUM(F15:G27)</f>
        <v>171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53">
        <v>6</v>
      </c>
      <c r="E18" s="53">
        <v>11</v>
      </c>
      <c r="F18" s="10">
        <v>22</v>
      </c>
      <c r="G18" s="10">
        <v>43</v>
      </c>
      <c r="H18" s="10">
        <v>25</v>
      </c>
      <c r="I18" s="10">
        <v>43</v>
      </c>
      <c r="J18" s="10">
        <v>28</v>
      </c>
      <c r="K18" s="10">
        <v>51</v>
      </c>
      <c r="L18" s="10">
        <f t="shared" si="3"/>
        <v>81</v>
      </c>
      <c r="M18" s="10">
        <f t="shared" si="3"/>
        <v>148</v>
      </c>
      <c r="N18" s="10">
        <f t="shared" si="2"/>
        <v>229</v>
      </c>
      <c r="O18" s="36"/>
      <c r="P18" s="35">
        <f>SUM(H15:I27)</f>
        <v>337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53">
        <v>5</v>
      </c>
      <c r="E19" s="53">
        <v>8</v>
      </c>
      <c r="F19" s="10">
        <v>11</v>
      </c>
      <c r="G19" s="10">
        <v>48</v>
      </c>
      <c r="H19" s="10">
        <v>85</v>
      </c>
      <c r="I19" s="10">
        <v>120</v>
      </c>
      <c r="J19" s="10">
        <v>25</v>
      </c>
      <c r="K19" s="10">
        <v>34</v>
      </c>
      <c r="L19" s="10">
        <f t="shared" si="3"/>
        <v>126</v>
      </c>
      <c r="M19" s="10">
        <f t="shared" si="3"/>
        <v>210</v>
      </c>
      <c r="N19" s="10">
        <f t="shared" si="2"/>
        <v>336</v>
      </c>
      <c r="O19" s="36"/>
      <c r="P19" s="35">
        <f>SUM(J15:K27)</f>
        <v>172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53">
        <v>0</v>
      </c>
      <c r="E20" s="53">
        <v>0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f t="shared" si="3"/>
        <v>3</v>
      </c>
      <c r="M20" s="10">
        <f t="shared" si="3"/>
        <v>3</v>
      </c>
      <c r="N20" s="10">
        <f t="shared" si="2"/>
        <v>6</v>
      </c>
      <c r="O20" s="36"/>
      <c r="P20" s="35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53">
        <v>0</v>
      </c>
      <c r="E21" s="53">
        <v>0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f>D21+F21+H21+J21</f>
        <v>1</v>
      </c>
      <c r="M21" s="10">
        <f t="shared" si="3"/>
        <v>0</v>
      </c>
      <c r="N21" s="10">
        <f t="shared" si="2"/>
        <v>1</v>
      </c>
      <c r="O21" s="36"/>
      <c r="P21" s="74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53">
        <v>0</v>
      </c>
      <c r="E22" s="53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3"/>
        <v>0</v>
      </c>
      <c r="M22" s="10">
        <f t="shared" si="3"/>
        <v>0</v>
      </c>
      <c r="N22" s="10">
        <f t="shared" si="2"/>
        <v>0</v>
      </c>
      <c r="O22" s="36"/>
      <c r="P22" s="74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53">
        <v>0</v>
      </c>
      <c r="E23" s="53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3"/>
        <v>0</v>
      </c>
      <c r="M23" s="10">
        <f t="shared" si="3"/>
        <v>0</v>
      </c>
      <c r="N23" s="10">
        <f t="shared" si="2"/>
        <v>0</v>
      </c>
      <c r="O23" s="36"/>
      <c r="P23" s="35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53">
        <v>0</v>
      </c>
      <c r="E24" s="53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f t="shared" si="3"/>
        <v>0</v>
      </c>
      <c r="M24" s="10">
        <f t="shared" si="3"/>
        <v>0</v>
      </c>
      <c r="N24" s="10">
        <f t="shared" si="2"/>
        <v>0</v>
      </c>
      <c r="O24" s="36"/>
      <c r="P24" s="35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53">
        <v>0</v>
      </c>
      <c r="E25" s="53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f t="shared" si="3"/>
        <v>0</v>
      </c>
      <c r="M25" s="10">
        <f t="shared" si="3"/>
        <v>0</v>
      </c>
      <c r="N25" s="10">
        <f t="shared" si="2"/>
        <v>0</v>
      </c>
      <c r="O25" s="36"/>
      <c r="P25" s="35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53">
        <v>0</v>
      </c>
      <c r="E26" s="53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f t="shared" si="3"/>
        <v>0</v>
      </c>
      <c r="M26" s="10">
        <f t="shared" si="3"/>
        <v>0</v>
      </c>
      <c r="N26" s="10">
        <f t="shared" si="2"/>
        <v>0</v>
      </c>
      <c r="O26" s="36"/>
      <c r="P26" s="35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9.25" customHeight="1" x14ac:dyDescent="0.25">
      <c r="A27" s="1"/>
      <c r="B27" s="52" t="s">
        <v>45</v>
      </c>
      <c r="C27" s="3" t="s">
        <v>25</v>
      </c>
      <c r="D27" s="53">
        <v>0</v>
      </c>
      <c r="E27" s="53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3"/>
        <v>0</v>
      </c>
      <c r="M27" s="10">
        <f t="shared" si="3"/>
        <v>0</v>
      </c>
      <c r="N27" s="10">
        <f t="shared" si="2"/>
        <v>0</v>
      </c>
      <c r="O27" s="36"/>
      <c r="P27" s="35">
        <f>SUM(P17:P19)</f>
        <v>680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10">
        <v>885</v>
      </c>
      <c r="E29" s="10">
        <v>1301</v>
      </c>
      <c r="F29" s="19">
        <v>310</v>
      </c>
      <c r="G29" s="19">
        <v>670</v>
      </c>
      <c r="H29" s="19">
        <v>316</v>
      </c>
      <c r="I29" s="19">
        <v>590</v>
      </c>
      <c r="J29" s="19">
        <v>246</v>
      </c>
      <c r="K29" s="19">
        <v>336</v>
      </c>
      <c r="L29" s="12">
        <f t="shared" ref="L29" si="4">D29+F29+H29+J29</f>
        <v>1757</v>
      </c>
      <c r="M29" s="12">
        <f t="shared" ref="M29" si="5">E29+G29+I29+K29</f>
        <v>2897</v>
      </c>
      <c r="N29" s="10">
        <f t="shared" ref="N29" si="6">L29+M29</f>
        <v>4654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49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30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56"/>
      <c r="B34" s="15"/>
      <c r="C34" s="55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56"/>
      <c r="B35" s="15"/>
      <c r="C35" s="55"/>
      <c r="D35" s="1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113" t="s">
        <v>31</v>
      </c>
      <c r="B36" s="113"/>
      <c r="C36" s="113"/>
      <c r="D36" s="16"/>
      <c r="E36" s="13"/>
      <c r="F36" s="13"/>
      <c r="G36" s="13"/>
      <c r="H36" s="114" t="s">
        <v>27</v>
      </c>
      <c r="I36" s="114"/>
      <c r="J36" s="114"/>
      <c r="K36" s="114"/>
      <c r="L36" s="114"/>
      <c r="M36" s="114"/>
      <c r="N36" s="114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5" t="s">
        <v>32</v>
      </c>
      <c r="B37" s="115"/>
      <c r="C37" s="115"/>
      <c r="D37" s="18"/>
      <c r="E37" s="13"/>
      <c r="F37" s="13"/>
      <c r="G37" s="13"/>
      <c r="H37" s="116" t="s">
        <v>28</v>
      </c>
      <c r="I37" s="116"/>
      <c r="J37" s="116"/>
      <c r="K37" s="116"/>
      <c r="L37" s="116"/>
      <c r="M37" s="116"/>
      <c r="N37" s="11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21"/>
      <c r="B38" s="9"/>
      <c r="C38" s="9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36"/>
      <c r="P38" s="41"/>
      <c r="Q38" s="41"/>
      <c r="R38" s="42"/>
      <c r="S38" s="43"/>
      <c r="T38" s="43"/>
      <c r="U38" s="43"/>
      <c r="V38" s="41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O39" s="36"/>
      <c r="P39" s="41"/>
      <c r="Q39" s="41"/>
      <c r="R39" s="42"/>
      <c r="S39" s="41"/>
      <c r="T39" s="44"/>
      <c r="U39" s="41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5"/>
      <c r="Q42" s="45"/>
      <c r="R42" s="45"/>
      <c r="S42" s="46"/>
      <c r="T42" s="46"/>
      <c r="U42" s="46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x14ac:dyDescent="0.25">
      <c r="O43" s="36"/>
      <c r="P43" s="43"/>
      <c r="Q43" s="43"/>
      <c r="R43" s="43"/>
      <c r="S43" s="43"/>
      <c r="T43" s="43"/>
      <c r="U43" s="43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23"/>
      <c r="Q44" s="23"/>
      <c r="R44" s="23"/>
      <c r="S44" s="23"/>
      <c r="T44" s="23"/>
      <c r="U44" s="23"/>
      <c r="V44" s="23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2"/>
      <c r="Q46" s="22"/>
      <c r="R46" s="22"/>
      <c r="S46" s="22"/>
      <c r="T46" s="22"/>
      <c r="U46" s="22"/>
      <c r="V46" s="22"/>
      <c r="W46" s="2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2.75" customHeight="1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</sheetData>
  <mergeCells count="22">
    <mergeCell ref="A36:C36"/>
    <mergeCell ref="H36:N36"/>
    <mergeCell ref="A37:C37"/>
    <mergeCell ref="H37:N37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L51"/>
  <sheetViews>
    <sheetView zoomScaleNormal="100" workbookViewId="0">
      <selection activeCell="D15" sqref="D15:N2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50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23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23"/>
      <c r="Q9" s="35"/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340</v>
      </c>
      <c r="E10" s="63">
        <v>439</v>
      </c>
      <c r="F10" s="63">
        <v>77</v>
      </c>
      <c r="G10" s="63">
        <v>156</v>
      </c>
      <c r="H10" s="63">
        <v>38</v>
      </c>
      <c r="I10" s="63">
        <v>71</v>
      </c>
      <c r="J10" s="63">
        <v>42</v>
      </c>
      <c r="K10" s="63">
        <v>75</v>
      </c>
      <c r="L10" s="63">
        <f>D10+F10+H10+J10</f>
        <v>497</v>
      </c>
      <c r="M10" s="63">
        <f>E10+G10+I10+K10</f>
        <v>741</v>
      </c>
      <c r="N10" s="63">
        <f>L10+M10</f>
        <v>1238</v>
      </c>
      <c r="O10" s="36"/>
      <c r="P10" s="23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23">
        <f>N13-1317</f>
        <v>2727</v>
      </c>
      <c r="Q11" s="23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824</v>
      </c>
      <c r="E13" s="63">
        <v>1072</v>
      </c>
      <c r="F13" s="19">
        <v>320</v>
      </c>
      <c r="G13" s="19">
        <v>462</v>
      </c>
      <c r="H13" s="19">
        <v>402</v>
      </c>
      <c r="I13" s="19">
        <v>432</v>
      </c>
      <c r="J13" s="19">
        <v>247</v>
      </c>
      <c r="K13" s="19">
        <v>285</v>
      </c>
      <c r="L13" s="66">
        <f t="shared" ref="L13:M13" si="0">D13+F13+H13+J13</f>
        <v>1793</v>
      </c>
      <c r="M13" s="66">
        <f t="shared" si="0"/>
        <v>2251</v>
      </c>
      <c r="N13" s="63">
        <f t="shared" ref="N13" si="1">L13+M13</f>
        <v>4044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9</v>
      </c>
      <c r="G15" s="19">
        <v>13</v>
      </c>
      <c r="H15" s="19">
        <v>13</v>
      </c>
      <c r="I15" s="19">
        <v>20</v>
      </c>
      <c r="J15" s="19">
        <v>12</v>
      </c>
      <c r="K15" s="19">
        <v>11</v>
      </c>
      <c r="L15" s="19">
        <f>D15+F15+H15+J15</f>
        <v>34</v>
      </c>
      <c r="M15" s="19">
        <f>E15+G15+I15+K15</f>
        <v>44</v>
      </c>
      <c r="N15" s="19">
        <f t="shared" ref="N15:N27" si="2">L15+M15</f>
        <v>78</v>
      </c>
      <c r="O15" s="36"/>
      <c r="P15" s="79">
        <f>SUM(N15:N23)</f>
        <v>624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1</v>
      </c>
      <c r="I16" s="63">
        <v>3</v>
      </c>
      <c r="J16" s="63">
        <v>0</v>
      </c>
      <c r="K16" s="63">
        <v>1</v>
      </c>
      <c r="L16" s="63">
        <f t="shared" ref="L16:M27" si="3">D16+F16+H16+J16</f>
        <v>2</v>
      </c>
      <c r="M16" s="63">
        <f t="shared" si="3"/>
        <v>6</v>
      </c>
      <c r="N16" s="63">
        <f t="shared" si="2"/>
        <v>8</v>
      </c>
      <c r="O16" s="36"/>
      <c r="P16" s="23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6</v>
      </c>
      <c r="H17" s="63">
        <v>1</v>
      </c>
      <c r="I17" s="63">
        <v>2</v>
      </c>
      <c r="J17" s="63">
        <v>0</v>
      </c>
      <c r="K17" s="63">
        <v>5</v>
      </c>
      <c r="L17" s="63">
        <f t="shared" si="3"/>
        <v>4</v>
      </c>
      <c r="M17" s="63">
        <f t="shared" si="3"/>
        <v>13</v>
      </c>
      <c r="N17" s="63">
        <f t="shared" si="2"/>
        <v>17</v>
      </c>
      <c r="O17" s="36"/>
      <c r="P17" s="23">
        <f>SUM(F15:G27)</f>
        <v>151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2</v>
      </c>
      <c r="F18" s="19">
        <v>18</v>
      </c>
      <c r="G18" s="19">
        <v>40</v>
      </c>
      <c r="H18" s="19">
        <v>23</v>
      </c>
      <c r="I18" s="19">
        <v>42</v>
      </c>
      <c r="J18" s="19">
        <v>26</v>
      </c>
      <c r="K18" s="19">
        <v>51</v>
      </c>
      <c r="L18" s="19">
        <f t="shared" si="3"/>
        <v>67</v>
      </c>
      <c r="M18" s="19">
        <f t="shared" si="3"/>
        <v>135</v>
      </c>
      <c r="N18" s="19">
        <f t="shared" si="2"/>
        <v>202</v>
      </c>
      <c r="O18" s="36"/>
      <c r="P18" s="23">
        <f>SUM(H15:I27)</f>
        <v>305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1</v>
      </c>
      <c r="E19" s="62">
        <v>0</v>
      </c>
      <c r="F19" s="19">
        <v>10</v>
      </c>
      <c r="G19" s="19">
        <v>45</v>
      </c>
      <c r="H19" s="19">
        <v>80</v>
      </c>
      <c r="I19" s="19">
        <v>118</v>
      </c>
      <c r="J19" s="19">
        <v>25</v>
      </c>
      <c r="K19" s="19">
        <v>32</v>
      </c>
      <c r="L19" s="19">
        <f t="shared" si="3"/>
        <v>116</v>
      </c>
      <c r="M19" s="19">
        <f t="shared" si="3"/>
        <v>195</v>
      </c>
      <c r="N19" s="19">
        <f t="shared" si="2"/>
        <v>311</v>
      </c>
      <c r="O19" s="36"/>
      <c r="P19" s="23">
        <f>SUM(J15:K27)</f>
        <v>168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1</v>
      </c>
      <c r="H20" s="63">
        <v>0</v>
      </c>
      <c r="I20" s="63">
        <v>2</v>
      </c>
      <c r="J20" s="63">
        <v>0</v>
      </c>
      <c r="K20" s="63">
        <v>2</v>
      </c>
      <c r="L20" s="63">
        <f t="shared" si="3"/>
        <v>1</v>
      </c>
      <c r="M20" s="63">
        <f t="shared" si="3"/>
        <v>5</v>
      </c>
      <c r="N20" s="63">
        <f t="shared" si="2"/>
        <v>6</v>
      </c>
      <c r="O20" s="36"/>
      <c r="P20" s="23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2</v>
      </c>
      <c r="L21" s="63">
        <f>D21+F21+H21+J21</f>
        <v>0</v>
      </c>
      <c r="M21" s="63">
        <f t="shared" si="3"/>
        <v>2</v>
      </c>
      <c r="N21" s="63">
        <f t="shared" si="2"/>
        <v>2</v>
      </c>
      <c r="O21" s="36"/>
      <c r="P21" s="50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50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23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23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23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23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1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1</v>
      </c>
      <c r="M27" s="19">
        <f t="shared" si="3"/>
        <v>0</v>
      </c>
      <c r="N27" s="19">
        <f t="shared" si="2"/>
        <v>1</v>
      </c>
      <c r="O27" s="36"/>
      <c r="P27" s="23">
        <f>SUM(P17:P19)</f>
        <v>624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824</v>
      </c>
      <c r="E29" s="63">
        <v>1072</v>
      </c>
      <c r="F29" s="19">
        <v>320</v>
      </c>
      <c r="G29" s="19">
        <v>462</v>
      </c>
      <c r="H29" s="19">
        <v>402</v>
      </c>
      <c r="I29" s="19">
        <v>432</v>
      </c>
      <c r="J29" s="19">
        <v>247</v>
      </c>
      <c r="K29" s="19">
        <v>285</v>
      </c>
      <c r="L29" s="66">
        <f t="shared" ref="L29" si="4">D29+F29+H29+J29</f>
        <v>1793</v>
      </c>
      <c r="M29" s="66">
        <f t="shared" ref="M29" si="5">E29+G29+I29+K29</f>
        <v>2251</v>
      </c>
      <c r="N29" s="63">
        <f t="shared" ref="N29" si="6">L29+M29</f>
        <v>4044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51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30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60"/>
      <c r="B34" s="15"/>
      <c r="C34" s="59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60"/>
      <c r="B35" s="15"/>
      <c r="C35" s="59"/>
      <c r="D35" s="1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113" t="s">
        <v>31</v>
      </c>
      <c r="B36" s="113"/>
      <c r="C36" s="113"/>
      <c r="D36" s="16"/>
      <c r="E36" s="13"/>
      <c r="F36" s="13"/>
      <c r="G36" s="13"/>
      <c r="H36" s="114" t="s">
        <v>27</v>
      </c>
      <c r="I36" s="114"/>
      <c r="J36" s="114"/>
      <c r="K36" s="114"/>
      <c r="L36" s="114"/>
      <c r="M36" s="114"/>
      <c r="N36" s="114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5" t="s">
        <v>32</v>
      </c>
      <c r="B37" s="115"/>
      <c r="C37" s="115"/>
      <c r="D37" s="18"/>
      <c r="E37" s="13"/>
      <c r="F37" s="13"/>
      <c r="G37" s="13"/>
      <c r="H37" s="116" t="s">
        <v>28</v>
      </c>
      <c r="I37" s="116"/>
      <c r="J37" s="116"/>
      <c r="K37" s="116"/>
      <c r="L37" s="116"/>
      <c r="M37" s="116"/>
      <c r="N37" s="11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21"/>
      <c r="B38" s="9"/>
      <c r="C38" s="9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36"/>
      <c r="P38" s="41"/>
      <c r="Q38" s="41"/>
      <c r="R38" s="42"/>
      <c r="S38" s="43"/>
      <c r="T38" s="43"/>
      <c r="U38" s="43"/>
      <c r="V38" s="41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O39" s="36"/>
      <c r="P39" s="41"/>
      <c r="Q39" s="41"/>
      <c r="R39" s="42"/>
      <c r="S39" s="41"/>
      <c r="T39" s="44"/>
      <c r="U39" s="41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5"/>
      <c r="Q42" s="45"/>
      <c r="R42" s="45"/>
      <c r="S42" s="46"/>
      <c r="T42" s="46"/>
      <c r="U42" s="46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x14ac:dyDescent="0.25">
      <c r="O43" s="36"/>
      <c r="P43" s="43"/>
      <c r="Q43" s="43"/>
      <c r="R43" s="43"/>
      <c r="S43" s="43"/>
      <c r="T43" s="43"/>
      <c r="U43" s="43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23"/>
      <c r="Q44" s="23"/>
      <c r="R44" s="23"/>
      <c r="S44" s="23"/>
      <c r="T44" s="23"/>
      <c r="U44" s="23"/>
      <c r="V44" s="23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2"/>
      <c r="Q46" s="22"/>
      <c r="R46" s="22"/>
      <c r="S46" s="22"/>
      <c r="T46" s="22"/>
      <c r="U46" s="22"/>
      <c r="V46" s="22"/>
      <c r="W46" s="2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2.75" customHeight="1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</sheetData>
  <mergeCells count="22">
    <mergeCell ref="A36:C36"/>
    <mergeCell ref="H36:N36"/>
    <mergeCell ref="A37:C37"/>
    <mergeCell ref="H37:N37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L52"/>
  <sheetViews>
    <sheetView zoomScaleNormal="100" workbookViewId="0">
      <selection activeCell="P29" sqref="P29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52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115</v>
      </c>
      <c r="E10" s="63">
        <v>147</v>
      </c>
      <c r="F10" s="63">
        <v>37</v>
      </c>
      <c r="G10" s="63">
        <v>51</v>
      </c>
      <c r="H10" s="63">
        <v>26</v>
      </c>
      <c r="I10" s="63">
        <v>33</v>
      </c>
      <c r="J10" s="63">
        <v>21</v>
      </c>
      <c r="K10" s="63">
        <v>28</v>
      </c>
      <c r="L10" s="63">
        <f>D10+F10+H10+J10</f>
        <v>199</v>
      </c>
      <c r="M10" s="63">
        <f>E10+G10+I10+K10</f>
        <v>259</v>
      </c>
      <c r="N10" s="63">
        <f>L10+M10</f>
        <v>458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356</v>
      </c>
      <c r="Q11" s="23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286</v>
      </c>
      <c r="E13" s="63">
        <v>389</v>
      </c>
      <c r="F13" s="19">
        <v>145</v>
      </c>
      <c r="G13" s="19">
        <v>242</v>
      </c>
      <c r="H13" s="19">
        <v>154</v>
      </c>
      <c r="I13" s="19">
        <v>235</v>
      </c>
      <c r="J13" s="19">
        <v>96</v>
      </c>
      <c r="K13" s="19">
        <v>126</v>
      </c>
      <c r="L13" s="66">
        <f t="shared" ref="L13:M13" si="0">D13+F13+H13+J13</f>
        <v>681</v>
      </c>
      <c r="M13" s="66">
        <f t="shared" si="0"/>
        <v>992</v>
      </c>
      <c r="N13" s="63">
        <f t="shared" ref="N13" si="1">L13+M13</f>
        <v>1673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2</v>
      </c>
      <c r="G15" s="19">
        <v>1</v>
      </c>
      <c r="H15" s="19">
        <v>9</v>
      </c>
      <c r="I15" s="19">
        <v>12</v>
      </c>
      <c r="J15" s="19">
        <v>5</v>
      </c>
      <c r="K15" s="19">
        <v>5</v>
      </c>
      <c r="L15" s="19">
        <f>D15+F15+H15+J15</f>
        <v>16</v>
      </c>
      <c r="M15" s="19">
        <f>E15+G15+I15+K15</f>
        <v>18</v>
      </c>
      <c r="N15" s="19">
        <f t="shared" ref="N15:N27" si="2">L15+M15</f>
        <v>34</v>
      </c>
      <c r="O15" s="36"/>
      <c r="P15" s="38">
        <f>SUM(N15:N23)</f>
        <v>280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0</v>
      </c>
      <c r="G16" s="63">
        <v>0</v>
      </c>
      <c r="H16" s="63">
        <v>0</v>
      </c>
      <c r="I16" s="63">
        <v>3</v>
      </c>
      <c r="J16" s="63">
        <v>2</v>
      </c>
      <c r="K16" s="63">
        <v>1</v>
      </c>
      <c r="L16" s="63">
        <f t="shared" ref="L16:M27" si="3">D16+F16+H16+J16</f>
        <v>2</v>
      </c>
      <c r="M16" s="63">
        <f t="shared" si="3"/>
        <v>4</v>
      </c>
      <c r="N16" s="63">
        <f t="shared" si="2"/>
        <v>6</v>
      </c>
      <c r="O16" s="36"/>
      <c r="P16" s="35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3"/>
        <v>9</v>
      </c>
      <c r="N17" s="63">
        <f t="shared" si="2"/>
        <v>20</v>
      </c>
      <c r="O17" s="36"/>
      <c r="P17" s="35">
        <f>SUM(F15:G27)</f>
        <v>58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1</v>
      </c>
      <c r="E18" s="62">
        <v>1</v>
      </c>
      <c r="F18" s="19">
        <v>11</v>
      </c>
      <c r="G18" s="19">
        <v>17</v>
      </c>
      <c r="H18" s="19">
        <v>5</v>
      </c>
      <c r="I18" s="19">
        <v>16</v>
      </c>
      <c r="J18" s="19">
        <v>13</v>
      </c>
      <c r="K18" s="19">
        <v>21</v>
      </c>
      <c r="L18" s="19">
        <f t="shared" si="3"/>
        <v>30</v>
      </c>
      <c r="M18" s="19">
        <f t="shared" si="3"/>
        <v>55</v>
      </c>
      <c r="N18" s="19">
        <f t="shared" si="2"/>
        <v>85</v>
      </c>
      <c r="O18" s="36"/>
      <c r="P18" s="35">
        <f>SUM(H15:I27)</f>
        <v>144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1</v>
      </c>
      <c r="F19" s="19">
        <v>5</v>
      </c>
      <c r="G19" s="19">
        <v>8</v>
      </c>
      <c r="H19" s="19">
        <v>36</v>
      </c>
      <c r="I19" s="19">
        <v>58</v>
      </c>
      <c r="J19" s="19">
        <v>12</v>
      </c>
      <c r="K19" s="19">
        <v>7</v>
      </c>
      <c r="L19" s="19">
        <f t="shared" si="3"/>
        <v>53</v>
      </c>
      <c r="M19" s="19">
        <f t="shared" si="3"/>
        <v>74</v>
      </c>
      <c r="N19" s="19">
        <f t="shared" si="2"/>
        <v>127</v>
      </c>
      <c r="O19" s="36"/>
      <c r="P19" s="35">
        <f>SUM(J15:K27)</f>
        <v>77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3"/>
        <v>5</v>
      </c>
      <c r="N20" s="63">
        <f t="shared" si="2"/>
        <v>5</v>
      </c>
      <c r="O20" s="36"/>
      <c r="P20" s="35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63">
        <f t="shared" si="2"/>
        <v>3</v>
      </c>
      <c r="O21" s="36"/>
      <c r="P21" s="74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279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286</v>
      </c>
      <c r="E29" s="63">
        <v>389</v>
      </c>
      <c r="F29" s="19">
        <v>145</v>
      </c>
      <c r="G29" s="19">
        <v>242</v>
      </c>
      <c r="H29" s="19">
        <v>154</v>
      </c>
      <c r="I29" s="19">
        <v>235</v>
      </c>
      <c r="J29" s="19">
        <v>96</v>
      </c>
      <c r="K29" s="19">
        <v>126</v>
      </c>
      <c r="L29" s="66">
        <f t="shared" ref="L29" si="4">D29+F29+H29+J29</f>
        <v>681</v>
      </c>
      <c r="M29" s="66">
        <f t="shared" ref="M29" si="5">E29+G29+I29+K29</f>
        <v>992</v>
      </c>
      <c r="N29" s="63">
        <f t="shared" ref="N29" si="6">L29+M29</f>
        <v>1673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53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54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16" t="s">
        <v>55</v>
      </c>
      <c r="B34" s="116"/>
      <c r="C34" s="116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68"/>
      <c r="B35" s="68"/>
      <c r="C35" s="6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68"/>
      <c r="B36" s="15"/>
      <c r="C36" s="6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56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57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A37:C37"/>
    <mergeCell ref="H37:N37"/>
    <mergeCell ref="A38:C38"/>
    <mergeCell ref="H38:N38"/>
    <mergeCell ref="A34:C34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L52"/>
  <sheetViews>
    <sheetView zoomScaleNormal="100" workbookViewId="0">
      <selection activeCell="A32" sqref="A32:C38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58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/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91</v>
      </c>
      <c r="E10" s="63">
        <v>86</v>
      </c>
      <c r="F10" s="63">
        <v>22</v>
      </c>
      <c r="G10" s="63">
        <v>25</v>
      </c>
      <c r="H10" s="63">
        <v>17</v>
      </c>
      <c r="I10" s="63">
        <v>19</v>
      </c>
      <c r="J10" s="63">
        <v>10</v>
      </c>
      <c r="K10" s="63">
        <v>11</v>
      </c>
      <c r="L10" s="63">
        <f>D10+F10+H10+J10</f>
        <v>140</v>
      </c>
      <c r="M10" s="63">
        <f>E10+G10+I10+K10</f>
        <v>141</v>
      </c>
      <c r="N10" s="63">
        <f>L10+M10</f>
        <v>281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58</v>
      </c>
      <c r="Q11" s="35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204</v>
      </c>
      <c r="E13" s="63">
        <v>298</v>
      </c>
      <c r="F13" s="19">
        <v>116</v>
      </c>
      <c r="G13" s="19">
        <v>192</v>
      </c>
      <c r="H13" s="19">
        <v>160</v>
      </c>
      <c r="I13" s="19">
        <v>214</v>
      </c>
      <c r="J13" s="19">
        <v>86</v>
      </c>
      <c r="K13" s="19">
        <v>105</v>
      </c>
      <c r="L13" s="66">
        <f t="shared" ref="L13:M13" si="0">D13+F13+H13+J13</f>
        <v>566</v>
      </c>
      <c r="M13" s="66">
        <f t="shared" si="0"/>
        <v>809</v>
      </c>
      <c r="N13" s="63">
        <f t="shared" ref="N13" si="1">L13+M13</f>
        <v>1375</v>
      </c>
      <c r="O13" s="36"/>
      <c r="P13" s="74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3</v>
      </c>
      <c r="G15" s="19">
        <v>4</v>
      </c>
      <c r="H15" s="19">
        <v>10</v>
      </c>
      <c r="I15" s="19">
        <v>15</v>
      </c>
      <c r="J15" s="19">
        <v>6</v>
      </c>
      <c r="K15" s="19">
        <v>5</v>
      </c>
      <c r="L15" s="19">
        <f>D15+F15+H15+J15</f>
        <v>19</v>
      </c>
      <c r="M15" s="19">
        <f>E15+G15+I15+K15</f>
        <v>24</v>
      </c>
      <c r="N15" s="19">
        <f t="shared" ref="N15:N27" si="2">L15+M15</f>
        <v>43</v>
      </c>
      <c r="O15" s="36"/>
      <c r="P15" s="38">
        <f>SUM(N15:N23)</f>
        <v>294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0</v>
      </c>
      <c r="G16" s="63">
        <v>0</v>
      </c>
      <c r="H16" s="63">
        <v>0</v>
      </c>
      <c r="I16" s="63">
        <v>3</v>
      </c>
      <c r="J16" s="63">
        <v>2</v>
      </c>
      <c r="K16" s="63">
        <v>1</v>
      </c>
      <c r="L16" s="63">
        <f t="shared" ref="L16:M27" si="3">D16+F16+H16+J16</f>
        <v>2</v>
      </c>
      <c r="M16" s="63">
        <f t="shared" si="3"/>
        <v>4</v>
      </c>
      <c r="N16" s="63">
        <f t="shared" si="2"/>
        <v>6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3"/>
        <v>9</v>
      </c>
      <c r="N17" s="63">
        <f t="shared" si="2"/>
        <v>20</v>
      </c>
      <c r="O17" s="36"/>
      <c r="P17" s="35">
        <f>SUM(F15:G27)</f>
        <v>61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1</v>
      </c>
      <c r="E18" s="62">
        <v>1</v>
      </c>
      <c r="F18" s="19">
        <v>12</v>
      </c>
      <c r="G18" s="19">
        <v>15</v>
      </c>
      <c r="H18" s="19">
        <v>6</v>
      </c>
      <c r="I18" s="19">
        <v>18</v>
      </c>
      <c r="J18" s="19">
        <v>13</v>
      </c>
      <c r="K18" s="19">
        <v>21</v>
      </c>
      <c r="L18" s="19">
        <f t="shared" si="3"/>
        <v>32</v>
      </c>
      <c r="M18" s="19">
        <f t="shared" si="3"/>
        <v>55</v>
      </c>
      <c r="N18" s="19">
        <f t="shared" si="2"/>
        <v>87</v>
      </c>
      <c r="O18" s="36"/>
      <c r="P18" s="35">
        <f>SUM(H15:I27)</f>
        <v>154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1</v>
      </c>
      <c r="F19" s="19">
        <v>5</v>
      </c>
      <c r="G19" s="19">
        <v>8</v>
      </c>
      <c r="H19" s="19">
        <v>37</v>
      </c>
      <c r="I19" s="19">
        <v>60</v>
      </c>
      <c r="J19" s="19">
        <v>12</v>
      </c>
      <c r="K19" s="19">
        <v>7</v>
      </c>
      <c r="L19" s="19">
        <f t="shared" si="3"/>
        <v>54</v>
      </c>
      <c r="M19" s="19">
        <f t="shared" si="3"/>
        <v>76</v>
      </c>
      <c r="N19" s="19">
        <f t="shared" si="2"/>
        <v>130</v>
      </c>
      <c r="O19" s="36"/>
      <c r="P19" s="35">
        <f>SUM(J15:K27)</f>
        <v>78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3"/>
        <v>5</v>
      </c>
      <c r="N20" s="63">
        <f t="shared" si="2"/>
        <v>5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63">
        <f t="shared" si="2"/>
        <v>3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293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204</v>
      </c>
      <c r="E29" s="63">
        <v>298</v>
      </c>
      <c r="F29" s="19">
        <v>116</v>
      </c>
      <c r="G29" s="19">
        <v>192</v>
      </c>
      <c r="H29" s="19">
        <v>160</v>
      </c>
      <c r="I29" s="19">
        <v>214</v>
      </c>
      <c r="J29" s="19">
        <v>86</v>
      </c>
      <c r="K29" s="19">
        <v>105</v>
      </c>
      <c r="L29" s="66">
        <f t="shared" ref="L29" si="4">D29+F29+H29+J29</f>
        <v>566</v>
      </c>
      <c r="M29" s="66">
        <f t="shared" ref="M29" si="5">E29+G29+I29+K29</f>
        <v>809</v>
      </c>
      <c r="N29" s="63">
        <f t="shared" ref="N29" si="6">L29+M29</f>
        <v>1375</v>
      </c>
      <c r="O29" s="36"/>
      <c r="P29" s="35"/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59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66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72"/>
      <c r="B35" s="72"/>
      <c r="C35" s="72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2"/>
      <c r="B36" s="15"/>
      <c r="C36" s="71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67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68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A38:C38"/>
    <mergeCell ref="H38:N38"/>
    <mergeCell ref="F6:G6"/>
    <mergeCell ref="H6:I6"/>
    <mergeCell ref="J6:K6"/>
    <mergeCell ref="D9:M9"/>
    <mergeCell ref="A32:C32"/>
    <mergeCell ref="H32:N32"/>
    <mergeCell ref="A33:C33"/>
    <mergeCell ref="H33:N33"/>
    <mergeCell ref="A37:C37"/>
    <mergeCell ref="H37:N37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L52"/>
  <sheetViews>
    <sheetView zoomScaleNormal="100" workbookViewId="0">
      <selection activeCell="A33" sqref="A33:C39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60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>
        <f>SUM(F13:K13)</f>
        <v>1458</v>
      </c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245</v>
      </c>
      <c r="E10" s="63">
        <v>288</v>
      </c>
      <c r="F10" s="19">
        <v>37</v>
      </c>
      <c r="G10" s="19">
        <v>65</v>
      </c>
      <c r="H10" s="19">
        <v>29</v>
      </c>
      <c r="I10" s="19">
        <v>42</v>
      </c>
      <c r="J10" s="19">
        <v>22</v>
      </c>
      <c r="K10" s="19">
        <v>35</v>
      </c>
      <c r="L10" s="63">
        <f>D10+F10+H10+J10</f>
        <v>333</v>
      </c>
      <c r="M10" s="63">
        <f>E10+G10+I10+K10</f>
        <v>430</v>
      </c>
      <c r="N10" s="63">
        <f>L10+M10</f>
        <v>763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1181</v>
      </c>
      <c r="Q11" s="35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440</v>
      </c>
      <c r="E13" s="63">
        <v>600</v>
      </c>
      <c r="F13" s="19">
        <v>243</v>
      </c>
      <c r="G13" s="19">
        <v>305</v>
      </c>
      <c r="H13" s="19">
        <v>248</v>
      </c>
      <c r="I13" s="19">
        <v>468</v>
      </c>
      <c r="J13" s="19">
        <v>92</v>
      </c>
      <c r="K13" s="19">
        <v>102</v>
      </c>
      <c r="L13" s="66">
        <f t="shared" ref="L13:M13" si="0">D13+F13+H13+J13</f>
        <v>1023</v>
      </c>
      <c r="M13" s="66">
        <f t="shared" si="0"/>
        <v>1475</v>
      </c>
      <c r="N13" s="63">
        <f t="shared" ref="N13" si="1">L13+M13</f>
        <v>2498</v>
      </c>
      <c r="O13" s="36"/>
      <c r="P13" s="74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9</v>
      </c>
      <c r="G15" s="19">
        <v>13</v>
      </c>
      <c r="H15" s="19">
        <v>13</v>
      </c>
      <c r="I15" s="19">
        <v>20</v>
      </c>
      <c r="J15" s="19">
        <v>12</v>
      </c>
      <c r="K15" s="19">
        <v>11</v>
      </c>
      <c r="L15" s="19">
        <f>D15+F15+H15+J15</f>
        <v>34</v>
      </c>
      <c r="M15" s="19">
        <f>E15+G15+I15+K15</f>
        <v>44</v>
      </c>
      <c r="N15" s="19">
        <f t="shared" ref="N15:N27" si="2">L15+M15</f>
        <v>78</v>
      </c>
      <c r="O15" s="36"/>
      <c r="P15" s="38">
        <f>SUM(N15:N23)</f>
        <v>472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1</v>
      </c>
      <c r="I16" s="63">
        <v>3</v>
      </c>
      <c r="J16" s="63">
        <v>0</v>
      </c>
      <c r="K16" s="63">
        <v>1</v>
      </c>
      <c r="L16" s="63">
        <f t="shared" ref="L16:M27" si="3">D16+F16+H16+J16</f>
        <v>2</v>
      </c>
      <c r="M16" s="63">
        <f t="shared" si="3"/>
        <v>6</v>
      </c>
      <c r="N16" s="63">
        <f t="shared" si="2"/>
        <v>8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6</v>
      </c>
      <c r="H17" s="63">
        <v>1</v>
      </c>
      <c r="I17" s="63">
        <v>2</v>
      </c>
      <c r="J17" s="63">
        <v>0</v>
      </c>
      <c r="K17" s="63">
        <v>5</v>
      </c>
      <c r="L17" s="63">
        <f t="shared" si="3"/>
        <v>4</v>
      </c>
      <c r="M17" s="63">
        <f t="shared" si="3"/>
        <v>13</v>
      </c>
      <c r="N17" s="63">
        <f t="shared" si="2"/>
        <v>17</v>
      </c>
      <c r="O17" s="36"/>
      <c r="P17" s="35">
        <f>SUM(F15:G27)</f>
        <v>113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2</v>
      </c>
      <c r="F18" s="19">
        <v>18</v>
      </c>
      <c r="G18" s="19">
        <v>25</v>
      </c>
      <c r="H18" s="19">
        <v>23</v>
      </c>
      <c r="I18" s="19">
        <v>42</v>
      </c>
      <c r="J18" s="19">
        <v>22</v>
      </c>
      <c r="K18" s="19">
        <v>36</v>
      </c>
      <c r="L18" s="19">
        <f t="shared" si="3"/>
        <v>63</v>
      </c>
      <c r="M18" s="19">
        <f t="shared" si="3"/>
        <v>105</v>
      </c>
      <c r="N18" s="19">
        <f t="shared" si="2"/>
        <v>168</v>
      </c>
      <c r="O18" s="36"/>
      <c r="P18" s="35">
        <f>SUM(H15:I27)</f>
        <v>208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1</v>
      </c>
      <c r="E19" s="62">
        <v>0</v>
      </c>
      <c r="F19" s="19">
        <v>10</v>
      </c>
      <c r="G19" s="19">
        <v>22</v>
      </c>
      <c r="H19" s="19">
        <v>45</v>
      </c>
      <c r="I19" s="19">
        <v>52</v>
      </c>
      <c r="J19" s="19">
        <v>24</v>
      </c>
      <c r="K19" s="19">
        <v>32</v>
      </c>
      <c r="L19" s="19">
        <f t="shared" si="3"/>
        <v>80</v>
      </c>
      <c r="M19" s="19">
        <f t="shared" si="3"/>
        <v>106</v>
      </c>
      <c r="N19" s="19">
        <f t="shared" si="2"/>
        <v>186</v>
      </c>
      <c r="O19" s="36"/>
      <c r="P19" s="35">
        <f>SUM(J15:K27)</f>
        <v>151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1</v>
      </c>
      <c r="H20" s="63">
        <v>4</v>
      </c>
      <c r="I20" s="63">
        <v>2</v>
      </c>
      <c r="J20" s="63">
        <v>3</v>
      </c>
      <c r="K20" s="63">
        <v>2</v>
      </c>
      <c r="L20" s="63">
        <f t="shared" si="3"/>
        <v>8</v>
      </c>
      <c r="M20" s="63">
        <f t="shared" si="3"/>
        <v>5</v>
      </c>
      <c r="N20" s="63">
        <f t="shared" si="2"/>
        <v>13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2</v>
      </c>
      <c r="L21" s="63">
        <f>D21+F21+H21+J21</f>
        <v>0</v>
      </c>
      <c r="M21" s="63">
        <f t="shared" si="3"/>
        <v>2</v>
      </c>
      <c r="N21" s="63">
        <f t="shared" si="2"/>
        <v>2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1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1</v>
      </c>
      <c r="M27" s="19">
        <f t="shared" si="3"/>
        <v>0</v>
      </c>
      <c r="N27" s="19">
        <f t="shared" si="2"/>
        <v>1</v>
      </c>
      <c r="O27" s="36"/>
      <c r="P27" s="35">
        <f>SUM(P17:P19)</f>
        <v>472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440</v>
      </c>
      <c r="E29" s="63">
        <v>600</v>
      </c>
      <c r="F29" s="19">
        <v>243</v>
      </c>
      <c r="G29" s="19">
        <v>305</v>
      </c>
      <c r="H29" s="19">
        <v>248</v>
      </c>
      <c r="I29" s="19">
        <v>468</v>
      </c>
      <c r="J29" s="19">
        <v>92</v>
      </c>
      <c r="K29" s="19">
        <v>102</v>
      </c>
      <c r="L29" s="66">
        <f t="shared" ref="L29" si="4">D29+F29+H29+J29</f>
        <v>1023</v>
      </c>
      <c r="M29" s="66">
        <f t="shared" ref="M29" si="5">E29+G29+I29+K29</f>
        <v>1475</v>
      </c>
      <c r="N29" s="63">
        <f t="shared" ref="N29" si="6">L29+M29</f>
        <v>2498</v>
      </c>
      <c r="O29" s="36"/>
      <c r="P29" s="35">
        <v>1458</v>
      </c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63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20" t="s">
        <v>29</v>
      </c>
      <c r="B33" s="120"/>
      <c r="C33" s="120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15" t="s">
        <v>66</v>
      </c>
      <c r="B34" s="115"/>
      <c r="C34" s="115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17"/>
      <c r="B35" s="17"/>
      <c r="C35" s="17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8"/>
      <c r="B36" s="78"/>
      <c r="C36" s="78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78"/>
      <c r="B37" s="15"/>
      <c r="C37" s="77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3" t="s">
        <v>67</v>
      </c>
      <c r="B38" s="113"/>
      <c r="C38" s="113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115" t="s">
        <v>68</v>
      </c>
      <c r="B39" s="115"/>
      <c r="C39" s="115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A34:C34"/>
    <mergeCell ref="H37:N37"/>
    <mergeCell ref="D9:M9"/>
    <mergeCell ref="A32:C32"/>
    <mergeCell ref="H32:N32"/>
    <mergeCell ref="A33:C33"/>
    <mergeCell ref="H33:N33"/>
    <mergeCell ref="A39:C39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A38:C38"/>
    <mergeCell ref="H38:N38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L52"/>
  <sheetViews>
    <sheetView zoomScaleNormal="100" workbookViewId="0">
      <selection activeCell="U10" sqref="U10:U14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2" width="4.7109375" customWidth="1"/>
    <col min="13" max="13" width="6.2851562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69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>
        <f>SUM(F13:K13)</f>
        <v>10643</v>
      </c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f>JANUARI!D10+FEBRUARI!D10+MARET!D10+APRIL!D10+MEI!D10+JUNI!D10</f>
        <v>1789</v>
      </c>
      <c r="E10" s="63">
        <f>JANUARI!E10+FEBRUARI!E10+MARET!E10+APRIL!E10+MEI!E10+JUNI!E10</f>
        <v>2466</v>
      </c>
      <c r="F10" s="63">
        <f>JANUARI!F10+FEBRUARI!F10+MARET!F10+APRIL!F10+MEI!F10+JUNI!F10</f>
        <v>453</v>
      </c>
      <c r="G10" s="63">
        <f>JANUARI!G10+FEBRUARI!G10+MARET!G10+APRIL!G10+MEI!G10+JUNI!G10</f>
        <v>883</v>
      </c>
      <c r="H10" s="63">
        <f>JANUARI!H10+FEBRUARI!H10+MARET!H10+APRIL!H10+MEI!H10+JUNI!H10</f>
        <v>370</v>
      </c>
      <c r="I10" s="63">
        <f>JANUARI!I10+FEBRUARI!I10+MARET!I10+APRIL!I10+MEI!I10+JUNI!I10</f>
        <v>585</v>
      </c>
      <c r="J10" s="63">
        <f>JANUARI!J10+FEBRUARI!J10+MARET!J10+APRIL!J10+MEI!J10+JUNI!J10</f>
        <v>283</v>
      </c>
      <c r="K10" s="63">
        <f>JANUARI!K10+FEBRUARI!K10+MARET!K10+APRIL!K10+MEI!K10+JUNI!K10</f>
        <v>470</v>
      </c>
      <c r="L10" s="63">
        <f>D10+F10+H10+J10</f>
        <v>2895</v>
      </c>
      <c r="M10" s="63">
        <f>E10+G10+I10+K10</f>
        <v>4404</v>
      </c>
      <c r="N10" s="63">
        <f>L10+M10</f>
        <v>7299</v>
      </c>
      <c r="O10" s="36"/>
      <c r="P10" s="35"/>
      <c r="Q10" s="35"/>
      <c r="R10" s="23"/>
      <c r="S10" s="23"/>
      <c r="T10" s="23"/>
      <c r="U10" s="35">
        <f>SUM(F10:K10)</f>
        <v>3044</v>
      </c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64"/>
      <c r="O11" s="36"/>
      <c r="P11" s="35">
        <f>N13-1317</f>
        <v>17919</v>
      </c>
      <c r="Q11" s="35"/>
      <c r="R11" s="23"/>
      <c r="S11" s="23"/>
      <c r="T11" s="23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3">
        <f>JANUARI!D12+FEBRUARI!D12+MARET!D12+APRIL!D12+MEI!D12+JUNI!D12</f>
        <v>0</v>
      </c>
      <c r="E12" s="63">
        <f>JANUARI!E12+FEBRUARI!E12+MARET!E12+APRIL!E12+MEI!E12+JUNI!E12</f>
        <v>0</v>
      </c>
      <c r="F12" s="63">
        <f>JANUARI!F12+FEBRUARI!F12+MARET!F12+APRIL!F12+MEI!F12+JUNI!F12</f>
        <v>1848</v>
      </c>
      <c r="G12" s="63">
        <f>JANUARI!G12+FEBRUARI!G12+MARET!G12+APRIL!G12+MEI!G12+JUNI!G12</f>
        <v>2229</v>
      </c>
      <c r="H12" s="63">
        <f>JANUARI!H12+FEBRUARI!H12+MARET!H12+APRIL!H12+MEI!H12+JUNI!H12</f>
        <v>27</v>
      </c>
      <c r="I12" s="63">
        <f>JANUARI!I12+FEBRUARI!I12+MARET!I12+APRIL!I12+MEI!I12+JUNI!I12</f>
        <v>28</v>
      </c>
      <c r="J12" s="63">
        <f>JANUARI!J12+FEBRUARI!J12+MARET!J12+APRIL!J12+MEI!J12+JUNI!J12</f>
        <v>34</v>
      </c>
      <c r="K12" s="63">
        <f>JANUARI!K12+FEBRUARI!K12+MARET!K12+APRIL!K12+MEI!K12+JUNI!K12</f>
        <v>45</v>
      </c>
      <c r="L12" s="65">
        <f>D12+F12+H12+J12</f>
        <v>1909</v>
      </c>
      <c r="M12" s="65">
        <f>E12+G12+I12+K12</f>
        <v>2302</v>
      </c>
      <c r="N12" s="63">
        <f>L12+M12</f>
        <v>4211</v>
      </c>
      <c r="O12" s="36"/>
      <c r="P12" s="35"/>
      <c r="Q12" s="35"/>
      <c r="R12" s="23"/>
      <c r="S12" s="23"/>
      <c r="T12" s="23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f>JANUARI!D13+FEBRUARI!D13+MARET!D13+APRIL!D13+MEI!D13+JUNI!D13</f>
        <v>3542</v>
      </c>
      <c r="E13" s="63">
        <f>JANUARI!E13+FEBRUARI!E13+MARET!E13+APRIL!E13+MEI!E13+JUNI!E13</f>
        <v>5051</v>
      </c>
      <c r="F13" s="63">
        <f>JANUARI!F13+FEBRUARI!F13+MARET!F13+APRIL!F13+MEI!F13+JUNI!F13</f>
        <v>1501</v>
      </c>
      <c r="G13" s="63">
        <f>JANUARI!G13+FEBRUARI!G13+MARET!G13+APRIL!G13+MEI!G13+JUNI!G13</f>
        <v>2547</v>
      </c>
      <c r="H13" s="63">
        <f>JANUARI!H13+FEBRUARI!H13+MARET!H13+APRIL!H13+MEI!H13+JUNI!H13</f>
        <v>1614</v>
      </c>
      <c r="I13" s="63">
        <f>JANUARI!I13+FEBRUARI!I13+MARET!I13+APRIL!I13+MEI!I13+JUNI!I13</f>
        <v>2580</v>
      </c>
      <c r="J13" s="63">
        <f>JANUARI!J13+FEBRUARI!J13+MARET!J13+APRIL!J13+MEI!J13+JUNI!J13</f>
        <v>1054</v>
      </c>
      <c r="K13" s="63">
        <f>JANUARI!K13+FEBRUARI!K13+MARET!K13+APRIL!K13+MEI!K13+JUNI!K13</f>
        <v>1347</v>
      </c>
      <c r="L13" s="66">
        <f t="shared" ref="L13:M13" si="0">D13+F13+H13+J13</f>
        <v>7711</v>
      </c>
      <c r="M13" s="66">
        <f t="shared" si="0"/>
        <v>11525</v>
      </c>
      <c r="N13" s="63">
        <f t="shared" ref="N13" si="1">L13+M13</f>
        <v>19236</v>
      </c>
      <c r="O13" s="36"/>
      <c r="P13" s="74"/>
      <c r="Q13" s="35"/>
      <c r="R13" s="23"/>
      <c r="S13" s="23"/>
      <c r="T13" s="23"/>
      <c r="U13" s="35">
        <f>SUM(F13:K13)</f>
        <v>10643</v>
      </c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3">
        <f>JANUARI!D15+FEBRUARI!D15+MARET!D15+APRIL!D15+MEI!D15+JUNI!D15</f>
        <v>4</v>
      </c>
      <c r="E15" s="63">
        <f>JANUARI!E15+FEBRUARI!E15+MARET!E15+APRIL!E15+MEI!E15+JUNI!E15</f>
        <v>12</v>
      </c>
      <c r="F15" s="63">
        <f>JANUARI!F15+FEBRUARI!F15+MARET!F15+APRIL!F15+MEI!F15+JUNI!F15</f>
        <v>37</v>
      </c>
      <c r="G15" s="63">
        <f>JANUARI!G15+FEBRUARI!G15+MARET!G15+APRIL!G15+MEI!G15+JUNI!G15</f>
        <v>53</v>
      </c>
      <c r="H15" s="63">
        <f>JANUARI!H15+FEBRUARI!H15+MARET!H15+APRIL!H15+MEI!H15+JUNI!H15</f>
        <v>67</v>
      </c>
      <c r="I15" s="63">
        <f>JANUARI!I15+FEBRUARI!I15+MARET!I15+APRIL!I15+MEI!I15+JUNI!I15</f>
        <v>104</v>
      </c>
      <c r="J15" s="63">
        <f>JANUARI!J15+FEBRUARI!J15+MARET!J15+APRIL!J15+MEI!J15+JUNI!J15</f>
        <v>57</v>
      </c>
      <c r="K15" s="63">
        <f>JANUARI!K15+FEBRUARI!K15+MARET!K15+APRIL!K15+MEI!K15+JUNI!K15</f>
        <v>55</v>
      </c>
      <c r="L15" s="19">
        <f>D15+F15+H15+J15</f>
        <v>165</v>
      </c>
      <c r="M15" s="19">
        <f>E15+G15+I15+K15</f>
        <v>224</v>
      </c>
      <c r="N15" s="19">
        <f t="shared" ref="N15:N27" si="2">L15+M15</f>
        <v>389</v>
      </c>
      <c r="O15" s="36"/>
      <c r="P15" s="38">
        <f>SUM(N15:N23)</f>
        <v>3044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3">
        <f>JANUARI!D16+FEBRUARI!D16+MARET!D16+APRIL!D16+MEI!D16+JUNI!D16</f>
        <v>1</v>
      </c>
      <c r="E16" s="63">
        <f>JANUARI!E16+FEBRUARI!E16+MARET!E16+APRIL!E16+MEI!E16+JUNI!E16</f>
        <v>1</v>
      </c>
      <c r="F16" s="63">
        <f>JANUARI!F16+FEBRUARI!F16+MARET!F16+APRIL!F16+MEI!F16+JUNI!F16</f>
        <v>4</v>
      </c>
      <c r="G16" s="63">
        <f>JANUARI!G16+FEBRUARI!G16+MARET!G16+APRIL!G16+MEI!G16+JUNI!G16</f>
        <v>7</v>
      </c>
      <c r="H16" s="63">
        <f>JANUARI!H16+FEBRUARI!H16+MARET!H16+APRIL!H16+MEI!H16+JUNI!H16</f>
        <v>13</v>
      </c>
      <c r="I16" s="63">
        <f>JANUARI!I16+FEBRUARI!I16+MARET!I16+APRIL!I16+MEI!I16+JUNI!I16</f>
        <v>38</v>
      </c>
      <c r="J16" s="63">
        <f>JANUARI!J16+FEBRUARI!J16+MARET!J16+APRIL!J16+MEI!J16+JUNI!J16</f>
        <v>9</v>
      </c>
      <c r="K16" s="63">
        <f>JANUARI!K16+FEBRUARI!K16+MARET!K16+APRIL!K16+MEI!K16+JUNI!K16</f>
        <v>9</v>
      </c>
      <c r="L16" s="63">
        <f t="shared" ref="L16:M27" si="3">D16+F16+H16+J16</f>
        <v>27</v>
      </c>
      <c r="M16" s="63">
        <f t="shared" si="3"/>
        <v>55</v>
      </c>
      <c r="N16" s="63">
        <f t="shared" si="2"/>
        <v>82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3">
        <f>JANUARI!D17+FEBRUARI!D17+MARET!D17+APRIL!D17+MEI!D17+JUNI!D17</f>
        <v>6</v>
      </c>
      <c r="E17" s="63">
        <f>JANUARI!E17+FEBRUARI!E17+MARET!E17+APRIL!E17+MEI!E17+JUNI!E17</f>
        <v>13</v>
      </c>
      <c r="F17" s="63">
        <f>JANUARI!F17+FEBRUARI!F17+MARET!F17+APRIL!F17+MEI!F17+JUNI!F17</f>
        <v>24</v>
      </c>
      <c r="G17" s="63">
        <f>JANUARI!G17+FEBRUARI!G17+MARET!G17+APRIL!G17+MEI!G17+JUNI!G17</f>
        <v>45</v>
      </c>
      <c r="H17" s="63">
        <f>JANUARI!H17+FEBRUARI!H17+MARET!H17+APRIL!H17+MEI!H17+JUNI!H17</f>
        <v>10</v>
      </c>
      <c r="I17" s="63">
        <f>JANUARI!I17+FEBRUARI!I17+MARET!I17+APRIL!I17+MEI!I17+JUNI!I17</f>
        <v>19</v>
      </c>
      <c r="J17" s="63">
        <f>JANUARI!J17+FEBRUARI!J17+MARET!J17+APRIL!J17+MEI!J17+JUNI!J17</f>
        <v>10</v>
      </c>
      <c r="K17" s="63">
        <f>JANUARI!K17+FEBRUARI!K17+MARET!K17+APRIL!K17+MEI!K17+JUNI!K17</f>
        <v>35</v>
      </c>
      <c r="L17" s="63">
        <f t="shared" si="3"/>
        <v>50</v>
      </c>
      <c r="M17" s="63">
        <f t="shared" si="3"/>
        <v>112</v>
      </c>
      <c r="N17" s="63">
        <f t="shared" si="2"/>
        <v>162</v>
      </c>
      <c r="O17" s="36"/>
      <c r="P17" s="35">
        <f>SUM(F15:G27)</f>
        <v>682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3">
        <f>JANUARI!D18+FEBRUARI!D18+MARET!D18+APRIL!D18+MEI!D18+JUNI!D18</f>
        <v>8</v>
      </c>
      <c r="E18" s="63">
        <f>JANUARI!E18+FEBRUARI!E18+MARET!E18+APRIL!E18+MEI!E18+JUNI!E18</f>
        <v>17</v>
      </c>
      <c r="F18" s="63">
        <f>JANUARI!F18+FEBRUARI!F18+MARET!F18+APRIL!F18+MEI!F18+JUNI!F18</f>
        <v>111</v>
      </c>
      <c r="G18" s="63">
        <f>JANUARI!G18+FEBRUARI!G18+MARET!G18+APRIL!G18+MEI!G18+JUNI!G18</f>
        <v>178</v>
      </c>
      <c r="H18" s="63">
        <f>JANUARI!H18+FEBRUARI!H18+MARET!H18+APRIL!H18+MEI!H18+JUNI!H18</f>
        <v>104</v>
      </c>
      <c r="I18" s="63">
        <f>JANUARI!I18+FEBRUARI!I18+MARET!I18+APRIL!I18+MEI!I18+JUNI!I18</f>
        <v>201</v>
      </c>
      <c r="J18" s="63">
        <f>JANUARI!J18+FEBRUARI!J18+MARET!J18+APRIL!J18+MEI!J18+JUNI!J18</f>
        <v>133</v>
      </c>
      <c r="K18" s="63">
        <f>JANUARI!K18+FEBRUARI!K18+MARET!K18+APRIL!K18+MEI!K18+JUNI!K18</f>
        <v>218</v>
      </c>
      <c r="L18" s="19">
        <f t="shared" si="3"/>
        <v>356</v>
      </c>
      <c r="M18" s="19">
        <f t="shared" si="3"/>
        <v>614</v>
      </c>
      <c r="N18" s="19">
        <f t="shared" si="2"/>
        <v>970</v>
      </c>
      <c r="O18" s="36"/>
      <c r="P18" s="35">
        <f>SUM(H15:I27)</f>
        <v>1479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3">
        <f>JANUARI!D19+FEBRUARI!D19+MARET!D19+APRIL!D19+MEI!D19+JUNI!D19</f>
        <v>7</v>
      </c>
      <c r="E19" s="63">
        <f>JANUARI!E19+FEBRUARI!E19+MARET!E19+APRIL!E19+MEI!E19+JUNI!E19</f>
        <v>11</v>
      </c>
      <c r="F19" s="63">
        <f>JANUARI!F19+FEBRUARI!F19+MARET!F19+APRIL!F19+MEI!F19+JUNI!F19</f>
        <v>53</v>
      </c>
      <c r="G19" s="63">
        <f>JANUARI!G19+FEBRUARI!G19+MARET!G19+APRIL!G19+MEI!G19+JUNI!G19</f>
        <v>145</v>
      </c>
      <c r="H19" s="63">
        <f>JANUARI!H19+FEBRUARI!H19+MARET!H19+APRIL!H19+MEI!H19+JUNI!H19</f>
        <v>374</v>
      </c>
      <c r="I19" s="63">
        <f>JANUARI!I19+FEBRUARI!I19+MARET!I19+APRIL!I19+MEI!I19+JUNI!I19</f>
        <v>533</v>
      </c>
      <c r="J19" s="63">
        <f>JANUARI!J19+FEBRUARI!J19+MARET!J19+APRIL!J19+MEI!J19+JUNI!J19</f>
        <v>114</v>
      </c>
      <c r="K19" s="63">
        <f>JANUARI!K19+FEBRUARI!K19+MARET!K19+APRIL!K19+MEI!K19+JUNI!K19</f>
        <v>146</v>
      </c>
      <c r="L19" s="19">
        <f t="shared" si="3"/>
        <v>548</v>
      </c>
      <c r="M19" s="19">
        <f t="shared" si="3"/>
        <v>835</v>
      </c>
      <c r="N19" s="19">
        <f t="shared" si="2"/>
        <v>1383</v>
      </c>
      <c r="O19" s="36"/>
      <c r="P19" s="35">
        <f>SUM(J15:K27)</f>
        <v>813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3">
        <f>JANUARI!D20+FEBRUARI!D20+MARET!D20+APRIL!D20+MEI!D20+JUNI!D20</f>
        <v>0</v>
      </c>
      <c r="E20" s="63">
        <f>JANUARI!E20+FEBRUARI!E20+MARET!E20+APRIL!E20+MEI!E20+JUNI!E20</f>
        <v>0</v>
      </c>
      <c r="F20" s="63">
        <f>JANUARI!F20+FEBRUARI!F20+MARET!F20+APRIL!F20+MEI!F20+JUNI!F20</f>
        <v>5</v>
      </c>
      <c r="G20" s="63">
        <f>JANUARI!G20+FEBRUARI!G20+MARET!G20+APRIL!G20+MEI!G20+JUNI!G20</f>
        <v>13</v>
      </c>
      <c r="H20" s="63">
        <f>JANUARI!H20+FEBRUARI!H20+MARET!H20+APRIL!H20+MEI!H20+JUNI!H20</f>
        <v>6</v>
      </c>
      <c r="I20" s="63">
        <f>JANUARI!I20+FEBRUARI!I20+MARET!I20+APRIL!I20+MEI!I20+JUNI!I20</f>
        <v>5</v>
      </c>
      <c r="J20" s="63">
        <f>JANUARI!J20+FEBRUARI!J20+MARET!J20+APRIL!J20+MEI!J20+JUNI!J20</f>
        <v>8</v>
      </c>
      <c r="K20" s="63">
        <f>JANUARI!K20+FEBRUARI!K20+MARET!K20+APRIL!K20+MEI!K20+JUNI!K20</f>
        <v>9</v>
      </c>
      <c r="L20" s="63">
        <f t="shared" si="3"/>
        <v>19</v>
      </c>
      <c r="M20" s="63">
        <f t="shared" si="3"/>
        <v>27</v>
      </c>
      <c r="N20" s="63">
        <f t="shared" si="2"/>
        <v>46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3">
        <f>JANUARI!D21+FEBRUARI!D21+MARET!D21+APRIL!D21+MEI!D21+JUNI!D21</f>
        <v>0</v>
      </c>
      <c r="E21" s="63">
        <f>JANUARI!E21+FEBRUARI!E21+MARET!E21+APRIL!E21+MEI!E21+JUNI!E21</f>
        <v>0</v>
      </c>
      <c r="F21" s="63">
        <f>JANUARI!F21+FEBRUARI!F21+MARET!F21+APRIL!F21+MEI!F21+JUNI!F21</f>
        <v>1</v>
      </c>
      <c r="G21" s="63">
        <f>JANUARI!G21+FEBRUARI!G21+MARET!G21+APRIL!G21+MEI!G21+JUNI!G21</f>
        <v>0</v>
      </c>
      <c r="H21" s="63">
        <f>JANUARI!H21+FEBRUARI!H21+MARET!H21+APRIL!H21+MEI!H21+JUNI!H21</f>
        <v>0</v>
      </c>
      <c r="I21" s="63">
        <f>JANUARI!I21+FEBRUARI!I21+MARET!I21+APRIL!I21+MEI!I21+JUNI!I21</f>
        <v>5</v>
      </c>
      <c r="J21" s="63">
        <f>JANUARI!J21+FEBRUARI!J21+MARET!J21+APRIL!J21+MEI!J21+JUNI!J21</f>
        <v>0</v>
      </c>
      <c r="K21" s="63">
        <f>JANUARI!K21+FEBRUARI!K21+MARET!K21+APRIL!K21+MEI!K21+JUNI!K21</f>
        <v>6</v>
      </c>
      <c r="L21" s="63">
        <f>D21+F21+H21+J21</f>
        <v>1</v>
      </c>
      <c r="M21" s="63">
        <f t="shared" si="3"/>
        <v>11</v>
      </c>
      <c r="N21" s="63">
        <f t="shared" si="2"/>
        <v>12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3">
        <f>JANUARI!D22+FEBRUARI!D22+MARET!D22+APRIL!D22+MEI!D22+JUNI!D22</f>
        <v>0</v>
      </c>
      <c r="E22" s="63">
        <f>JANUARI!E22+FEBRUARI!E22+MARET!E22+APRIL!E22+MEI!E22+JUNI!E22</f>
        <v>0</v>
      </c>
      <c r="F22" s="63">
        <f>JANUARI!F22+FEBRUARI!F22+MARET!F22+APRIL!F22+MEI!F22+JUNI!F22</f>
        <v>0</v>
      </c>
      <c r="G22" s="63">
        <f>JANUARI!G22+FEBRUARI!G22+MARET!G22+APRIL!G22+MEI!G22+JUNI!G22</f>
        <v>0</v>
      </c>
      <c r="H22" s="63">
        <f>JANUARI!H22+FEBRUARI!H22+MARET!H22+APRIL!H22+MEI!H22+JUNI!H22</f>
        <v>0</v>
      </c>
      <c r="I22" s="63">
        <f>JANUARI!I22+FEBRUARI!I22+MARET!I22+APRIL!I22+MEI!I22+JUNI!I22</f>
        <v>0</v>
      </c>
      <c r="J22" s="63">
        <f>JANUARI!J22+FEBRUARI!J22+MARET!J22+APRIL!J22+MEI!J22+JUNI!J22</f>
        <v>0</v>
      </c>
      <c r="K22" s="63">
        <f>JANUARI!K22+FEBRUARI!K22+MARET!K22+APRIL!K22+MEI!K22+JUNI!K22</f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3">
        <f>JANUARI!D23+FEBRUARI!D23+MARET!D23+APRIL!D23+MEI!D23+JUNI!D23</f>
        <v>0</v>
      </c>
      <c r="E23" s="63">
        <f>JANUARI!E23+FEBRUARI!E23+MARET!E23+APRIL!E23+MEI!E23+JUNI!E23</f>
        <v>0</v>
      </c>
      <c r="F23" s="63">
        <f>JANUARI!F23+FEBRUARI!F23+MARET!F23+APRIL!F23+MEI!F23+JUNI!F23</f>
        <v>0</v>
      </c>
      <c r="G23" s="63">
        <f>JANUARI!G23+FEBRUARI!G23+MARET!G23+APRIL!G23+MEI!G23+JUNI!G23</f>
        <v>0</v>
      </c>
      <c r="H23" s="63">
        <f>JANUARI!H23+FEBRUARI!H23+MARET!H23+APRIL!H23+MEI!H23+JUNI!H23</f>
        <v>0</v>
      </c>
      <c r="I23" s="63">
        <f>JANUARI!I23+FEBRUARI!I23+MARET!I23+APRIL!I23+MEI!I23+JUNI!I23</f>
        <v>0</v>
      </c>
      <c r="J23" s="63">
        <f>JANUARI!J23+FEBRUARI!J23+MARET!J23+APRIL!J23+MEI!J23+JUNI!J23</f>
        <v>0</v>
      </c>
      <c r="K23" s="63">
        <f>JANUARI!K23+FEBRUARI!K23+MARET!K23+APRIL!K23+MEI!K23+JUNI!K23</f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3">
        <f>JANUARI!D24+FEBRUARI!D24+MARET!D24+APRIL!D24+MEI!D24+JUNI!D24</f>
        <v>0</v>
      </c>
      <c r="E24" s="63">
        <f>JANUARI!E24+FEBRUARI!E24+MARET!E24+APRIL!E24+MEI!E24+JUNI!E24</f>
        <v>0</v>
      </c>
      <c r="F24" s="63">
        <f>JANUARI!F24+FEBRUARI!F24+MARET!F24+APRIL!F24+MEI!F24+JUNI!F24</f>
        <v>0</v>
      </c>
      <c r="G24" s="63">
        <f>JANUARI!G24+FEBRUARI!G24+MARET!G24+APRIL!G24+MEI!G24+JUNI!G24</f>
        <v>4</v>
      </c>
      <c r="H24" s="63">
        <f>JANUARI!H24+FEBRUARI!H24+MARET!H24+APRIL!H24+MEI!H24+JUNI!H24</f>
        <v>0</v>
      </c>
      <c r="I24" s="63">
        <f>JANUARI!I24+FEBRUARI!I24+MARET!I24+APRIL!I24+MEI!I24+JUNI!I24</f>
        <v>0</v>
      </c>
      <c r="J24" s="63">
        <f>JANUARI!J24+FEBRUARI!J24+MARET!J24+APRIL!J24+MEI!J24+JUNI!J24</f>
        <v>0</v>
      </c>
      <c r="K24" s="63">
        <f>JANUARI!K24+FEBRUARI!K24+MARET!K24+APRIL!K24+MEI!K24+JUNI!K24</f>
        <v>4</v>
      </c>
      <c r="L24" s="63">
        <f t="shared" si="3"/>
        <v>0</v>
      </c>
      <c r="M24" s="63">
        <f t="shared" si="3"/>
        <v>8</v>
      </c>
      <c r="N24" s="63">
        <f t="shared" si="2"/>
        <v>8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3">
        <f>JANUARI!D25+FEBRUARI!D25+MARET!D25+APRIL!D25+MEI!D25+JUNI!D25</f>
        <v>0</v>
      </c>
      <c r="E25" s="63">
        <f>JANUARI!E25+FEBRUARI!E25+MARET!E25+APRIL!E25+MEI!E25+JUNI!E25</f>
        <v>0</v>
      </c>
      <c r="F25" s="63">
        <f>JANUARI!F25+FEBRUARI!F25+MARET!F25+APRIL!F25+MEI!F25+JUNI!F25</f>
        <v>0</v>
      </c>
      <c r="G25" s="63">
        <f>JANUARI!G25+FEBRUARI!G25+MARET!G25+APRIL!G25+MEI!G25+JUNI!G25</f>
        <v>0</v>
      </c>
      <c r="H25" s="63">
        <f>JANUARI!H25+FEBRUARI!H25+MARET!H25+APRIL!H25+MEI!H25+JUNI!H25</f>
        <v>0</v>
      </c>
      <c r="I25" s="63">
        <f>JANUARI!I25+FEBRUARI!I25+MARET!I25+APRIL!I25+MEI!I25+JUNI!I25</f>
        <v>0</v>
      </c>
      <c r="J25" s="63">
        <f>JANUARI!J25+FEBRUARI!J25+MARET!J25+APRIL!J25+MEI!J25+JUNI!J25</f>
        <v>0</v>
      </c>
      <c r="K25" s="63">
        <f>JANUARI!K25+FEBRUARI!K25+MARET!K25+APRIL!K25+MEI!K25+JUNI!K25</f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3">
        <f>JANUARI!D26+FEBRUARI!D26+MARET!D26+APRIL!D26+MEI!D26+JUNI!D26</f>
        <v>0</v>
      </c>
      <c r="E26" s="63">
        <f>JANUARI!E26+FEBRUARI!E26+MARET!E26+APRIL!E26+MEI!E26+JUNI!E26</f>
        <v>0</v>
      </c>
      <c r="F26" s="63">
        <f>JANUARI!F26+FEBRUARI!F26+MARET!F26+APRIL!F26+MEI!F26+JUNI!F26</f>
        <v>0</v>
      </c>
      <c r="G26" s="63">
        <f>JANUARI!G26+FEBRUARI!G26+MARET!G26+APRIL!G26+MEI!G26+JUNI!G26</f>
        <v>0</v>
      </c>
      <c r="H26" s="63">
        <f>JANUARI!H26+FEBRUARI!H26+MARET!H26+APRIL!H26+MEI!H26+JUNI!H26</f>
        <v>0</v>
      </c>
      <c r="I26" s="63">
        <f>JANUARI!I26+FEBRUARI!I26+MARET!I26+APRIL!I26+MEI!I26+JUNI!I26</f>
        <v>0</v>
      </c>
      <c r="J26" s="63">
        <f>JANUARI!J26+FEBRUARI!J26+MARET!J26+APRIL!J26+MEI!J26+JUNI!J26</f>
        <v>0</v>
      </c>
      <c r="K26" s="63">
        <f>JANUARI!K26+FEBRUARI!K26+MARET!K26+APRIL!K26+MEI!K26+JUNI!K26</f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63">
        <f>JANUARI!D27+FEBRUARI!D27+MARET!D27+APRIL!D27+MEI!D27+JUNI!D27</f>
        <v>0</v>
      </c>
      <c r="E27" s="63">
        <f>JANUARI!E27+FEBRUARI!E27+MARET!E27+APRIL!E27+MEI!E27+JUNI!E27</f>
        <v>0</v>
      </c>
      <c r="F27" s="63">
        <f>JANUARI!F27+FEBRUARI!F27+MARET!F27+APRIL!F27+MEI!F27+JUNI!F27</f>
        <v>2</v>
      </c>
      <c r="G27" s="63">
        <f>JANUARI!G27+FEBRUARI!G27+MARET!G27+APRIL!G27+MEI!G27+JUNI!G27</f>
        <v>0</v>
      </c>
      <c r="H27" s="63">
        <f>JANUARI!H27+FEBRUARI!H27+MARET!H27+APRIL!H27+MEI!H27+JUNI!H27</f>
        <v>0</v>
      </c>
      <c r="I27" s="63">
        <f>JANUARI!I27+FEBRUARI!I27+MARET!I27+APRIL!I27+MEI!I27+JUNI!I27</f>
        <v>0</v>
      </c>
      <c r="J27" s="63">
        <f>JANUARI!J27+FEBRUARI!J27+MARET!J27+APRIL!J27+MEI!J27+JUNI!J27</f>
        <v>0</v>
      </c>
      <c r="K27" s="63">
        <f>JANUARI!K27+FEBRUARI!K27+MARET!K27+APRIL!K27+MEI!K27+JUNI!K27</f>
        <v>0</v>
      </c>
      <c r="L27" s="19">
        <f t="shared" si="3"/>
        <v>2</v>
      </c>
      <c r="M27" s="19">
        <f t="shared" si="3"/>
        <v>0</v>
      </c>
      <c r="N27" s="19">
        <f t="shared" si="2"/>
        <v>2</v>
      </c>
      <c r="O27" s="36"/>
      <c r="P27" s="35">
        <f>SUM(P17:P19)</f>
        <v>2974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438</v>
      </c>
      <c r="E29" s="63">
        <v>575</v>
      </c>
      <c r="F29" s="19">
        <v>195</v>
      </c>
      <c r="G29" s="19">
        <v>298</v>
      </c>
      <c r="H29" s="19">
        <v>158</v>
      </c>
      <c r="I29" s="19">
        <v>316</v>
      </c>
      <c r="J29" s="19">
        <v>138</v>
      </c>
      <c r="K29" s="19">
        <v>199</v>
      </c>
      <c r="L29" s="66">
        <f t="shared" ref="L29:M29" si="4">D29+F29+H29+J29</f>
        <v>929</v>
      </c>
      <c r="M29" s="66">
        <f t="shared" si="4"/>
        <v>1388</v>
      </c>
      <c r="N29" s="63">
        <f t="shared" ref="N29" si="5">L29+M29</f>
        <v>2317</v>
      </c>
      <c r="O29" s="36"/>
      <c r="P29" s="35">
        <v>1458</v>
      </c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62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66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81"/>
      <c r="B35" s="81"/>
      <c r="C35" s="81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81"/>
      <c r="B36" s="15"/>
      <c r="C36" s="80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67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68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L52"/>
  <sheetViews>
    <sheetView topLeftCell="A16" zoomScaleNormal="100" workbookViewId="0">
      <selection activeCell="A32" sqref="A32:C38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61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>
        <f>SUM(F13:K13)</f>
        <v>1304</v>
      </c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227</v>
      </c>
      <c r="E10" s="63">
        <v>288</v>
      </c>
      <c r="F10" s="19">
        <v>53</v>
      </c>
      <c r="G10" s="19">
        <v>50</v>
      </c>
      <c r="H10" s="19">
        <v>19</v>
      </c>
      <c r="I10" s="19">
        <v>39</v>
      </c>
      <c r="J10" s="19">
        <v>22</v>
      </c>
      <c r="K10" s="19">
        <v>35</v>
      </c>
      <c r="L10" s="63">
        <f>D10+F10+H10+J10</f>
        <v>321</v>
      </c>
      <c r="M10" s="63">
        <f>E10+G10+I10+K10</f>
        <v>412</v>
      </c>
      <c r="N10" s="63">
        <f>L10+M10</f>
        <v>733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1000</v>
      </c>
      <c r="Q11" s="35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438</v>
      </c>
      <c r="E13" s="63">
        <v>575</v>
      </c>
      <c r="F13" s="19">
        <v>195</v>
      </c>
      <c r="G13" s="19">
        <v>298</v>
      </c>
      <c r="H13" s="19">
        <v>158</v>
      </c>
      <c r="I13" s="19">
        <v>316</v>
      </c>
      <c r="J13" s="19">
        <v>138</v>
      </c>
      <c r="K13" s="19">
        <v>199</v>
      </c>
      <c r="L13" s="66">
        <f t="shared" ref="L13:M13" si="0">D13+F13+H13+J13</f>
        <v>929</v>
      </c>
      <c r="M13" s="66">
        <f t="shared" si="0"/>
        <v>1388</v>
      </c>
      <c r="N13" s="63">
        <f t="shared" ref="N13" si="1">L13+M13</f>
        <v>2317</v>
      </c>
      <c r="O13" s="36"/>
      <c r="P13" s="74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10</v>
      </c>
      <c r="G15" s="19">
        <v>12</v>
      </c>
      <c r="H15" s="19">
        <v>10</v>
      </c>
      <c r="I15" s="19">
        <v>15</v>
      </c>
      <c r="J15" s="19">
        <v>6</v>
      </c>
      <c r="K15" s="19">
        <v>5</v>
      </c>
      <c r="L15" s="19">
        <f>D15+F15+H15+J15</f>
        <v>26</v>
      </c>
      <c r="M15" s="19">
        <f>E15+G15+I15+K15</f>
        <v>32</v>
      </c>
      <c r="N15" s="19">
        <f t="shared" ref="N15:N27" si="2">L15+M15</f>
        <v>58</v>
      </c>
      <c r="O15" s="36"/>
      <c r="P15" s="38">
        <f>SUM(N15:N23)</f>
        <v>473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6</v>
      </c>
      <c r="I16" s="63">
        <v>3</v>
      </c>
      <c r="J16" s="63">
        <v>2</v>
      </c>
      <c r="K16" s="63">
        <v>1</v>
      </c>
      <c r="L16" s="63">
        <f t="shared" ref="L16:M27" si="3">D16+F16+H16+J16</f>
        <v>9</v>
      </c>
      <c r="M16" s="63">
        <f t="shared" si="3"/>
        <v>6</v>
      </c>
      <c r="N16" s="63">
        <f t="shared" si="2"/>
        <v>15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5</v>
      </c>
      <c r="K17" s="63">
        <v>4</v>
      </c>
      <c r="L17" s="63">
        <f t="shared" si="3"/>
        <v>12</v>
      </c>
      <c r="M17" s="63">
        <f t="shared" si="3"/>
        <v>9</v>
      </c>
      <c r="N17" s="63">
        <f t="shared" si="2"/>
        <v>21</v>
      </c>
      <c r="O17" s="36"/>
      <c r="P17" s="35">
        <f>SUM(F15:G27)</f>
        <v>119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1</v>
      </c>
      <c r="E18" s="62">
        <v>1</v>
      </c>
      <c r="F18" s="19">
        <v>25</v>
      </c>
      <c r="G18" s="19">
        <v>42</v>
      </c>
      <c r="H18" s="19">
        <v>22</v>
      </c>
      <c r="I18" s="19">
        <v>30</v>
      </c>
      <c r="J18" s="19">
        <v>28</v>
      </c>
      <c r="K18" s="19">
        <v>32</v>
      </c>
      <c r="L18" s="19">
        <f t="shared" si="3"/>
        <v>76</v>
      </c>
      <c r="M18" s="19">
        <f t="shared" si="3"/>
        <v>105</v>
      </c>
      <c r="N18" s="19">
        <f t="shared" si="2"/>
        <v>181</v>
      </c>
      <c r="O18" s="36"/>
      <c r="P18" s="35">
        <f>SUM(H15:I27)</f>
        <v>215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1</v>
      </c>
      <c r="F19" s="19">
        <v>5</v>
      </c>
      <c r="G19" s="19">
        <v>8</v>
      </c>
      <c r="H19" s="19">
        <v>48</v>
      </c>
      <c r="I19" s="19">
        <v>70</v>
      </c>
      <c r="J19" s="19">
        <v>31</v>
      </c>
      <c r="K19" s="19">
        <v>21</v>
      </c>
      <c r="L19" s="19">
        <f t="shared" si="3"/>
        <v>84</v>
      </c>
      <c r="M19" s="19">
        <f t="shared" si="3"/>
        <v>100</v>
      </c>
      <c r="N19" s="19">
        <f t="shared" si="2"/>
        <v>184</v>
      </c>
      <c r="O19" s="36"/>
      <c r="P19" s="35">
        <f>SUM(J15:K27)</f>
        <v>138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2</v>
      </c>
      <c r="I20" s="63">
        <v>4</v>
      </c>
      <c r="J20" s="63">
        <v>0</v>
      </c>
      <c r="K20" s="63">
        <v>1</v>
      </c>
      <c r="L20" s="63">
        <f t="shared" si="3"/>
        <v>2</v>
      </c>
      <c r="M20" s="63">
        <f t="shared" si="3"/>
        <v>9</v>
      </c>
      <c r="N20" s="63">
        <f t="shared" si="2"/>
        <v>11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63">
        <f t="shared" si="2"/>
        <v>3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472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438</v>
      </c>
      <c r="E29" s="63">
        <v>575</v>
      </c>
      <c r="F29" s="19">
        <v>195</v>
      </c>
      <c r="G29" s="19">
        <v>298</v>
      </c>
      <c r="H29" s="19">
        <v>158</v>
      </c>
      <c r="I29" s="19">
        <v>316</v>
      </c>
      <c r="J29" s="19">
        <v>138</v>
      </c>
      <c r="K29" s="19">
        <v>199</v>
      </c>
      <c r="L29" s="66">
        <f t="shared" ref="L29" si="4">D29+F29+H29+J29</f>
        <v>929</v>
      </c>
      <c r="M29" s="66">
        <f t="shared" ref="M29" si="5">E29+G29+I29+K29</f>
        <v>1388</v>
      </c>
      <c r="N29" s="63">
        <f t="shared" ref="N29" si="6">L29+M29</f>
        <v>2317</v>
      </c>
      <c r="O29" s="36"/>
      <c r="P29" s="35">
        <v>1458</v>
      </c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62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66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78"/>
      <c r="B35" s="78"/>
      <c r="C35" s="7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8"/>
      <c r="B36" s="15"/>
      <c r="C36" s="7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67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68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38:C38"/>
    <mergeCell ref="H38:N38"/>
    <mergeCell ref="F6:G6"/>
    <mergeCell ref="H6:I6"/>
    <mergeCell ref="J6:K6"/>
    <mergeCell ref="D9:M9"/>
    <mergeCell ref="A32:C32"/>
    <mergeCell ref="H32:N32"/>
    <mergeCell ref="A33:C33"/>
    <mergeCell ref="H33:N33"/>
    <mergeCell ref="A37:C37"/>
    <mergeCell ref="H37:N37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L52"/>
  <sheetViews>
    <sheetView topLeftCell="A13" zoomScaleNormal="100" workbookViewId="0">
      <selection activeCell="D15" sqref="D15:L2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100" t="s">
        <v>64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101" t="s">
        <v>1</v>
      </c>
      <c r="B4" s="101" t="s">
        <v>2</v>
      </c>
      <c r="C4" s="101" t="s">
        <v>3</v>
      </c>
      <c r="D4" s="104" t="s">
        <v>4</v>
      </c>
      <c r="E4" s="105"/>
      <c r="F4" s="105"/>
      <c r="G4" s="105"/>
      <c r="H4" s="105"/>
      <c r="I4" s="105"/>
      <c r="J4" s="105"/>
      <c r="K4" s="106"/>
      <c r="L4" s="107" t="s">
        <v>12</v>
      </c>
      <c r="M4" s="108"/>
      <c r="N4" s="101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102"/>
      <c r="B5" s="102"/>
      <c r="C5" s="102"/>
      <c r="D5" s="107" t="s">
        <v>5</v>
      </c>
      <c r="E5" s="108"/>
      <c r="F5" s="104" t="s">
        <v>8</v>
      </c>
      <c r="G5" s="105"/>
      <c r="H5" s="105"/>
      <c r="I5" s="105"/>
      <c r="J5" s="105"/>
      <c r="K5" s="106"/>
      <c r="L5" s="109"/>
      <c r="M5" s="110"/>
      <c r="N5" s="102"/>
      <c r="O5" s="36"/>
      <c r="P5" s="35"/>
      <c r="Q5" s="35"/>
      <c r="R5" s="35"/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102"/>
      <c r="B6" s="102"/>
      <c r="C6" s="102"/>
      <c r="D6" s="111"/>
      <c r="E6" s="112"/>
      <c r="F6" s="104" t="s">
        <v>9</v>
      </c>
      <c r="G6" s="106"/>
      <c r="H6" s="104" t="s">
        <v>10</v>
      </c>
      <c r="I6" s="106"/>
      <c r="J6" s="104" t="s">
        <v>11</v>
      </c>
      <c r="K6" s="106"/>
      <c r="L6" s="111"/>
      <c r="M6" s="112"/>
      <c r="N6" s="102"/>
      <c r="O6" s="36"/>
      <c r="P6" s="35"/>
      <c r="Q6" s="35"/>
      <c r="R6" s="35"/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103"/>
      <c r="B7" s="103"/>
      <c r="C7" s="103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103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17"/>
      <c r="E9" s="118"/>
      <c r="F9" s="118"/>
      <c r="G9" s="118"/>
      <c r="H9" s="118"/>
      <c r="I9" s="118"/>
      <c r="J9" s="118"/>
      <c r="K9" s="118"/>
      <c r="L9" s="118"/>
      <c r="M9" s="119"/>
      <c r="N9" s="10"/>
      <c r="O9" s="36"/>
      <c r="P9" s="35">
        <f>SUM(F13:K13)</f>
        <v>1298</v>
      </c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211</v>
      </c>
      <c r="E10" s="63">
        <v>265</v>
      </c>
      <c r="F10" s="19">
        <v>40</v>
      </c>
      <c r="G10" s="19">
        <v>54</v>
      </c>
      <c r="H10" s="19">
        <v>28</v>
      </c>
      <c r="I10" s="19">
        <v>41</v>
      </c>
      <c r="J10" s="19">
        <v>21</v>
      </c>
      <c r="K10" s="19">
        <v>31</v>
      </c>
      <c r="L10" s="63">
        <f>D10+F10+H10+J10</f>
        <v>300</v>
      </c>
      <c r="M10" s="63">
        <f>E10+G10+I10+K10</f>
        <v>391</v>
      </c>
      <c r="N10" s="63">
        <f>L10+M10</f>
        <v>691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981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438</v>
      </c>
      <c r="E13" s="63">
        <v>562</v>
      </c>
      <c r="F13" s="19">
        <v>174</v>
      </c>
      <c r="G13" s="19">
        <v>116</v>
      </c>
      <c r="H13" s="19">
        <v>208</v>
      </c>
      <c r="I13" s="19">
        <v>482</v>
      </c>
      <c r="J13" s="19">
        <v>133</v>
      </c>
      <c r="K13" s="19">
        <v>185</v>
      </c>
      <c r="L13" s="66">
        <f t="shared" ref="L13:M13" si="0">D13+F13+H13+J13</f>
        <v>953</v>
      </c>
      <c r="M13" s="66">
        <f t="shared" si="0"/>
        <v>1345</v>
      </c>
      <c r="N13" s="63">
        <f t="shared" ref="N13" si="1">L13+M13</f>
        <v>2298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12</v>
      </c>
      <c r="G15" s="19">
        <v>15</v>
      </c>
      <c r="H15" s="19">
        <v>25</v>
      </c>
      <c r="I15" s="19">
        <v>38</v>
      </c>
      <c r="J15" s="19">
        <v>13</v>
      </c>
      <c r="K15" s="19">
        <v>11</v>
      </c>
      <c r="L15" s="19">
        <f>D15+F15+H15+J15</f>
        <v>50</v>
      </c>
      <c r="M15" s="19">
        <f>E15+G15+I15+K15</f>
        <v>64</v>
      </c>
      <c r="N15" s="19">
        <f t="shared" ref="N15:N27" si="2">L15+M15</f>
        <v>114</v>
      </c>
      <c r="O15" s="36"/>
      <c r="P15" s="38">
        <f>SUM(N15:N23)</f>
        <v>473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8</v>
      </c>
      <c r="I16" s="63">
        <v>14</v>
      </c>
      <c r="J16" s="63">
        <v>2</v>
      </c>
      <c r="K16" s="63">
        <v>1</v>
      </c>
      <c r="L16" s="63">
        <f t="shared" ref="L16:M27" si="3">D16+F16+H16+J16</f>
        <v>11</v>
      </c>
      <c r="M16" s="63">
        <f t="shared" si="3"/>
        <v>17</v>
      </c>
      <c r="N16" s="19">
        <f t="shared" si="2"/>
        <v>28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3"/>
        <v>9</v>
      </c>
      <c r="N17" s="19">
        <f t="shared" si="2"/>
        <v>20</v>
      </c>
      <c r="O17" s="36"/>
      <c r="P17" s="35">
        <f>SUM(F15:G27)</f>
        <v>93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15</v>
      </c>
      <c r="G18" s="19">
        <v>18</v>
      </c>
      <c r="H18" s="19">
        <v>32</v>
      </c>
      <c r="I18" s="19">
        <v>48</v>
      </c>
      <c r="J18" s="19">
        <v>22</v>
      </c>
      <c r="K18" s="19">
        <v>18</v>
      </c>
      <c r="L18" s="19">
        <f t="shared" si="3"/>
        <v>69</v>
      </c>
      <c r="M18" s="19">
        <f t="shared" si="3"/>
        <v>84</v>
      </c>
      <c r="N18" s="19">
        <f t="shared" si="2"/>
        <v>153</v>
      </c>
      <c r="O18" s="36"/>
      <c r="P18" s="35">
        <f>SUM(H15:I27)</f>
        <v>277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7</v>
      </c>
      <c r="G19" s="19">
        <v>9</v>
      </c>
      <c r="H19" s="19">
        <v>42</v>
      </c>
      <c r="I19" s="19">
        <v>65</v>
      </c>
      <c r="J19" s="19">
        <v>15</v>
      </c>
      <c r="K19" s="19">
        <v>12</v>
      </c>
      <c r="L19" s="19">
        <f t="shared" si="3"/>
        <v>64</v>
      </c>
      <c r="M19" s="19">
        <f t="shared" si="3"/>
        <v>86</v>
      </c>
      <c r="N19" s="19">
        <f t="shared" si="2"/>
        <v>150</v>
      </c>
      <c r="O19" s="36"/>
      <c r="P19" s="35">
        <f>SUM(J15:K27)</f>
        <v>105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3"/>
        <v>5</v>
      </c>
      <c r="N20" s="19">
        <f t="shared" si="2"/>
        <v>5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19">
        <f t="shared" si="2"/>
        <v>3</v>
      </c>
      <c r="O21" s="36"/>
      <c r="P21" s="74"/>
      <c r="Q21" s="74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35"/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19">
        <f t="shared" si="2"/>
        <v>2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475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438</v>
      </c>
      <c r="E29" s="63">
        <v>562</v>
      </c>
      <c r="F29" s="19">
        <v>174</v>
      </c>
      <c r="G29" s="19">
        <v>116</v>
      </c>
      <c r="H29" s="19">
        <v>208</v>
      </c>
      <c r="I29" s="19">
        <v>482</v>
      </c>
      <c r="J29" s="19">
        <v>133</v>
      </c>
      <c r="K29" s="19">
        <v>185</v>
      </c>
      <c r="L29" s="66">
        <f t="shared" ref="L29" si="4">D29+F29+H29+J29</f>
        <v>953</v>
      </c>
      <c r="M29" s="66">
        <f t="shared" ref="M29" si="5">E29+G29+I29+K29</f>
        <v>1345</v>
      </c>
      <c r="N29" s="63">
        <f t="shared" ref="N29" si="6">L29+M29</f>
        <v>2298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20" t="s">
        <v>29</v>
      </c>
      <c r="B32" s="120"/>
      <c r="C32" s="120"/>
      <c r="D32" s="13"/>
      <c r="E32" s="13"/>
      <c r="F32" s="13"/>
      <c r="G32" s="13"/>
      <c r="H32" s="116" t="s">
        <v>65</v>
      </c>
      <c r="I32" s="116"/>
      <c r="J32" s="116"/>
      <c r="K32" s="116"/>
      <c r="L32" s="116"/>
      <c r="M32" s="116"/>
      <c r="N32" s="116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5" t="s">
        <v>66</v>
      </c>
      <c r="B33" s="115"/>
      <c r="C33" s="115"/>
      <c r="D33" s="14"/>
      <c r="E33" s="13"/>
      <c r="F33" s="13"/>
      <c r="G33" s="13"/>
      <c r="H33" s="116" t="s">
        <v>26</v>
      </c>
      <c r="I33" s="116"/>
      <c r="J33" s="116"/>
      <c r="K33" s="116"/>
      <c r="L33" s="116"/>
      <c r="M33" s="116"/>
      <c r="N33" s="116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78"/>
      <c r="B35" s="78"/>
      <c r="C35" s="7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8"/>
      <c r="B36" s="15"/>
      <c r="C36" s="7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13" t="s">
        <v>67</v>
      </c>
      <c r="B37" s="113"/>
      <c r="C37" s="113"/>
      <c r="D37" s="16"/>
      <c r="E37" s="13"/>
      <c r="F37" s="13"/>
      <c r="G37" s="13"/>
      <c r="H37" s="114" t="s">
        <v>27</v>
      </c>
      <c r="I37" s="114"/>
      <c r="J37" s="114"/>
      <c r="K37" s="114"/>
      <c r="L37" s="114"/>
      <c r="M37" s="114"/>
      <c r="N37" s="114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15" t="s">
        <v>68</v>
      </c>
      <c r="B38" s="115"/>
      <c r="C38" s="115"/>
      <c r="D38" s="18"/>
      <c r="E38" s="13"/>
      <c r="F38" s="13"/>
      <c r="G38" s="13"/>
      <c r="H38" s="116" t="s">
        <v>28</v>
      </c>
      <c r="I38" s="116"/>
      <c r="J38" s="116"/>
      <c r="K38" s="116"/>
      <c r="L38" s="116"/>
      <c r="M38" s="116"/>
      <c r="N38" s="116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JANUARI</vt:lpstr>
      <vt:lpstr>FEBRUARI</vt:lpstr>
      <vt:lpstr>MARET</vt:lpstr>
      <vt:lpstr>APRIL</vt:lpstr>
      <vt:lpstr>MEI</vt:lpstr>
      <vt:lpstr>JUNI</vt:lpstr>
      <vt:lpstr>TW I </vt:lpstr>
      <vt:lpstr>JULI</vt:lpstr>
      <vt:lpstr>AGUSTUS</vt:lpstr>
      <vt:lpstr>SEPTEMBER</vt:lpstr>
      <vt:lpstr>OKTOBER</vt:lpstr>
      <vt:lpstr>NOVEMBER</vt:lpstr>
      <vt:lpstr>DESEMBER</vt:lpstr>
      <vt:lpstr>AGUSTUS!Print_Area</vt:lpstr>
      <vt:lpstr>APRIL!Print_Area</vt:lpstr>
      <vt:lpstr>DESEMBER!Print_Area</vt:lpstr>
      <vt:lpstr>FEBRUARI!Print_Area</vt:lpstr>
      <vt:lpstr>JANUARI!Print_Area</vt:lpstr>
      <vt:lpstr>JULI!Print_Area</vt:lpstr>
      <vt:lpstr>JUNI!Print_Area</vt:lpstr>
      <vt:lpstr>MARET!Print_Area</vt:lpstr>
      <vt:lpstr>MEI!Print_Area</vt:lpstr>
      <vt:lpstr>NOVEMBER!Print_Area</vt:lpstr>
      <vt:lpstr>OKTOBER!Print_Area</vt:lpstr>
      <vt:lpstr>SEPTEMBER!Print_Area</vt:lpstr>
      <vt:lpstr>'TW 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2021-01-05T10:55:57Z</dcterms:modified>
</cp:coreProperties>
</file>