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8800" windowHeight="12435"/>
  </bookViews>
  <sheets>
    <sheet name="NOP" sheetId="11" r:id="rId1"/>
    <sheet name="Okt" sheetId="10" r:id="rId2"/>
    <sheet name="Sept" sheetId="9" r:id="rId3"/>
    <sheet name="Agust" sheetId="8" r:id="rId4"/>
    <sheet name="Juli" sheetId="7" r:id="rId5"/>
    <sheet name="Juni" sheetId="6" r:id="rId6"/>
    <sheet name="Mei" sheetId="5" r:id="rId7"/>
    <sheet name="Apr" sheetId="4" r:id="rId8"/>
    <sheet name="Mart" sheetId="3" r:id="rId9"/>
    <sheet name="Feb" sheetId="2" r:id="rId10"/>
    <sheet name="Jan" sheetId="1" r:id="rId1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2" l="1"/>
  <c r="E22" i="10"/>
  <c r="E13" i="2" l="1"/>
  <c r="E14" i="11"/>
  <c r="E15" i="11"/>
  <c r="E16" i="11"/>
  <c r="E17" i="11"/>
  <c r="G17" i="11" s="1"/>
  <c r="H17" i="11" s="1"/>
  <c r="E18" i="11"/>
  <c r="E19" i="11"/>
  <c r="E20" i="11"/>
  <c r="E23" i="11"/>
  <c r="E24" i="11"/>
  <c r="E14" i="5"/>
  <c r="E15" i="5"/>
  <c r="E16" i="5"/>
  <c r="E17" i="5"/>
  <c r="E18" i="5"/>
  <c r="E19" i="5"/>
  <c r="E20" i="5"/>
  <c r="E22" i="5"/>
  <c r="E23" i="5"/>
  <c r="E24" i="5"/>
  <c r="D17" i="11"/>
  <c r="D17" i="10" l="1"/>
  <c r="D17" i="9"/>
  <c r="D17" i="8"/>
  <c r="G17" i="10"/>
  <c r="H17" i="10" l="1"/>
  <c r="E15" i="6" l="1"/>
  <c r="G15" i="6" s="1"/>
  <c r="E15" i="7" s="1"/>
  <c r="G15" i="7" s="1"/>
  <c r="E15" i="8" s="1"/>
  <c r="G15" i="8" s="1"/>
  <c r="E15" i="9" s="1"/>
  <c r="E16" i="6"/>
  <c r="G16" i="6" s="1"/>
  <c r="E16" i="7" s="1"/>
  <c r="G16" i="7" s="1"/>
  <c r="E16" i="8" s="1"/>
  <c r="G16" i="8" s="1"/>
  <c r="E16" i="9" s="1"/>
  <c r="E20" i="6"/>
  <c r="G20" i="6" s="1"/>
  <c r="E20" i="7" s="1"/>
  <c r="G20" i="7" s="1"/>
  <c r="E20" i="8" s="1"/>
  <c r="G20" i="8" s="1"/>
  <c r="E20" i="9" s="1"/>
  <c r="E24" i="6"/>
  <c r="G24" i="6" s="1"/>
  <c r="E24" i="7" s="1"/>
  <c r="G14" i="5"/>
  <c r="E14" i="6" s="1"/>
  <c r="G14" i="6" s="1"/>
  <c r="E14" i="7" s="1"/>
  <c r="G14" i="7" s="1"/>
  <c r="E14" i="8" s="1"/>
  <c r="G14" i="8" s="1"/>
  <c r="E14" i="9" s="1"/>
  <c r="G15" i="5"/>
  <c r="G16" i="5"/>
  <c r="G17" i="5"/>
  <c r="E17" i="6" s="1"/>
  <c r="G17" i="6" s="1"/>
  <c r="E17" i="7" s="1"/>
  <c r="G17" i="7" s="1"/>
  <c r="E17" i="8" s="1"/>
  <c r="G17" i="8" s="1"/>
  <c r="E17" i="9" s="1"/>
  <c r="G17" i="9" s="1"/>
  <c r="H17" i="9" s="1"/>
  <c r="G19" i="5"/>
  <c r="E19" i="6" s="1"/>
  <c r="G19" i="6" s="1"/>
  <c r="E19" i="7" s="1"/>
  <c r="G19" i="7" s="1"/>
  <c r="E19" i="8" s="1"/>
  <c r="G19" i="8" s="1"/>
  <c r="E19" i="9" s="1"/>
  <c r="G20" i="5"/>
  <c r="G22" i="5"/>
  <c r="E22" i="6" s="1"/>
  <c r="G22" i="6" s="1"/>
  <c r="E22" i="7" s="1"/>
  <c r="G22" i="7" s="1"/>
  <c r="E22" i="8" s="1"/>
  <c r="G22" i="8" s="1"/>
  <c r="E22" i="9" s="1"/>
  <c r="G23" i="5"/>
  <c r="E23" i="6" s="1"/>
  <c r="G23" i="6" s="1"/>
  <c r="E23" i="7" s="1"/>
  <c r="G23" i="7" s="1"/>
  <c r="E23" i="8" s="1"/>
  <c r="G23" i="8" s="1"/>
  <c r="E23" i="9" s="1"/>
  <c r="G24" i="5"/>
  <c r="E14" i="4"/>
  <c r="E15" i="4"/>
  <c r="E16" i="4"/>
  <c r="E17" i="4"/>
  <c r="E18" i="4"/>
  <c r="E19" i="4"/>
  <c r="E20" i="4"/>
  <c r="E22" i="4"/>
  <c r="E23" i="4"/>
  <c r="E24" i="4"/>
  <c r="G14" i="4"/>
  <c r="G15" i="4"/>
  <c r="G16" i="4"/>
  <c r="G17" i="4"/>
  <c r="G18" i="4"/>
  <c r="G19" i="4"/>
  <c r="G20" i="4"/>
  <c r="G22" i="4"/>
  <c r="G23" i="4"/>
  <c r="G24" i="4"/>
  <c r="G14" i="3"/>
  <c r="G15" i="3"/>
  <c r="G16" i="3"/>
  <c r="G17" i="3"/>
  <c r="G18" i="3"/>
  <c r="G19" i="3"/>
  <c r="G20" i="3"/>
  <c r="G21" i="3"/>
  <c r="E21" i="4" s="1"/>
  <c r="G21" i="4" s="1"/>
  <c r="E21" i="5" s="1"/>
  <c r="G21" i="5" s="1"/>
  <c r="E21" i="6" s="1"/>
  <c r="G21" i="6" s="1"/>
  <c r="G22" i="3"/>
  <c r="G23" i="3"/>
  <c r="G24" i="3"/>
  <c r="G14" i="2"/>
  <c r="G15" i="2"/>
  <c r="G16" i="2"/>
  <c r="G17" i="2"/>
  <c r="G18" i="2"/>
  <c r="G19" i="2"/>
  <c r="G20" i="2"/>
  <c r="G21" i="2"/>
  <c r="E21" i="3" s="1"/>
  <c r="G22" i="2"/>
  <c r="G23" i="2"/>
  <c r="G24" i="2"/>
  <c r="G13" i="2"/>
  <c r="E13" i="3" s="1"/>
  <c r="E14" i="2"/>
  <c r="E15" i="2"/>
  <c r="E16" i="2"/>
  <c r="E17" i="2"/>
  <c r="E18" i="2"/>
  <c r="E19" i="2"/>
  <c r="E20" i="2"/>
  <c r="E22" i="2"/>
  <c r="E23" i="2"/>
  <c r="E24" i="2"/>
  <c r="G14" i="1"/>
  <c r="G15" i="1"/>
  <c r="G16" i="1"/>
  <c r="G17" i="1"/>
  <c r="G18" i="1"/>
  <c r="G19" i="1"/>
  <c r="G20" i="1"/>
  <c r="G21" i="1"/>
  <c r="G22" i="1"/>
  <c r="G23" i="1"/>
  <c r="G24" i="1"/>
  <c r="G13" i="1"/>
  <c r="E21" i="7" l="1"/>
  <c r="G21" i="7" s="1"/>
  <c r="E21" i="8" s="1"/>
  <c r="G21" i="8" s="1"/>
  <c r="E21" i="9" s="1"/>
  <c r="E15" i="10"/>
  <c r="G15" i="10" s="1"/>
  <c r="G15" i="9"/>
  <c r="H15" i="9" s="1"/>
  <c r="E20" i="10"/>
  <c r="G20" i="10" s="1"/>
  <c r="G20" i="9"/>
  <c r="H20" i="9" s="1"/>
  <c r="E23" i="10"/>
  <c r="G23" i="10" s="1"/>
  <c r="G23" i="9"/>
  <c r="H23" i="9" s="1"/>
  <c r="E19" i="10"/>
  <c r="G19" i="10" s="1"/>
  <c r="G19" i="9"/>
  <c r="H19" i="9" s="1"/>
  <c r="E14" i="10"/>
  <c r="G14" i="10" s="1"/>
  <c r="G14" i="9"/>
  <c r="H14" i="9" s="1"/>
  <c r="E16" i="10"/>
  <c r="G16" i="9"/>
  <c r="H16" i="9" s="1"/>
  <c r="G22" i="10"/>
  <c r="E22" i="11" s="1"/>
  <c r="G22" i="9"/>
  <c r="H22" i="9" s="1"/>
  <c r="G13" i="3"/>
  <c r="E13" i="4" s="1"/>
  <c r="H22" i="1"/>
  <c r="E21" i="10" l="1"/>
  <c r="G21" i="10" s="1"/>
  <c r="E21" i="11" s="1"/>
  <c r="G21" i="11" s="1"/>
  <c r="H21" i="11" s="1"/>
  <c r="G21" i="9"/>
  <c r="H21" i="9" s="1"/>
  <c r="G16" i="10"/>
  <c r="G16" i="11" s="1"/>
  <c r="H16" i="11" s="1"/>
  <c r="G19" i="11"/>
  <c r="H19" i="11" s="1"/>
  <c r="H19" i="10"/>
  <c r="H20" i="10"/>
  <c r="G20" i="11"/>
  <c r="H20" i="11" s="1"/>
  <c r="G15" i="11"/>
  <c r="H15" i="11" s="1"/>
  <c r="H15" i="10"/>
  <c r="G22" i="11"/>
  <c r="H22" i="11" s="1"/>
  <c r="H22" i="10"/>
  <c r="G14" i="11"/>
  <c r="H14" i="11" s="1"/>
  <c r="H14" i="10"/>
  <c r="H23" i="10"/>
  <c r="G23" i="11"/>
  <c r="H23" i="11" s="1"/>
  <c r="E24" i="3"/>
  <c r="E23" i="3"/>
  <c r="E20" i="3"/>
  <c r="E19" i="3"/>
  <c r="E17" i="3"/>
  <c r="E16" i="3"/>
  <c r="E15" i="3"/>
  <c r="E14" i="3"/>
  <c r="H14" i="1"/>
  <c r="H15" i="1"/>
  <c r="H16" i="1"/>
  <c r="H17" i="1"/>
  <c r="H19" i="1"/>
  <c r="H20" i="1"/>
  <c r="H23" i="1"/>
  <c r="H24" i="1"/>
  <c r="H21" i="1"/>
  <c r="E22" i="3"/>
  <c r="H21" i="10" l="1"/>
  <c r="H16" i="10"/>
  <c r="H22" i="2"/>
  <c r="H16" i="2"/>
  <c r="H21" i="2"/>
  <c r="H17" i="2"/>
  <c r="H14" i="2"/>
  <c r="H19" i="2"/>
  <c r="H23" i="2"/>
  <c r="H15" i="2"/>
  <c r="H20" i="2"/>
  <c r="H24" i="2"/>
  <c r="H13" i="2"/>
  <c r="H18" i="1"/>
  <c r="E18" i="3"/>
  <c r="H13" i="1"/>
  <c r="H22" i="3" l="1"/>
  <c r="H20" i="3"/>
  <c r="H23" i="3"/>
  <c r="H14" i="3"/>
  <c r="H17" i="3"/>
  <c r="H16" i="3"/>
  <c r="H24" i="3"/>
  <c r="H15" i="3"/>
  <c r="H19" i="3"/>
  <c r="H21" i="3"/>
  <c r="G13" i="4"/>
  <c r="H13" i="3"/>
  <c r="H18" i="2"/>
  <c r="E13" i="5" l="1"/>
  <c r="G13" i="5" s="1"/>
  <c r="E13" i="6" s="1"/>
  <c r="G13" i="6" s="1"/>
  <c r="E13" i="7" s="1"/>
  <c r="G13" i="7" s="1"/>
  <c r="E13" i="8" s="1"/>
  <c r="G13" i="8" s="1"/>
  <c r="E13" i="9" s="1"/>
  <c r="H19" i="4"/>
  <c r="H24" i="4"/>
  <c r="H17" i="4"/>
  <c r="H21" i="4"/>
  <c r="H15" i="4"/>
  <c r="H16" i="4"/>
  <c r="H14" i="4"/>
  <c r="H20" i="4"/>
  <c r="H23" i="4"/>
  <c r="H22" i="4"/>
  <c r="H13" i="4"/>
  <c r="H18" i="3"/>
  <c r="E13" i="10" l="1"/>
  <c r="G13" i="10" s="1"/>
  <c r="E13" i="11" s="1"/>
  <c r="G13" i="9"/>
  <c r="H13" i="9" s="1"/>
  <c r="H22" i="5"/>
  <c r="H14" i="5"/>
  <c r="H15" i="5"/>
  <c r="H17" i="5"/>
  <c r="H19" i="5"/>
  <c r="H18" i="4"/>
  <c r="G18" i="5"/>
  <c r="E18" i="6" s="1"/>
  <c r="G18" i="6" s="1"/>
  <c r="E18" i="7" s="1"/>
  <c r="G18" i="7" s="1"/>
  <c r="E18" i="8" s="1"/>
  <c r="G18" i="8" s="1"/>
  <c r="E18" i="9" s="1"/>
  <c r="H20" i="5"/>
  <c r="H16" i="5"/>
  <c r="H21" i="5"/>
  <c r="H24" i="5"/>
  <c r="H23" i="5"/>
  <c r="H13" i="5"/>
  <c r="G13" i="11" l="1"/>
  <c r="H13" i="11" s="1"/>
  <c r="H13" i="10"/>
  <c r="E18" i="10"/>
  <c r="G18" i="9"/>
  <c r="H18" i="9" s="1"/>
  <c r="H21" i="6"/>
  <c r="H20" i="6"/>
  <c r="H19" i="6"/>
  <c r="H15" i="6"/>
  <c r="H22" i="6"/>
  <c r="H24" i="6"/>
  <c r="G24" i="7"/>
  <c r="E24" i="8" s="1"/>
  <c r="G24" i="8" s="1"/>
  <c r="E24" i="9" s="1"/>
  <c r="H18" i="5"/>
  <c r="H17" i="6"/>
  <c r="H14" i="6"/>
  <c r="H16" i="6"/>
  <c r="H23" i="6"/>
  <c r="H13" i="6"/>
  <c r="E24" i="10" l="1"/>
  <c r="G24" i="10" s="1"/>
  <c r="G24" i="9"/>
  <c r="H24" i="9" s="1"/>
  <c r="G18" i="10"/>
  <c r="H17" i="7"/>
  <c r="H17" i="8"/>
  <c r="H24" i="7"/>
  <c r="H24" i="8"/>
  <c r="H15" i="7"/>
  <c r="H15" i="8"/>
  <c r="H20" i="7"/>
  <c r="H20" i="8"/>
  <c r="H16" i="8"/>
  <c r="H16" i="7"/>
  <c r="H14" i="7"/>
  <c r="H14" i="8"/>
  <c r="H18" i="6"/>
  <c r="H22" i="7"/>
  <c r="H22" i="8"/>
  <c r="H19" i="7"/>
  <c r="H19" i="8"/>
  <c r="H21" i="7"/>
  <c r="H21" i="8"/>
  <c r="H23" i="7"/>
  <c r="H23" i="8"/>
  <c r="H13" i="8"/>
  <c r="H13" i="7"/>
  <c r="G24" i="11" l="1"/>
  <c r="H24" i="11" s="1"/>
  <c r="H24" i="10"/>
  <c r="H18" i="10"/>
  <c r="G18" i="11"/>
  <c r="H18" i="11" s="1"/>
  <c r="H18" i="7"/>
  <c r="H18" i="8"/>
</calcChain>
</file>

<file path=xl/sharedStrings.xml><?xml version="1.0" encoding="utf-8"?>
<sst xmlns="http://schemas.openxmlformats.org/spreadsheetml/2006/main" count="534" uniqueCount="103">
  <si>
    <t xml:space="preserve">LAPORAN BULANAN </t>
  </si>
  <si>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</si>
  <si>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</si>
  <si>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</si>
  <si>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</si>
  <si>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</si>
  <si>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</si>
  <si>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</si>
  <si>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</si>
  <si>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</si>
  <si>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</si>
  <si>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</si>
  <si>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</si>
  <si>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</si>
  <si>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</si>
  <si>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</si>
  <si>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</si>
  <si>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</si>
  <si>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</si>
  <si>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</si>
  <si>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</si>
  <si>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</si>
  <si>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</si>
  <si>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</si>
  <si>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</si>
  <si>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</si>
  <si>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</si>
  <si>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</si>
  <si>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PENCAPAIAN PELAKSANAAN SPM DI PUSKESMAS</t>
  </si>
  <si>
    <t xml:space="preserve"> TAHUN 2020</t>
  </si>
  <si>
    <t>PUSKESMAS :</t>
  </si>
  <si>
    <t>JUMLAH PENDUDUK :</t>
  </si>
  <si>
    <t>BULAN  :</t>
  </si>
  <si>
    <t>TARGET (%)</t>
  </si>
  <si>
    <t>PENCAPAIAN</t>
  </si>
  <si>
    <t>JANUARI</t>
  </si>
  <si>
    <t xml:space="preserve">Bulan ini </t>
  </si>
  <si>
    <t>Bulan sebelumnya</t>
  </si>
  <si>
    <t>s/d bulan ini</t>
  </si>
  <si>
    <t>% capaian</t>
  </si>
  <si>
    <t>Cimahi,    Februari 2020</t>
  </si>
  <si>
    <t>Kepala Puskesmas …….</t>
  </si>
  <si>
    <t>(……………………………..)</t>
  </si>
  <si>
    <t>NIP.</t>
  </si>
  <si>
    <t>CIBEUREUM</t>
  </si>
  <si>
    <t>Cimahi,    Maret 2020</t>
  </si>
  <si>
    <t>FEBRUARI</t>
  </si>
  <si>
    <t>Maret</t>
  </si>
  <si>
    <t>Cimahi,    April 2020</t>
  </si>
  <si>
    <t>April</t>
  </si>
  <si>
    <t>Mei</t>
  </si>
  <si>
    <t>Cimahi,    Mei 2020</t>
  </si>
  <si>
    <t>Juni</t>
  </si>
  <si>
    <t>Cimahi,    Juni 2020</t>
  </si>
  <si>
    <t>Cimahi,    Juli 2020</t>
  </si>
  <si>
    <t>JULI</t>
  </si>
  <si>
    <t>Cimahi,    Agustus 2020</t>
  </si>
  <si>
    <t>SEPTEMBER</t>
  </si>
  <si>
    <t>Agustus</t>
  </si>
  <si>
    <t>Cimahi,    September 2020</t>
  </si>
  <si>
    <t>Oktober</t>
  </si>
  <si>
    <t>Cimahi,    Oktober 2020</t>
  </si>
  <si>
    <t>Cimahi,    Nopember 2020</t>
  </si>
  <si>
    <t>Nopember</t>
  </si>
  <si>
    <t>MASALAH</t>
  </si>
  <si>
    <t>PENYEBAB MASALAH</t>
  </si>
  <si>
    <t>RENCANA TINDAK LANJUT</t>
  </si>
  <si>
    <t>Hal ini karena berkurangnya kunjungan ibu hamil selama pandemi ke puskesmas Cibeureum</t>
  </si>
  <si>
    <t xml:space="preserve">Capaian sampai dengan bulan Nopember ini yaitu 73,47 % </t>
  </si>
  <si>
    <t>Yang dapat dilakukan adalah melakukan koordinasi lintas sektor terutama dengan kader kesehatan, jika ada ibu hamil baru maka segera dilaporkan dan diminta untuk melakukan pemeriksaan kehamilan. Selain itu membuat media pemantauan secara daring dengan sasaran ibu hamil yang ada</t>
  </si>
  <si>
    <t>Hal ini karena mobilitas penduduk yang tinggi di wilayah kerja, sehingga banyak penduduk yang pulang ke kampung halaman saat persalinan</t>
  </si>
  <si>
    <t xml:space="preserve">Capaian sampai bulan Nopember ini yaitu 81,62%. </t>
  </si>
  <si>
    <t>Mencatat no kontak sehingga apabila berpindah tempat tetap bisa tercatat</t>
  </si>
  <si>
    <t>Hal ini karena kunjungan bayi baru lahir yang seharusnya di bawah usia 28 hari, seringnya baru datang kontrol ke puskesmas ketika usia di atas 1 bulan</t>
  </si>
  <si>
    <t>Capaian sampai bulan Nopember yaitu 72,79 %</t>
  </si>
  <si>
    <t>Harus dibuatkan dan diingatkan jadwal kontrol sebelum usia bayi 28 hari</t>
  </si>
  <si>
    <t>Hal ini karena kelurahan Cibeureum termasuk wilayah dengan kasus covid-19 yang cukup banyak</t>
  </si>
  <si>
    <t xml:space="preserve">Pengaturan pemantauan balita di posyandu dan pelaksanaan posyandu sudah mulai dilakukan dengan pembagian jadwal kedatangan ke posyandu, ditambah pelayanan MTBS di dalam gedung Puskesmas. </t>
  </si>
  <si>
    <t xml:space="preserve">Capaian sampai bulan Nopember yaitu 55,22%, , sehingga posyandu belum bisa berjalan seperti biasanya, yang datang ke posyandu diatur terutama BGM dan balita dengan status gizi kurang/buruk. </t>
  </si>
  <si>
    <t xml:space="preserve">Capaian sampai Bulan Nopember yaitu 43, 94 %. </t>
  </si>
  <si>
    <t>Hal ini karena masih sulitnya kontak dengan sasaran karena rata-rata bekerja, dan selama pandemi posbindu PTM belum berjalan lagi.</t>
  </si>
  <si>
    <t xml:space="preserve">Capaian sampai Bulan Nopember yaitu 68,73 %.  </t>
  </si>
  <si>
    <t>Mengupayakan skrining kesehatan usia produktif secara masal dengan memperhatikan protokol kesehatan belum dapat terlaksana.</t>
  </si>
  <si>
    <t>Hal ini karena selama pandemi posbindu masih belum dilaksankan, mengingat lansia adalah termasuk sasaran yang rentan terhadap infeksi civid-19</t>
  </si>
  <si>
    <t xml:space="preserve">Capaian sampai Bulan Nopember yaitu 55,10 %. </t>
  </si>
  <si>
    <t>Dapat mengoptimalkan kegiatan kunjungan atau pendampingan lansia.</t>
  </si>
  <si>
    <t xml:space="preserve">Hal ini karena masih kurangnya penjaringan sasaran penderita, karena rata-rata masyarakat tidak mengetahui dirinya hipertensi ketika tidak memeriksakan diri ke pelayanan kesehatan. Dan masih sedikitnya yang kontrol </t>
  </si>
  <si>
    <t>mengoptimalkan saat adanya kunjungan petugas ke wilayah atau posyandu, maka penderita hipertensi pun diminta untuk kontrol atau bertemu dengan petugas kesehatan.</t>
  </si>
  <si>
    <t>dibuat lagi google form baru dengan email khusus untuk menampung penjaringan online saran dari kemenkes dibuat jadwal pengisian google form tiap sekolah di save dahulu setelah itu data langsung dihapus</t>
  </si>
  <si>
    <t>Pelayanan anak sekolah selama pandemi dilakukan secara daring dengan Google form, dan masih banyak sekolah yang masih menunggu pengisisan oleh orangtua wali murid, sehingga belum semuanya terlaporkan.Teknis pengisian menggunakan google form  menghabiskan strorage google drive yang besar sehingga tidak bisa menampung data dari setiap sekolah</t>
  </si>
  <si>
    <t>Capaian sampai bulan Nopember yaitu 23,23 %</t>
  </si>
  <si>
    <t>Capaian sampai bulan Nopember yaitu 85,06 %</t>
  </si>
  <si>
    <t xml:space="preserve"> Hal ini karena kurangnya jumlah petugas terlatih Kesehatan jiwa, belum adanya form skrining deteksi dini yang memudahkan petugas dalam melakukan skrining</t>
  </si>
  <si>
    <t xml:space="preserve"> Pembuatan format skrining gangguan jiwa.</t>
  </si>
  <si>
    <t xml:space="preserve">Hal ini karena masih kurangnya peran serta aktif kader PMO dalam penjaringan suspek, sulitnya mengeluarkan dahak pada orang terduga tuberculosis sehingga sulit diperiksa dahaknya, kurangnya kepatuhan pasien dalam menyerahkan Kembali pot dahak. </t>
  </si>
  <si>
    <t>Capaian sampai bulan Nopember yaitu 65,88 %</t>
  </si>
  <si>
    <t>Ke depannya mengingatkan meningkatkan pembinaan kepada kader PMO juga mencatat no telepon pasien yg akan diperiksa dahak, sehingga petugas dapat mengingatkan untuk pengembalian pot dahaknya.</t>
  </si>
  <si>
    <t>Capaian sampai bulan Nopember yaitu 59,45 %</t>
  </si>
  <si>
    <t xml:space="preserve"> Hal ini karena masih kurangnya edukasi kepada masyarakat sehingga pengetahuan tentang pentingnya kontrol rutin pada penderita DM masih kurang , masyarakat merasa jika tidak ada keluhan tidak perlu kontrol dan minum obat, masih kurangnya frekuensi penyuluhan, kesulitan kontrol pada lansia karena tidak ada yang mengantar, belum semua RW memiliki posbindu dan selama pandemi posbindu tidak berjalan.</t>
  </si>
  <si>
    <t>mengoptimalkan saat adanya kunjungan petugas ke wilayah atau posyandu, maka penderita Diabetes pun diminta untuk kontrol atau bertemu dengan petugas kesehatan.</t>
  </si>
  <si>
    <t>Capaian sampai bulan Nopember yaitu 38,92 %</t>
  </si>
  <si>
    <t>Hal ini karena karena system pelaporan dan pemeriksaan di Bidan Praktik Mandiri belum berjalan baik, Kurangnya sosialisasi mengenai skrining pemeriksaan HIV sehingga kesadaran ibu hamil untuk memeriksakan diri masih rendah</t>
  </si>
  <si>
    <t>Meningkatkan koordinasi dan kerjasama denga BPM untuk mengirimkan pasien-pasien ibu hamilnya untuk memeriksakan diri ke Puskesmas.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</si>
</sst>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b/>
      <sz val="10"/>
      <color theme="1"/>
      <name val="Tahoma"/>
      <family val="2"/>
    </font>
    <font>
      <sz val="10"/>
      <color theme="1"/>
      <name val="Tahoma"/>
      <family val="2"/>
    </font>
    <font>
      <b/>
      <sz val="10"/>
      <name val="Tahoma"/>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56">
    <xf numFmtId="0" fontId="0" fillId="0" borderId="0" xfId="0"/>
    <xf numFmtId="0" fontId="3" fillId="0" borderId="0" xfId="0" applyFont="1"/>
    <xf numFmtId="0" fontId="4" fillId="0" borderId="0" xfId="1" applyFont="1" applyAlignment="1">
      <alignment horizontal="center" vertical="center"/>
    </xf>
    <xf numFmtId="0" fontId="4" fillId="0" borderId="0" xfId="1" applyFont="1" applyAlignment="1">
      <alignment horizontal="left" vertical="top"/>
    </xf>
    <xf numFmtId="0" fontId="2" fillId="0" borderId="0" xfId="0" applyFont="1" applyAlignment="1">
      <alignment horizontal="left" vertical="top"/>
    </xf>
    <xf numFmtId="0" fontId="2" fillId="0" borderId="0" xfId="0" applyFont="1" applyAlignment="1">
      <alignment horizontal="left"/>
    </xf>
    <xf numFmtId="0" fontId="3" fillId="0" borderId="1" xfId="0" applyFont="1" applyBorder="1"/>
    <xf numFmtId="0" fontId="3" fillId="0" borderId="1" xfId="0" applyFont="1" applyBorder="1" applyAlignment="1">
      <alignment vertical="top"/>
    </xf>
    <xf numFmtId="0" fontId="3" fillId="0" borderId="1" xfId="0" applyFont="1" applyBorder="1" applyAlignment="1">
      <alignment horizontal="center" vertical="center"/>
    </xf>
    <xf numFmtId="0" fontId="3" fillId="0" borderId="1" xfId="0" applyFont="1" applyBorder="1" applyAlignment="1">
      <alignment vertical="top" wrapText="1"/>
    </xf>
    <xf numFmtId="0" fontId="4" fillId="0" borderId="0" xfId="1" applyFont="1" applyAlignment="1">
      <alignment horizontal="center" vertical="center"/>
    </xf>
    <xf numFmtId="0" fontId="2" fillId="0" borderId="0" xfId="0" applyFont="1" applyAlignment="1">
      <alignment horizontal="left"/>
    </xf>
    <xf numFmtId="3" fontId="2" fillId="0" borderId="0" xfId="0" applyNumberFormat="1" applyFont="1"/>
    <xf numFmtId="2" fontId="3" fillId="0" borderId="1" xfId="0" applyNumberFormat="1" applyFont="1" applyBorder="1" applyAlignment="1">
      <alignment horizontal="center" vertical="center"/>
    </xf>
    <xf numFmtId="0" fontId="4" fillId="0" borderId="0" xfId="1" applyFont="1" applyAlignment="1">
      <alignment horizontal="center" vertical="center"/>
    </xf>
    <xf numFmtId="0" fontId="2" fillId="0" borderId="0" xfId="0"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3" fontId="2" fillId="0" borderId="0" xfId="0" applyNumberFormat="1"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0" fontId="2" fillId="0" borderId="0" xfId="0" applyFont="1" applyAlignment="1">
      <alignment horizontal="left"/>
    </xf>
    <xf numFmtId="0" fontId="4" fillId="0" borderId="0" xfId="1" applyFont="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2" fillId="0" borderId="0" xfId="1" applyFont="1" applyAlignment="1">
      <alignment horizontal="center"/>
    </xf>
    <xf numFmtId="0" fontId="4" fillId="0" borderId="0" xfId="1" applyFont="1" applyAlignment="1">
      <alignment horizontal="center" vertical="center"/>
    </xf>
    <xf numFmtId="0" fontId="4" fillId="0" borderId="0" xfId="1" applyFont="1" applyAlignment="1">
      <alignment horizontal="left" vertical="center"/>
    </xf>
    <xf numFmtId="0" fontId="2" fillId="0" borderId="0" xfId="0" applyFont="1" applyAlignment="1">
      <alignment horizontal="left"/>
    </xf>
    <xf numFmtId="0" fontId="3" fillId="0" borderId="8" xfId="0" applyFont="1" applyBorder="1" applyAlignment="1">
      <alignment horizontal="center" vertical="center"/>
    </xf>
    <xf numFmtId="0" fontId="3" fillId="0" borderId="4" xfId="0" applyFont="1" applyBorder="1" applyAlignment="1">
      <alignment horizontal="center"/>
    </xf>
    <xf numFmtId="0" fontId="3" fillId="0" borderId="5" xfId="0" applyFont="1" applyBorder="1" applyAlignment="1">
      <alignment horizontal="center"/>
    </xf>
    <xf numFmtId="0" fontId="3" fillId="0" borderId="1" xfId="0" applyFont="1" applyBorder="1" applyAlignment="1">
      <alignment horizontal="center" vertical="center" wrapText="1"/>
    </xf>
    <xf numFmtId="0" fontId="0" fillId="0" borderId="0" xfId="0" applyAlignment="1">
      <alignment vertical="top" wrapText="1"/>
    </xf>
    <xf numFmtId="0" fontId="0" fillId="0" borderId="0" xfId="0" applyAlignment="1">
      <alignment horizontal="left" vertical="top" wrapText="1"/>
    </xf>
    <xf numFmtId="2" fontId="3" fillId="0" borderId="1" xfId="0" applyNumberFormat="1" applyFont="1" applyBorder="1" applyAlignment="1">
      <alignment horizontal="left" vertical="top" wrapText="1"/>
    </xf>
    <xf numFmtId="2" fontId="3" fillId="0" borderId="1" xfId="0" applyNumberFormat="1" applyFont="1" applyBorder="1" applyAlignment="1">
      <alignment vertical="top" wrapText="1"/>
    </xf>
    <xf numFmtId="0" fontId="0" fillId="0" borderId="1" xfId="0" applyBorder="1" applyAlignment="1">
      <alignment horizontal="left" vertical="top" wrapText="1"/>
    </xf>
    <xf numFmtId="0" fontId="0" fillId="0" borderId="3" xfId="0" applyBorder="1" applyAlignment="1">
      <alignment vertical="top" wrapText="1"/>
    </xf>
    <xf numFmtId="2" fontId="3" fillId="0" borderId="1" xfId="0" applyNumberFormat="1" applyFont="1" applyBorder="1" applyAlignment="1">
      <alignment horizontal="left" vertical="top"/>
    </xf>
    <xf numFmtId="0" fontId="0" fillId="0" borderId="1" xfId="0" applyBorder="1" applyAlignment="1">
      <alignment vertical="top" wrapText="1"/>
    </xf>
    <xf numFmtId="0" fontId="3" fillId="0" borderId="0" xfId="0" applyFont="1" applyAlignment="1">
      <alignment wrapText="1"/>
    </xf>
    <xf numFmtId="0" fontId="0" fillId="0" borderId="3" xfId="0" applyBorder="1" applyAlignment="1">
      <alignment horizontal="left" vertical="top" wrapText="1"/>
    </xf>
    <xf numFmtId="0" fontId="4" fillId="0" borderId="0" xfId="1" applyFont="1" applyAlignment="1">
      <alignment vertical="center"/>
    </xf>
    <xf numFmtId="0" fontId="2" fillId="0" borderId="0" xfId="0" applyFont="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workbookViewId="0">
      <selection activeCell="J5" sqref="J5"/>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8" width="8.7109375" style="1"/>
    <col min="9" max="9" width="39.5703125" style="1" customWidth="1"/>
    <col min="10" max="10" width="38.85546875" style="1" customWidth="1"/>
    <col min="11" max="11" width="57.42578125" style="1" customWidth="1"/>
    <col min="12" max="16384" width="8.7109375" style="1"/>
  </cols>
  <sheetData>
    <row r="1" spans="1:11" x14ac:dyDescent="0.2">
      <c r="A1" s="36" t="s">
        <v>0</v>
      </c>
      <c r="B1" s="36"/>
      <c r="C1" s="36"/>
      <c r="D1" s="36"/>
      <c r="E1" s="36"/>
      <c r="F1" s="36"/>
      <c r="G1" s="36"/>
      <c r="H1" s="36"/>
      <c r="I1" s="36"/>
      <c r="J1" s="36"/>
      <c r="K1" s="36"/>
    </row>
    <row r="2" spans="1:11" x14ac:dyDescent="0.2">
      <c r="A2" s="37" t="s">
        <v>28</v>
      </c>
      <c r="B2" s="37"/>
      <c r="C2" s="37"/>
      <c r="D2" s="37"/>
      <c r="E2" s="37"/>
      <c r="F2" s="37"/>
      <c r="G2" s="37"/>
      <c r="H2" s="37"/>
      <c r="I2" s="37"/>
      <c r="J2" s="37"/>
      <c r="K2" s="37"/>
    </row>
    <row r="3" spans="1:11" x14ac:dyDescent="0.2">
      <c r="A3" s="37" t="s">
        <v>29</v>
      </c>
      <c r="B3" s="37"/>
      <c r="C3" s="37"/>
      <c r="D3" s="37"/>
      <c r="E3" s="37"/>
      <c r="F3" s="37"/>
      <c r="G3" s="37"/>
      <c r="H3" s="37"/>
      <c r="I3" s="37"/>
      <c r="J3" s="37"/>
      <c r="K3" s="37"/>
    </row>
    <row r="4" spans="1:11" x14ac:dyDescent="0.2">
      <c r="A4" s="28"/>
      <c r="B4" s="28"/>
      <c r="C4" s="28"/>
      <c r="D4" s="28"/>
      <c r="E4" s="28"/>
      <c r="F4" s="28"/>
      <c r="G4" s="28"/>
    </row>
    <row r="5" spans="1:11" x14ac:dyDescent="0.2">
      <c r="A5" s="54" t="s">
        <v>30</v>
      </c>
      <c r="B5" s="54"/>
      <c r="C5" s="3" t="s">
        <v>44</v>
      </c>
      <c r="D5" s="28"/>
      <c r="E5" s="28"/>
      <c r="F5" s="28"/>
      <c r="G5" s="28"/>
    </row>
    <row r="6" spans="1:11" x14ac:dyDescent="0.2">
      <c r="A6" s="55" t="s">
        <v>31</v>
      </c>
      <c r="B6" s="55"/>
      <c r="C6" s="18">
        <v>60878</v>
      </c>
    </row>
    <row r="7" spans="1:11" x14ac:dyDescent="0.2">
      <c r="A7" s="55" t="s">
        <v>32</v>
      </c>
      <c r="B7" s="55"/>
      <c r="C7" s="4" t="s">
        <v>63</v>
      </c>
    </row>
    <row r="8" spans="1:11" x14ac:dyDescent="0.2">
      <c r="A8" s="27"/>
      <c r="B8" s="27"/>
    </row>
    <row r="10" spans="1:11" ht="14.45" customHeight="1" x14ac:dyDescent="0.2">
      <c r="A10" s="32" t="s">
        <v>1</v>
      </c>
      <c r="B10" s="29" t="s">
        <v>26</v>
      </c>
      <c r="C10" s="29" t="s">
        <v>33</v>
      </c>
      <c r="D10" s="32" t="s">
        <v>27</v>
      </c>
      <c r="E10" s="41" t="s">
        <v>34</v>
      </c>
      <c r="F10" s="42"/>
      <c r="G10" s="42"/>
      <c r="H10" s="29" t="s">
        <v>39</v>
      </c>
      <c r="I10" s="43" t="s">
        <v>64</v>
      </c>
      <c r="J10" s="43" t="s">
        <v>65</v>
      </c>
      <c r="K10" s="43" t="s">
        <v>66</v>
      </c>
    </row>
    <row r="11" spans="1:11" x14ac:dyDescent="0.2">
      <c r="A11" s="40"/>
      <c r="B11" s="30"/>
      <c r="C11" s="30"/>
      <c r="D11" s="40"/>
      <c r="E11" s="29" t="s">
        <v>37</v>
      </c>
      <c r="F11" s="32" t="s">
        <v>36</v>
      </c>
      <c r="G11" s="34" t="s">
        <v>38</v>
      </c>
      <c r="H11" s="30"/>
      <c r="I11" s="43"/>
      <c r="J11" s="43"/>
      <c r="K11" s="43"/>
    </row>
    <row r="12" spans="1:11" x14ac:dyDescent="0.2">
      <c r="A12" s="33"/>
      <c r="B12" s="31"/>
      <c r="C12" s="31"/>
      <c r="D12" s="33"/>
      <c r="E12" s="31"/>
      <c r="F12" s="33"/>
      <c r="G12" s="35"/>
      <c r="H12" s="31"/>
      <c r="I12" s="43"/>
      <c r="J12" s="43"/>
      <c r="K12" s="43"/>
    </row>
    <row r="13" spans="1:11" ht="69" customHeight="1" x14ac:dyDescent="0.2">
      <c r="A13" s="6" t="s">
        <v>2</v>
      </c>
      <c r="B13" s="7" t="s">
        <v>3</v>
      </c>
      <c r="C13" s="8">
        <v>100</v>
      </c>
      <c r="D13" s="8">
        <v>1278</v>
      </c>
      <c r="E13" s="8">
        <f>Okt!G13</f>
        <v>842</v>
      </c>
      <c r="F13" s="8">
        <v>97</v>
      </c>
      <c r="G13" s="8">
        <f>E13+F13</f>
        <v>939</v>
      </c>
      <c r="H13" s="13">
        <f>G13/D13*100</f>
        <v>73.474178403755857</v>
      </c>
      <c r="I13" s="47" t="s">
        <v>68</v>
      </c>
      <c r="J13" s="47" t="s">
        <v>67</v>
      </c>
      <c r="K13" s="47" t="s">
        <v>69</v>
      </c>
    </row>
    <row r="14" spans="1:11" ht="54" customHeight="1" x14ac:dyDescent="0.2">
      <c r="A14" s="6" t="s">
        <v>4</v>
      </c>
      <c r="B14" s="7" t="s">
        <v>5</v>
      </c>
      <c r="C14" s="8">
        <v>100</v>
      </c>
      <c r="D14" s="8">
        <v>1219</v>
      </c>
      <c r="E14" s="8">
        <f>Okt!G14</f>
        <v>891</v>
      </c>
      <c r="F14" s="8">
        <v>104</v>
      </c>
      <c r="G14" s="8">
        <f t="shared" ref="G14:G24" si="0">E14+F14</f>
        <v>995</v>
      </c>
      <c r="H14" s="13">
        <f t="shared" ref="H14:H24" si="1">G14/D14*100</f>
        <v>81.624282198523375</v>
      </c>
      <c r="I14" s="48" t="s">
        <v>71</v>
      </c>
      <c r="J14" s="46" t="s">
        <v>70</v>
      </c>
      <c r="K14" s="46" t="s">
        <v>72</v>
      </c>
    </row>
    <row r="15" spans="1:11" ht="63" customHeight="1" x14ac:dyDescent="0.2">
      <c r="A15" s="6" t="s">
        <v>6</v>
      </c>
      <c r="B15" s="7" t="s">
        <v>7</v>
      </c>
      <c r="C15" s="8">
        <v>100</v>
      </c>
      <c r="D15" s="8">
        <v>1198</v>
      </c>
      <c r="E15" s="8">
        <f>Okt!G15</f>
        <v>778</v>
      </c>
      <c r="F15" s="8">
        <v>94</v>
      </c>
      <c r="G15" s="8">
        <f t="shared" si="0"/>
        <v>872</v>
      </c>
      <c r="H15" s="13">
        <f t="shared" si="1"/>
        <v>72.787979966611019</v>
      </c>
      <c r="I15" s="48" t="s">
        <v>74</v>
      </c>
      <c r="J15" s="46" t="s">
        <v>73</v>
      </c>
      <c r="K15" s="46" t="s">
        <v>75</v>
      </c>
    </row>
    <row r="16" spans="1:11" ht="81.75" customHeight="1" x14ac:dyDescent="0.2">
      <c r="A16" s="6" t="s">
        <v>8</v>
      </c>
      <c r="B16" s="7" t="s">
        <v>9</v>
      </c>
      <c r="C16" s="8">
        <v>100</v>
      </c>
      <c r="D16" s="8">
        <v>4540</v>
      </c>
      <c r="E16" s="8">
        <f>Okt!G16</f>
        <v>2211</v>
      </c>
      <c r="F16" s="8">
        <v>296</v>
      </c>
      <c r="G16" s="8">
        <f t="shared" si="0"/>
        <v>2507</v>
      </c>
      <c r="H16" s="13">
        <f t="shared" si="1"/>
        <v>55.220264317180614</v>
      </c>
      <c r="I16" s="49" t="s">
        <v>78</v>
      </c>
      <c r="J16" s="47" t="s">
        <v>76</v>
      </c>
      <c r="K16" s="47" t="s">
        <v>77</v>
      </c>
    </row>
    <row r="17" spans="1:11" ht="114" customHeight="1" x14ac:dyDescent="0.2">
      <c r="A17" s="6" t="s">
        <v>10</v>
      </c>
      <c r="B17" s="9" t="s">
        <v>11</v>
      </c>
      <c r="C17" s="8">
        <v>100</v>
      </c>
      <c r="D17" s="8">
        <f>Sept!D17</f>
        <v>7319</v>
      </c>
      <c r="E17" s="8">
        <f>Okt!G17</f>
        <v>3216</v>
      </c>
      <c r="F17" s="8">
        <v>0</v>
      </c>
      <c r="G17" s="8">
        <f>E17+F17</f>
        <v>3216</v>
      </c>
      <c r="H17" s="13">
        <f t="shared" si="1"/>
        <v>43.940429020357975</v>
      </c>
      <c r="I17" s="44" t="s">
        <v>79</v>
      </c>
      <c r="J17" s="47" t="s">
        <v>89</v>
      </c>
      <c r="K17" s="47" t="s">
        <v>88</v>
      </c>
    </row>
    <row r="18" spans="1:11" ht="41.25" customHeight="1" x14ac:dyDescent="0.2">
      <c r="A18" s="6" t="s">
        <v>12</v>
      </c>
      <c r="B18" s="7" t="s">
        <v>13</v>
      </c>
      <c r="C18" s="8">
        <v>100</v>
      </c>
      <c r="D18" s="8">
        <v>40774</v>
      </c>
      <c r="E18" s="8">
        <f>Okt!G18</f>
        <v>25402</v>
      </c>
      <c r="F18" s="8">
        <v>2623</v>
      </c>
      <c r="G18" s="8">
        <f t="shared" si="0"/>
        <v>28025</v>
      </c>
      <c r="H18" s="13">
        <f t="shared" si="1"/>
        <v>68.732525629077358</v>
      </c>
      <c r="I18" s="48" t="s">
        <v>81</v>
      </c>
      <c r="J18" s="46" t="s">
        <v>80</v>
      </c>
      <c r="K18" s="46" t="s">
        <v>82</v>
      </c>
    </row>
    <row r="19" spans="1:11" ht="51" customHeight="1" x14ac:dyDescent="0.2">
      <c r="A19" s="6" t="s">
        <v>14</v>
      </c>
      <c r="B19" s="7" t="s">
        <v>15</v>
      </c>
      <c r="C19" s="8">
        <v>100</v>
      </c>
      <c r="D19" s="8">
        <v>5441</v>
      </c>
      <c r="E19" s="8">
        <f>Okt!G19</f>
        <v>2751</v>
      </c>
      <c r="F19" s="8">
        <v>247</v>
      </c>
      <c r="G19" s="8">
        <f t="shared" si="0"/>
        <v>2998</v>
      </c>
      <c r="H19" s="13">
        <f t="shared" si="1"/>
        <v>55.100165410770074</v>
      </c>
      <c r="I19" s="48" t="s">
        <v>84</v>
      </c>
      <c r="J19" s="46" t="s">
        <v>83</v>
      </c>
      <c r="K19" s="46" t="s">
        <v>85</v>
      </c>
    </row>
    <row r="20" spans="1:11" ht="77.25" customHeight="1" x14ac:dyDescent="0.2">
      <c r="A20" s="6" t="s">
        <v>16</v>
      </c>
      <c r="B20" s="7" t="s">
        <v>17</v>
      </c>
      <c r="C20" s="8">
        <v>100</v>
      </c>
      <c r="D20" s="8">
        <v>19104</v>
      </c>
      <c r="E20" s="8">
        <f>Okt!G20</f>
        <v>3972</v>
      </c>
      <c r="F20" s="8">
        <v>466</v>
      </c>
      <c r="G20" s="8">
        <f t="shared" si="0"/>
        <v>4438</v>
      </c>
      <c r="H20" s="13">
        <f t="shared" si="1"/>
        <v>23.230737018425458</v>
      </c>
      <c r="I20" s="45" t="s">
        <v>90</v>
      </c>
      <c r="J20" s="46" t="s">
        <v>86</v>
      </c>
      <c r="K20" s="46" t="s">
        <v>87</v>
      </c>
    </row>
    <row r="21" spans="1:11" ht="127.5" customHeight="1" x14ac:dyDescent="0.2">
      <c r="A21" s="6" t="s">
        <v>18</v>
      </c>
      <c r="B21" s="9" t="s">
        <v>19</v>
      </c>
      <c r="C21" s="8">
        <v>100</v>
      </c>
      <c r="D21" s="8">
        <v>1051</v>
      </c>
      <c r="E21" s="8">
        <f>Okt!G21</f>
        <v>763</v>
      </c>
      <c r="F21" s="8">
        <v>131</v>
      </c>
      <c r="G21" s="8">
        <f t="shared" si="0"/>
        <v>894</v>
      </c>
      <c r="H21" s="13">
        <f t="shared" si="1"/>
        <v>85.061845861084677</v>
      </c>
      <c r="I21" s="51" t="s">
        <v>91</v>
      </c>
      <c r="J21" s="52" t="s">
        <v>98</v>
      </c>
      <c r="K21" s="46" t="s">
        <v>99</v>
      </c>
    </row>
    <row r="22" spans="1:11" ht="76.5" customHeight="1" x14ac:dyDescent="0.2">
      <c r="A22" s="6" t="s">
        <v>20</v>
      </c>
      <c r="B22" s="9" t="s">
        <v>21</v>
      </c>
      <c r="C22" s="8">
        <v>100</v>
      </c>
      <c r="D22" s="8">
        <v>85</v>
      </c>
      <c r="E22" s="8">
        <f>Okt!G22</f>
        <v>54</v>
      </c>
      <c r="F22" s="8">
        <v>2</v>
      </c>
      <c r="G22" s="8">
        <f t="shared" si="0"/>
        <v>56</v>
      </c>
      <c r="H22" s="13">
        <f t="shared" si="1"/>
        <v>65.882352941176464</v>
      </c>
      <c r="I22" s="51" t="s">
        <v>95</v>
      </c>
      <c r="J22" s="47" t="s">
        <v>92</v>
      </c>
      <c r="K22" s="50" t="s">
        <v>93</v>
      </c>
    </row>
    <row r="23" spans="1:11" ht="39.950000000000003" customHeight="1" x14ac:dyDescent="0.2">
      <c r="A23" s="6" t="s">
        <v>22</v>
      </c>
      <c r="B23" s="7" t="s">
        <v>23</v>
      </c>
      <c r="C23" s="8">
        <v>100</v>
      </c>
      <c r="D23" s="8">
        <v>471</v>
      </c>
      <c r="E23" s="8">
        <f>Okt!G23</f>
        <v>223</v>
      </c>
      <c r="F23" s="8">
        <v>57</v>
      </c>
      <c r="G23" s="8">
        <f t="shared" si="0"/>
        <v>280</v>
      </c>
      <c r="H23" s="13">
        <f t="shared" si="1"/>
        <v>59.447983014861997</v>
      </c>
      <c r="I23" s="44" t="s">
        <v>97</v>
      </c>
      <c r="J23" s="46" t="s">
        <v>94</v>
      </c>
      <c r="K23" s="46" t="s">
        <v>96</v>
      </c>
    </row>
    <row r="24" spans="1:11" ht="80.25" customHeight="1" x14ac:dyDescent="0.2">
      <c r="A24" s="6" t="s">
        <v>24</v>
      </c>
      <c r="B24" s="9" t="s">
        <v>25</v>
      </c>
      <c r="C24" s="8">
        <v>100</v>
      </c>
      <c r="D24" s="8">
        <v>1521</v>
      </c>
      <c r="E24" s="8">
        <f>Okt!G24</f>
        <v>511</v>
      </c>
      <c r="F24" s="8">
        <v>81</v>
      </c>
      <c r="G24" s="8">
        <f t="shared" si="0"/>
        <v>592</v>
      </c>
      <c r="H24" s="13">
        <f t="shared" si="1"/>
        <v>38.921761998685078</v>
      </c>
      <c r="I24" s="53" t="s">
        <v>100</v>
      </c>
      <c r="J24" s="46" t="s">
        <v>101</v>
      </c>
      <c r="K24" s="46" t="s">
        <v>102</v>
      </c>
    </row>
    <row r="26" spans="1:11" x14ac:dyDescent="0.2">
      <c r="K26" s="1" t="s">
        <v>62</v>
      </c>
    </row>
    <row r="27" spans="1:11" x14ac:dyDescent="0.2">
      <c r="K27" s="1" t="s">
        <v>41</v>
      </c>
    </row>
    <row r="31" spans="1:11" x14ac:dyDescent="0.2">
      <c r="K31" s="1" t="s">
        <v>42</v>
      </c>
    </row>
    <row r="32" spans="1:11" x14ac:dyDescent="0.2">
      <c r="K32" s="1" t="s">
        <v>43</v>
      </c>
    </row>
  </sheetData>
  <mergeCells count="15">
    <mergeCell ref="I10:I12"/>
    <mergeCell ref="J10:J12"/>
    <mergeCell ref="K10:K12"/>
    <mergeCell ref="A1:K1"/>
    <mergeCell ref="A2:K2"/>
    <mergeCell ref="A3:K3"/>
    <mergeCell ref="H10:H12"/>
    <mergeCell ref="E11:E12"/>
    <mergeCell ref="F11:F12"/>
    <mergeCell ref="G11:G12"/>
    <mergeCell ref="A10:A12"/>
    <mergeCell ref="B10:B12"/>
    <mergeCell ref="C10:C12"/>
    <mergeCell ref="D10:D12"/>
    <mergeCell ref="E10:G10"/>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2"/>
      <c r="B4" s="2"/>
      <c r="C4" s="2"/>
      <c r="D4" s="2"/>
      <c r="E4" s="2"/>
      <c r="F4" s="2"/>
      <c r="G4" s="2"/>
    </row>
    <row r="5" spans="1:8" x14ac:dyDescent="0.2">
      <c r="A5" s="38" t="s">
        <v>30</v>
      </c>
      <c r="B5" s="38"/>
      <c r="C5" s="3" t="s">
        <v>44</v>
      </c>
      <c r="D5" s="2"/>
      <c r="E5" s="2"/>
      <c r="F5" s="2"/>
      <c r="G5" s="2"/>
    </row>
    <row r="6" spans="1:8" x14ac:dyDescent="0.2">
      <c r="A6" s="39" t="s">
        <v>31</v>
      </c>
      <c r="B6" s="39"/>
      <c r="C6" s="12">
        <v>60878</v>
      </c>
    </row>
    <row r="7" spans="1:8" x14ac:dyDescent="0.2">
      <c r="A7" s="39" t="s">
        <v>32</v>
      </c>
      <c r="B7" s="39"/>
      <c r="C7" s="4" t="s">
        <v>46</v>
      </c>
    </row>
    <row r="8" spans="1:8" x14ac:dyDescent="0.2">
      <c r="A8" s="5"/>
      <c r="B8" s="5"/>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Jan!G13</f>
        <v>106</v>
      </c>
      <c r="F13" s="8">
        <v>104</v>
      </c>
      <c r="G13" s="8">
        <f>E13+F13</f>
        <v>210</v>
      </c>
      <c r="H13" s="13">
        <f>G13/D13*100</f>
        <v>16.431924882629108</v>
      </c>
    </row>
    <row r="14" spans="1:8" ht="30" customHeight="1" x14ac:dyDescent="0.2">
      <c r="A14" s="6" t="s">
        <v>4</v>
      </c>
      <c r="B14" s="7" t="s">
        <v>5</v>
      </c>
      <c r="C14" s="8">
        <v>100</v>
      </c>
      <c r="D14" s="8">
        <v>1219</v>
      </c>
      <c r="E14" s="8">
        <f>Jan!G14</f>
        <v>93</v>
      </c>
      <c r="F14" s="8">
        <v>103</v>
      </c>
      <c r="G14" s="8">
        <f t="shared" ref="G14:G24" si="0">E14+F14</f>
        <v>196</v>
      </c>
      <c r="H14" s="13">
        <f t="shared" ref="H14:H24" si="1">G14/D14*100</f>
        <v>16.078753076292042</v>
      </c>
    </row>
    <row r="15" spans="1:8" ht="30" customHeight="1" x14ac:dyDescent="0.2">
      <c r="A15" s="6" t="s">
        <v>6</v>
      </c>
      <c r="B15" s="7" t="s">
        <v>7</v>
      </c>
      <c r="C15" s="8">
        <v>100</v>
      </c>
      <c r="D15" s="8">
        <v>1198</v>
      </c>
      <c r="E15" s="8">
        <f>Jan!G15</f>
        <v>86</v>
      </c>
      <c r="F15" s="8">
        <v>93</v>
      </c>
      <c r="G15" s="8">
        <f t="shared" si="0"/>
        <v>179</v>
      </c>
      <c r="H15" s="13">
        <f t="shared" si="1"/>
        <v>14.941569282136896</v>
      </c>
    </row>
    <row r="16" spans="1:8" ht="30" customHeight="1" x14ac:dyDescent="0.2">
      <c r="A16" s="6" t="s">
        <v>8</v>
      </c>
      <c r="B16" s="7" t="s">
        <v>9</v>
      </c>
      <c r="C16" s="8">
        <v>100</v>
      </c>
      <c r="D16" s="8">
        <v>4540</v>
      </c>
      <c r="E16" s="8">
        <f>Jan!G16</f>
        <v>396</v>
      </c>
      <c r="F16" s="8">
        <v>470</v>
      </c>
      <c r="G16" s="8">
        <f t="shared" si="0"/>
        <v>866</v>
      </c>
      <c r="H16" s="13">
        <f t="shared" si="1"/>
        <v>19.07488986784141</v>
      </c>
    </row>
    <row r="17" spans="1:8" ht="30" customHeight="1" x14ac:dyDescent="0.2">
      <c r="A17" s="6" t="s">
        <v>10</v>
      </c>
      <c r="B17" s="9" t="s">
        <v>11</v>
      </c>
      <c r="C17" s="8">
        <v>100</v>
      </c>
      <c r="D17" s="8">
        <v>7341</v>
      </c>
      <c r="E17" s="8">
        <f>Jan!G17</f>
        <v>4035</v>
      </c>
      <c r="F17" s="8">
        <v>1244</v>
      </c>
      <c r="G17" s="8">
        <f t="shared" si="0"/>
        <v>5279</v>
      </c>
      <c r="H17" s="13">
        <f t="shared" si="1"/>
        <v>71.911183762430184</v>
      </c>
    </row>
    <row r="18" spans="1:8" ht="30" customHeight="1" x14ac:dyDescent="0.2">
      <c r="A18" s="6" t="s">
        <v>12</v>
      </c>
      <c r="B18" s="7" t="s">
        <v>13</v>
      </c>
      <c r="C18" s="8">
        <v>100</v>
      </c>
      <c r="D18" s="8">
        <v>40774</v>
      </c>
      <c r="E18" s="8">
        <f>Jan!G18</f>
        <v>3465</v>
      </c>
      <c r="F18" s="8">
        <v>4714</v>
      </c>
      <c r="G18" s="8">
        <f t="shared" si="0"/>
        <v>8179</v>
      </c>
      <c r="H18" s="13">
        <f t="shared" si="1"/>
        <v>20.059351547554815</v>
      </c>
    </row>
    <row r="19" spans="1:8" ht="30" customHeight="1" x14ac:dyDescent="0.2">
      <c r="A19" s="6" t="s">
        <v>14</v>
      </c>
      <c r="B19" s="7" t="s">
        <v>15</v>
      </c>
      <c r="C19" s="8">
        <v>100</v>
      </c>
      <c r="D19" s="8">
        <v>5441</v>
      </c>
      <c r="E19" s="8">
        <f>Jan!G19</f>
        <v>641</v>
      </c>
      <c r="F19" s="8">
        <v>567</v>
      </c>
      <c r="G19" s="8">
        <f t="shared" si="0"/>
        <v>1208</v>
      </c>
      <c r="H19" s="13">
        <f t="shared" si="1"/>
        <v>22.201801139496418</v>
      </c>
    </row>
    <row r="20" spans="1:8" ht="30" customHeight="1" x14ac:dyDescent="0.2">
      <c r="A20" s="6" t="s">
        <v>16</v>
      </c>
      <c r="B20" s="7" t="s">
        <v>17</v>
      </c>
      <c r="C20" s="8">
        <v>100</v>
      </c>
      <c r="D20" s="8">
        <v>19104</v>
      </c>
      <c r="E20" s="8">
        <f>Jan!G20</f>
        <v>713</v>
      </c>
      <c r="F20" s="8">
        <v>805</v>
      </c>
      <c r="G20" s="8">
        <f t="shared" si="0"/>
        <v>1518</v>
      </c>
      <c r="H20" s="13">
        <f t="shared" si="1"/>
        <v>7.9459798994974875</v>
      </c>
    </row>
    <row r="21" spans="1:8" ht="30" customHeight="1" x14ac:dyDescent="0.2">
      <c r="A21" s="6" t="s">
        <v>18</v>
      </c>
      <c r="B21" s="9" t="s">
        <v>19</v>
      </c>
      <c r="C21" s="8">
        <v>100</v>
      </c>
      <c r="D21" s="8">
        <v>1051</v>
      </c>
      <c r="E21" s="8">
        <f>Jan!G21</f>
        <v>91</v>
      </c>
      <c r="F21" s="8">
        <v>86</v>
      </c>
      <c r="G21" s="8">
        <f t="shared" si="0"/>
        <v>177</v>
      </c>
      <c r="H21" s="13">
        <f t="shared" si="1"/>
        <v>16.841103710751664</v>
      </c>
    </row>
    <row r="22" spans="1:8" ht="30" customHeight="1" x14ac:dyDescent="0.2">
      <c r="A22" s="6" t="s">
        <v>20</v>
      </c>
      <c r="B22" s="9" t="s">
        <v>21</v>
      </c>
      <c r="C22" s="8">
        <v>100</v>
      </c>
      <c r="D22" s="8">
        <v>85</v>
      </c>
      <c r="E22" s="8">
        <f>Jan!G22</f>
        <v>25</v>
      </c>
      <c r="F22" s="8">
        <v>13</v>
      </c>
      <c r="G22" s="8">
        <f t="shared" si="0"/>
        <v>38</v>
      </c>
      <c r="H22" s="13">
        <f>G22/D22*100</f>
        <v>44.705882352941181</v>
      </c>
    </row>
    <row r="23" spans="1:8" ht="30" customHeight="1" x14ac:dyDescent="0.2">
      <c r="A23" s="6" t="s">
        <v>22</v>
      </c>
      <c r="B23" s="7" t="s">
        <v>23</v>
      </c>
      <c r="C23" s="8">
        <v>100</v>
      </c>
      <c r="D23" s="8">
        <v>471</v>
      </c>
      <c r="E23" s="8">
        <f>Jan!G23</f>
        <v>32</v>
      </c>
      <c r="F23" s="8">
        <v>23</v>
      </c>
      <c r="G23" s="8">
        <f t="shared" si="0"/>
        <v>55</v>
      </c>
      <c r="H23" s="13">
        <f t="shared" si="1"/>
        <v>11.677282377919321</v>
      </c>
    </row>
    <row r="24" spans="1:8" ht="51" x14ac:dyDescent="0.2">
      <c r="A24" s="6" t="s">
        <v>24</v>
      </c>
      <c r="B24" s="9" t="s">
        <v>25</v>
      </c>
      <c r="C24" s="8">
        <v>100</v>
      </c>
      <c r="D24" s="8">
        <v>1521</v>
      </c>
      <c r="E24" s="8">
        <f>Jan!G24</f>
        <v>52</v>
      </c>
      <c r="F24" s="8">
        <v>47</v>
      </c>
      <c r="G24" s="8">
        <f t="shared" si="0"/>
        <v>99</v>
      </c>
      <c r="H24" s="13">
        <f t="shared" si="1"/>
        <v>6.5088757396449708</v>
      </c>
    </row>
    <row r="27" spans="1:8" x14ac:dyDescent="0.2">
      <c r="F27" s="1" t="s">
        <v>45</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F21" sqref="F21"/>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2"/>
      <c r="B4" s="2"/>
      <c r="C4" s="2"/>
      <c r="D4" s="2"/>
      <c r="E4" s="2"/>
      <c r="F4" s="2"/>
      <c r="G4" s="2"/>
    </row>
    <row r="5" spans="1:8" x14ac:dyDescent="0.2">
      <c r="A5" s="38" t="s">
        <v>30</v>
      </c>
      <c r="B5" s="38"/>
      <c r="C5" s="3" t="s">
        <v>44</v>
      </c>
      <c r="D5" s="2"/>
      <c r="E5" s="2"/>
      <c r="F5" s="2"/>
      <c r="G5" s="2"/>
    </row>
    <row r="6" spans="1:8" x14ac:dyDescent="0.2">
      <c r="A6" s="39" t="s">
        <v>31</v>
      </c>
      <c r="B6" s="39"/>
      <c r="C6" s="12">
        <v>60878</v>
      </c>
    </row>
    <row r="7" spans="1:8" x14ac:dyDescent="0.2">
      <c r="A7" s="39" t="s">
        <v>32</v>
      </c>
      <c r="B7" s="39"/>
      <c r="C7" s="4" t="s">
        <v>35</v>
      </c>
    </row>
    <row r="8" spans="1:8" x14ac:dyDescent="0.2">
      <c r="A8" s="5"/>
      <c r="B8" s="5"/>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c r="F13" s="8">
        <v>106</v>
      </c>
      <c r="G13" s="8">
        <f>E13+F13</f>
        <v>106</v>
      </c>
      <c r="H13" s="13">
        <f>G13/D13*100</f>
        <v>8.2942097026604067</v>
      </c>
    </row>
    <row r="14" spans="1:8" ht="30" customHeight="1" x14ac:dyDescent="0.2">
      <c r="A14" s="6" t="s">
        <v>4</v>
      </c>
      <c r="B14" s="7" t="s">
        <v>5</v>
      </c>
      <c r="C14" s="8">
        <v>100</v>
      </c>
      <c r="D14" s="8">
        <v>1219</v>
      </c>
      <c r="E14" s="8"/>
      <c r="F14" s="8">
        <v>93</v>
      </c>
      <c r="G14" s="8">
        <f t="shared" ref="G14:G24" si="0">E14+F14</f>
        <v>93</v>
      </c>
      <c r="H14" s="13">
        <f t="shared" ref="H14:H24" si="1">G14/D14*100</f>
        <v>7.6292042657916319</v>
      </c>
    </row>
    <row r="15" spans="1:8" ht="30" customHeight="1" x14ac:dyDescent="0.2">
      <c r="A15" s="6" t="s">
        <v>6</v>
      </c>
      <c r="B15" s="7" t="s">
        <v>7</v>
      </c>
      <c r="C15" s="8">
        <v>100</v>
      </c>
      <c r="D15" s="8">
        <v>1198</v>
      </c>
      <c r="E15" s="8"/>
      <c r="F15" s="8">
        <v>86</v>
      </c>
      <c r="G15" s="8">
        <f t="shared" si="0"/>
        <v>86</v>
      </c>
      <c r="H15" s="13">
        <f t="shared" si="1"/>
        <v>7.1786310517529222</v>
      </c>
    </row>
    <row r="16" spans="1:8" ht="30" customHeight="1" x14ac:dyDescent="0.2">
      <c r="A16" s="6" t="s">
        <v>8</v>
      </c>
      <c r="B16" s="7" t="s">
        <v>9</v>
      </c>
      <c r="C16" s="8">
        <v>100</v>
      </c>
      <c r="D16" s="8">
        <v>4540</v>
      </c>
      <c r="E16" s="8"/>
      <c r="F16" s="8">
        <v>396</v>
      </c>
      <c r="G16" s="8">
        <f t="shared" si="0"/>
        <v>396</v>
      </c>
      <c r="H16" s="13">
        <f t="shared" si="1"/>
        <v>8.7224669603524241</v>
      </c>
    </row>
    <row r="17" spans="1:8" ht="30" customHeight="1" x14ac:dyDescent="0.2">
      <c r="A17" s="6" t="s">
        <v>10</v>
      </c>
      <c r="B17" s="9" t="s">
        <v>11</v>
      </c>
      <c r="C17" s="8">
        <v>100</v>
      </c>
      <c r="D17" s="8">
        <v>7341</v>
      </c>
      <c r="E17" s="8"/>
      <c r="F17" s="8">
        <v>4035</v>
      </c>
      <c r="G17" s="8">
        <f t="shared" si="0"/>
        <v>4035</v>
      </c>
      <c r="H17" s="13">
        <f t="shared" si="1"/>
        <v>54.965263588067025</v>
      </c>
    </row>
    <row r="18" spans="1:8" ht="30" customHeight="1" x14ac:dyDescent="0.2">
      <c r="A18" s="6" t="s">
        <v>12</v>
      </c>
      <c r="B18" s="7" t="s">
        <v>13</v>
      </c>
      <c r="C18" s="8">
        <v>100</v>
      </c>
      <c r="D18" s="8">
        <v>40774</v>
      </c>
      <c r="E18" s="8"/>
      <c r="F18" s="8">
        <v>3465</v>
      </c>
      <c r="G18" s="8">
        <f t="shared" si="0"/>
        <v>3465</v>
      </c>
      <c r="H18" s="13">
        <f t="shared" si="1"/>
        <v>8.4980624908029636</v>
      </c>
    </row>
    <row r="19" spans="1:8" ht="30" customHeight="1" x14ac:dyDescent="0.2">
      <c r="A19" s="6" t="s">
        <v>14</v>
      </c>
      <c r="B19" s="7" t="s">
        <v>15</v>
      </c>
      <c r="C19" s="8">
        <v>100</v>
      </c>
      <c r="D19" s="8">
        <v>5441</v>
      </c>
      <c r="E19" s="8"/>
      <c r="F19" s="8">
        <v>641</v>
      </c>
      <c r="G19" s="8">
        <f t="shared" si="0"/>
        <v>641</v>
      </c>
      <c r="H19" s="13">
        <f t="shared" si="1"/>
        <v>11.780922624517553</v>
      </c>
    </row>
    <row r="20" spans="1:8" ht="30" customHeight="1" x14ac:dyDescent="0.2">
      <c r="A20" s="6" t="s">
        <v>16</v>
      </c>
      <c r="B20" s="7" t="s">
        <v>17</v>
      </c>
      <c r="C20" s="8">
        <v>100</v>
      </c>
      <c r="D20" s="8">
        <v>19104</v>
      </c>
      <c r="E20" s="8"/>
      <c r="F20" s="8">
        <v>713</v>
      </c>
      <c r="G20" s="8">
        <f t="shared" si="0"/>
        <v>713</v>
      </c>
      <c r="H20" s="13">
        <f t="shared" si="1"/>
        <v>3.7322026800670018</v>
      </c>
    </row>
    <row r="21" spans="1:8" ht="30" customHeight="1" x14ac:dyDescent="0.2">
      <c r="A21" s="6" t="s">
        <v>18</v>
      </c>
      <c r="B21" s="9" t="s">
        <v>19</v>
      </c>
      <c r="C21" s="8">
        <v>100</v>
      </c>
      <c r="D21" s="8">
        <v>1051</v>
      </c>
      <c r="E21" s="8"/>
      <c r="F21" s="8">
        <v>91</v>
      </c>
      <c r="G21" s="8">
        <f t="shared" si="0"/>
        <v>91</v>
      </c>
      <c r="H21" s="13">
        <f t="shared" si="1"/>
        <v>8.6584205518553752</v>
      </c>
    </row>
    <row r="22" spans="1:8" ht="30" customHeight="1" x14ac:dyDescent="0.2">
      <c r="A22" s="6" t="s">
        <v>20</v>
      </c>
      <c r="B22" s="9" t="s">
        <v>21</v>
      </c>
      <c r="C22" s="8">
        <v>100</v>
      </c>
      <c r="D22" s="8">
        <v>85</v>
      </c>
      <c r="E22" s="8"/>
      <c r="F22" s="8">
        <v>25</v>
      </c>
      <c r="G22" s="8">
        <f t="shared" si="0"/>
        <v>25</v>
      </c>
      <c r="H22" s="13">
        <f>G22/D22*100</f>
        <v>29.411764705882355</v>
      </c>
    </row>
    <row r="23" spans="1:8" ht="30" customHeight="1" x14ac:dyDescent="0.2">
      <c r="A23" s="6" t="s">
        <v>22</v>
      </c>
      <c r="B23" s="7" t="s">
        <v>23</v>
      </c>
      <c r="C23" s="8">
        <v>100</v>
      </c>
      <c r="D23" s="8">
        <v>471</v>
      </c>
      <c r="E23" s="8"/>
      <c r="F23" s="8">
        <v>32</v>
      </c>
      <c r="G23" s="8">
        <f t="shared" si="0"/>
        <v>32</v>
      </c>
      <c r="H23" s="13">
        <f t="shared" si="1"/>
        <v>6.7940552016985141</v>
      </c>
    </row>
    <row r="24" spans="1:8" ht="51" x14ac:dyDescent="0.2">
      <c r="A24" s="6" t="s">
        <v>24</v>
      </c>
      <c r="B24" s="9" t="s">
        <v>25</v>
      </c>
      <c r="C24" s="8">
        <v>100</v>
      </c>
      <c r="D24" s="8">
        <v>1521</v>
      </c>
      <c r="E24" s="8"/>
      <c r="F24" s="8">
        <v>52</v>
      </c>
      <c r="G24" s="8">
        <f t="shared" si="0"/>
        <v>52</v>
      </c>
      <c r="H24" s="13">
        <f t="shared" si="1"/>
        <v>3.4188034188034191</v>
      </c>
    </row>
    <row r="27" spans="1:8" x14ac:dyDescent="0.2">
      <c r="F27" s="1" t="s">
        <v>40</v>
      </c>
    </row>
    <row r="28" spans="1:8" x14ac:dyDescent="0.2">
      <c r="F28" s="1" t="s">
        <v>41</v>
      </c>
    </row>
    <row r="32" spans="1:8" x14ac:dyDescent="0.2">
      <c r="F32" s="1" t="s">
        <v>42</v>
      </c>
    </row>
    <row r="33" spans="6:6" x14ac:dyDescent="0.2">
      <c r="F33" s="1" t="s">
        <v>43</v>
      </c>
    </row>
  </sheetData>
  <mergeCells count="15">
    <mergeCell ref="H10:H12"/>
    <mergeCell ref="D10:D12"/>
    <mergeCell ref="A1:G1"/>
    <mergeCell ref="A2:G2"/>
    <mergeCell ref="A3:G3"/>
    <mergeCell ref="A5:B5"/>
    <mergeCell ref="A6:B6"/>
    <mergeCell ref="A7:B7"/>
    <mergeCell ref="C10:C12"/>
    <mergeCell ref="B10:B12"/>
    <mergeCell ref="A10:A12"/>
    <mergeCell ref="E10:G10"/>
    <mergeCell ref="E11:E12"/>
    <mergeCell ref="F11:F12"/>
    <mergeCell ref="G11:G1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25"/>
      <c r="B4" s="25"/>
      <c r="C4" s="25"/>
      <c r="D4" s="25"/>
      <c r="E4" s="25"/>
      <c r="F4" s="25"/>
      <c r="G4" s="25"/>
    </row>
    <row r="5" spans="1:8" x14ac:dyDescent="0.2">
      <c r="A5" s="38" t="s">
        <v>30</v>
      </c>
      <c r="B5" s="38"/>
      <c r="C5" s="3" t="s">
        <v>44</v>
      </c>
      <c r="D5" s="25"/>
      <c r="E5" s="25"/>
      <c r="F5" s="25"/>
      <c r="G5" s="25"/>
    </row>
    <row r="6" spans="1:8" x14ac:dyDescent="0.2">
      <c r="A6" s="39" t="s">
        <v>31</v>
      </c>
      <c r="B6" s="39"/>
      <c r="C6" s="18">
        <v>60878</v>
      </c>
    </row>
    <row r="7" spans="1:8" x14ac:dyDescent="0.2">
      <c r="A7" s="39" t="s">
        <v>32</v>
      </c>
      <c r="B7" s="39"/>
      <c r="C7" s="4" t="s">
        <v>60</v>
      </c>
    </row>
    <row r="8" spans="1:8" x14ac:dyDescent="0.2">
      <c r="A8" s="26"/>
      <c r="B8" s="26"/>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Sept!E13</f>
        <v>752</v>
      </c>
      <c r="F13" s="8">
        <v>90</v>
      </c>
      <c r="G13" s="8">
        <f>E13+F13</f>
        <v>842</v>
      </c>
      <c r="H13" s="13">
        <f>G13/D13*100</f>
        <v>65.884194053208134</v>
      </c>
    </row>
    <row r="14" spans="1:8" ht="30" customHeight="1" x14ac:dyDescent="0.2">
      <c r="A14" s="6" t="s">
        <v>4</v>
      </c>
      <c r="B14" s="7" t="s">
        <v>5</v>
      </c>
      <c r="C14" s="8">
        <v>100</v>
      </c>
      <c r="D14" s="8">
        <v>1219</v>
      </c>
      <c r="E14" s="8">
        <f>Sept!E14</f>
        <v>790</v>
      </c>
      <c r="F14" s="8">
        <v>101</v>
      </c>
      <c r="G14" s="8">
        <f t="shared" ref="G14:G24" si="0">E14+F14</f>
        <v>891</v>
      </c>
      <c r="H14" s="13">
        <f t="shared" ref="H14:H24" si="1">G14/D14*100</f>
        <v>73.092698933552086</v>
      </c>
    </row>
    <row r="15" spans="1:8" ht="30" customHeight="1" x14ac:dyDescent="0.2">
      <c r="A15" s="6" t="s">
        <v>6</v>
      </c>
      <c r="B15" s="7" t="s">
        <v>7</v>
      </c>
      <c r="C15" s="8">
        <v>100</v>
      </c>
      <c r="D15" s="8">
        <v>1198</v>
      </c>
      <c r="E15" s="8">
        <f>Sept!E15</f>
        <v>686</v>
      </c>
      <c r="F15" s="8">
        <v>92</v>
      </c>
      <c r="G15" s="8">
        <f t="shared" si="0"/>
        <v>778</v>
      </c>
      <c r="H15" s="13">
        <f t="shared" si="1"/>
        <v>64.941569282136896</v>
      </c>
    </row>
    <row r="16" spans="1:8" ht="30" customHeight="1" x14ac:dyDescent="0.2">
      <c r="A16" s="6" t="s">
        <v>8</v>
      </c>
      <c r="B16" s="7" t="s">
        <v>9</v>
      </c>
      <c r="C16" s="8">
        <v>100</v>
      </c>
      <c r="D16" s="8">
        <v>4540</v>
      </c>
      <c r="E16" s="8">
        <f>Sept!E16</f>
        <v>1835</v>
      </c>
      <c r="F16" s="8">
        <v>376</v>
      </c>
      <c r="G16" s="8">
        <f t="shared" si="0"/>
        <v>2211</v>
      </c>
      <c r="H16" s="13">
        <f t="shared" si="1"/>
        <v>48.70044052863436</v>
      </c>
    </row>
    <row r="17" spans="1:8" ht="30" customHeight="1" x14ac:dyDescent="0.2">
      <c r="A17" s="6" t="s">
        <v>10</v>
      </c>
      <c r="B17" s="9" t="s">
        <v>11</v>
      </c>
      <c r="C17" s="8">
        <v>100</v>
      </c>
      <c r="D17" s="8">
        <f>Sept!D17</f>
        <v>7319</v>
      </c>
      <c r="E17" s="8">
        <v>0</v>
      </c>
      <c r="F17" s="8">
        <v>3216</v>
      </c>
      <c r="G17" s="8">
        <f>E17+F17</f>
        <v>3216</v>
      </c>
      <c r="H17" s="13">
        <f>G17/D17*100</f>
        <v>43.940429020357975</v>
      </c>
    </row>
    <row r="18" spans="1:8" ht="30" customHeight="1" x14ac:dyDescent="0.2">
      <c r="A18" s="6" t="s">
        <v>12</v>
      </c>
      <c r="B18" s="7" t="s">
        <v>13</v>
      </c>
      <c r="C18" s="8">
        <v>100</v>
      </c>
      <c r="D18" s="8">
        <v>40774</v>
      </c>
      <c r="E18" s="8">
        <f>Sept!E18</f>
        <v>22693</v>
      </c>
      <c r="F18" s="8">
        <v>2709</v>
      </c>
      <c r="G18" s="8">
        <f t="shared" si="0"/>
        <v>25402</v>
      </c>
      <c r="H18" s="13">
        <f t="shared" si="1"/>
        <v>62.299504586255949</v>
      </c>
    </row>
    <row r="19" spans="1:8" ht="30" customHeight="1" x14ac:dyDescent="0.2">
      <c r="A19" s="6" t="s">
        <v>14</v>
      </c>
      <c r="B19" s="7" t="s">
        <v>15</v>
      </c>
      <c r="C19" s="8">
        <v>100</v>
      </c>
      <c r="D19" s="8">
        <v>5441</v>
      </c>
      <c r="E19" s="8">
        <f>Sept!E19</f>
        <v>2440</v>
      </c>
      <c r="F19" s="8">
        <v>311</v>
      </c>
      <c r="G19" s="8">
        <f t="shared" si="0"/>
        <v>2751</v>
      </c>
      <c r="H19" s="13">
        <f t="shared" si="1"/>
        <v>50.56055872082338</v>
      </c>
    </row>
    <row r="20" spans="1:8" ht="30" customHeight="1" x14ac:dyDescent="0.2">
      <c r="A20" s="6" t="s">
        <v>16</v>
      </c>
      <c r="B20" s="7" t="s">
        <v>17</v>
      </c>
      <c r="C20" s="8">
        <v>100</v>
      </c>
      <c r="D20" s="8">
        <v>19104</v>
      </c>
      <c r="E20" s="8">
        <f>Sept!E20</f>
        <v>3494</v>
      </c>
      <c r="F20" s="8">
        <v>478</v>
      </c>
      <c r="G20" s="8">
        <f t="shared" si="0"/>
        <v>3972</v>
      </c>
      <c r="H20" s="13">
        <f t="shared" si="1"/>
        <v>20.791457286432159</v>
      </c>
    </row>
    <row r="21" spans="1:8" ht="30" customHeight="1" x14ac:dyDescent="0.2">
      <c r="A21" s="6" t="s">
        <v>18</v>
      </c>
      <c r="B21" s="9" t="s">
        <v>19</v>
      </c>
      <c r="C21" s="8">
        <v>100</v>
      </c>
      <c r="D21" s="8">
        <v>1051</v>
      </c>
      <c r="E21" s="8">
        <f>Sept!E21</f>
        <v>607</v>
      </c>
      <c r="F21" s="8">
        <v>156</v>
      </c>
      <c r="G21" s="8">
        <f>E21+F21</f>
        <v>763</v>
      </c>
      <c r="H21" s="13">
        <f t="shared" si="1"/>
        <v>72.597526165556616</v>
      </c>
    </row>
    <row r="22" spans="1:8" ht="30" customHeight="1" x14ac:dyDescent="0.2">
      <c r="A22" s="6" t="s">
        <v>20</v>
      </c>
      <c r="B22" s="9" t="s">
        <v>21</v>
      </c>
      <c r="C22" s="8">
        <v>100</v>
      </c>
      <c r="D22" s="8">
        <v>85</v>
      </c>
      <c r="E22" s="8">
        <f>Sept!E22</f>
        <v>52</v>
      </c>
      <c r="F22" s="8">
        <v>2</v>
      </c>
      <c r="G22" s="8">
        <f t="shared" si="0"/>
        <v>54</v>
      </c>
      <c r="H22" s="13">
        <f t="shared" si="1"/>
        <v>63.529411764705877</v>
      </c>
    </row>
    <row r="23" spans="1:8" ht="36.75" customHeight="1" x14ac:dyDescent="0.2">
      <c r="A23" s="6" t="s">
        <v>22</v>
      </c>
      <c r="B23" s="7" t="s">
        <v>23</v>
      </c>
      <c r="C23" s="8">
        <v>100</v>
      </c>
      <c r="D23" s="8">
        <v>471</v>
      </c>
      <c r="E23" s="8">
        <f>Sept!E23</f>
        <v>169</v>
      </c>
      <c r="F23" s="8">
        <v>54</v>
      </c>
      <c r="G23" s="8">
        <f t="shared" si="0"/>
        <v>223</v>
      </c>
      <c r="H23" s="13">
        <f t="shared" si="1"/>
        <v>47.346072186836516</v>
      </c>
    </row>
    <row r="24" spans="1:8" ht="51" customHeight="1" x14ac:dyDescent="0.2">
      <c r="A24" s="6" t="s">
        <v>24</v>
      </c>
      <c r="B24" s="9" t="s">
        <v>25</v>
      </c>
      <c r="C24" s="8">
        <v>100</v>
      </c>
      <c r="D24" s="8">
        <v>1521</v>
      </c>
      <c r="E24" s="8">
        <f>Sept!E24</f>
        <v>436</v>
      </c>
      <c r="F24" s="8">
        <v>75</v>
      </c>
      <c r="G24" s="8">
        <f t="shared" si="0"/>
        <v>511</v>
      </c>
      <c r="H24" s="13">
        <f t="shared" si="1"/>
        <v>33.596318211702823</v>
      </c>
    </row>
    <row r="27" spans="1:8" x14ac:dyDescent="0.2">
      <c r="F27" s="1" t="s">
        <v>61</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23"/>
      <c r="B4" s="23"/>
      <c r="C4" s="23"/>
      <c r="D4" s="23"/>
      <c r="E4" s="23"/>
      <c r="F4" s="23"/>
      <c r="G4" s="23"/>
    </row>
    <row r="5" spans="1:8" x14ac:dyDescent="0.2">
      <c r="A5" s="38" t="s">
        <v>30</v>
      </c>
      <c r="B5" s="38"/>
      <c r="C5" s="3" t="s">
        <v>44</v>
      </c>
      <c r="D5" s="23"/>
      <c r="E5" s="23"/>
      <c r="F5" s="23"/>
      <c r="G5" s="23"/>
    </row>
    <row r="6" spans="1:8" x14ac:dyDescent="0.2">
      <c r="A6" s="39" t="s">
        <v>31</v>
      </c>
      <c r="B6" s="39"/>
      <c r="C6" s="18">
        <v>60878</v>
      </c>
    </row>
    <row r="7" spans="1:8" x14ac:dyDescent="0.2">
      <c r="A7" s="39" t="s">
        <v>32</v>
      </c>
      <c r="B7" s="39"/>
      <c r="C7" s="4" t="s">
        <v>57</v>
      </c>
    </row>
    <row r="8" spans="1:8" x14ac:dyDescent="0.2">
      <c r="A8" s="24"/>
      <c r="B8" s="24"/>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Agust!G13</f>
        <v>752</v>
      </c>
      <c r="F13" s="8">
        <v>98</v>
      </c>
      <c r="G13" s="8">
        <f>E13+F13</f>
        <v>850</v>
      </c>
      <c r="H13" s="13">
        <f>G13/D13*100</f>
        <v>66.51017214397497</v>
      </c>
    </row>
    <row r="14" spans="1:8" ht="30" customHeight="1" x14ac:dyDescent="0.2">
      <c r="A14" s="6" t="s">
        <v>4</v>
      </c>
      <c r="B14" s="7" t="s">
        <v>5</v>
      </c>
      <c r="C14" s="8">
        <v>100</v>
      </c>
      <c r="D14" s="8">
        <v>1219</v>
      </c>
      <c r="E14" s="8">
        <f>Agust!G14</f>
        <v>790</v>
      </c>
      <c r="F14" s="8">
        <v>100</v>
      </c>
      <c r="G14" s="8">
        <f t="shared" ref="G14:G24" si="0">E14+F14</f>
        <v>890</v>
      </c>
      <c r="H14" s="13">
        <f t="shared" ref="H14:H24" si="1">G14/D14*100</f>
        <v>73.010664479081214</v>
      </c>
    </row>
    <row r="15" spans="1:8" ht="30" customHeight="1" x14ac:dyDescent="0.2">
      <c r="A15" s="6" t="s">
        <v>6</v>
      </c>
      <c r="B15" s="7" t="s">
        <v>7</v>
      </c>
      <c r="C15" s="8">
        <v>100</v>
      </c>
      <c r="D15" s="8">
        <v>1198</v>
      </c>
      <c r="E15" s="8">
        <f>Agust!G15</f>
        <v>686</v>
      </c>
      <c r="F15" s="8">
        <v>90</v>
      </c>
      <c r="G15" s="8">
        <f t="shared" si="0"/>
        <v>776</v>
      </c>
      <c r="H15" s="13">
        <f t="shared" si="1"/>
        <v>64.774624373956584</v>
      </c>
    </row>
    <row r="16" spans="1:8" ht="30" customHeight="1" x14ac:dyDescent="0.2">
      <c r="A16" s="6" t="s">
        <v>8</v>
      </c>
      <c r="B16" s="7" t="s">
        <v>9</v>
      </c>
      <c r="C16" s="8">
        <v>100</v>
      </c>
      <c r="D16" s="8">
        <v>4540</v>
      </c>
      <c r="E16" s="8">
        <f>Agust!G16</f>
        <v>1835</v>
      </c>
      <c r="F16" s="8">
        <v>194</v>
      </c>
      <c r="G16" s="8">
        <f t="shared" si="0"/>
        <v>2029</v>
      </c>
      <c r="H16" s="13">
        <f t="shared" si="1"/>
        <v>44.691629955947135</v>
      </c>
    </row>
    <row r="17" spans="1:8" ht="30" customHeight="1" x14ac:dyDescent="0.2">
      <c r="A17" s="6" t="s">
        <v>10</v>
      </c>
      <c r="B17" s="9" t="s">
        <v>11</v>
      </c>
      <c r="C17" s="8">
        <v>100</v>
      </c>
      <c r="D17" s="8">
        <f>Agust!D17</f>
        <v>7319</v>
      </c>
      <c r="E17" s="8">
        <f>Agust!G17</f>
        <v>5907</v>
      </c>
      <c r="F17" s="8">
        <v>0</v>
      </c>
      <c r="G17" s="8">
        <f t="shared" si="0"/>
        <v>5907</v>
      </c>
      <c r="H17" s="13">
        <f t="shared" si="1"/>
        <v>80.70774695996721</v>
      </c>
    </row>
    <row r="18" spans="1:8" ht="30" customHeight="1" x14ac:dyDescent="0.2">
      <c r="A18" s="6" t="s">
        <v>12</v>
      </c>
      <c r="B18" s="7" t="s">
        <v>13</v>
      </c>
      <c r="C18" s="8">
        <v>100</v>
      </c>
      <c r="D18" s="8">
        <v>40774</v>
      </c>
      <c r="E18" s="8">
        <f>Agust!G18</f>
        <v>22693</v>
      </c>
      <c r="F18" s="8">
        <v>2391</v>
      </c>
      <c r="G18" s="8">
        <f t="shared" si="0"/>
        <v>25084</v>
      </c>
      <c r="H18" s="13">
        <f t="shared" si="1"/>
        <v>61.519595820866236</v>
      </c>
    </row>
    <row r="19" spans="1:8" ht="30" customHeight="1" x14ac:dyDescent="0.2">
      <c r="A19" s="6" t="s">
        <v>14</v>
      </c>
      <c r="B19" s="7" t="s">
        <v>15</v>
      </c>
      <c r="C19" s="8">
        <v>100</v>
      </c>
      <c r="D19" s="8">
        <v>5441</v>
      </c>
      <c r="E19" s="8">
        <f>Agust!G19</f>
        <v>2440</v>
      </c>
      <c r="F19" s="8">
        <v>226</v>
      </c>
      <c r="G19" s="8">
        <f t="shared" si="0"/>
        <v>2666</v>
      </c>
      <c r="H19" s="13">
        <f t="shared" si="1"/>
        <v>48.998345892299213</v>
      </c>
    </row>
    <row r="20" spans="1:8" ht="30" customHeight="1" x14ac:dyDescent="0.2">
      <c r="A20" s="6" t="s">
        <v>16</v>
      </c>
      <c r="B20" s="7" t="s">
        <v>17</v>
      </c>
      <c r="C20" s="8">
        <v>100</v>
      </c>
      <c r="D20" s="8">
        <v>19104</v>
      </c>
      <c r="E20" s="8">
        <f>Agust!G20</f>
        <v>3494</v>
      </c>
      <c r="F20" s="8">
        <v>309</v>
      </c>
      <c r="G20" s="8">
        <f t="shared" si="0"/>
        <v>3803</v>
      </c>
      <c r="H20" s="13">
        <f t="shared" si="1"/>
        <v>19.906825795644892</v>
      </c>
    </row>
    <row r="21" spans="1:8" ht="30" customHeight="1" x14ac:dyDescent="0.2">
      <c r="A21" s="6" t="s">
        <v>18</v>
      </c>
      <c r="B21" s="9" t="s">
        <v>19</v>
      </c>
      <c r="C21" s="8">
        <v>100</v>
      </c>
      <c r="D21" s="8">
        <v>1051</v>
      </c>
      <c r="E21" s="8">
        <f>Agust!G21</f>
        <v>607</v>
      </c>
      <c r="F21" s="8">
        <v>96</v>
      </c>
      <c r="G21" s="8">
        <f t="shared" si="0"/>
        <v>703</v>
      </c>
      <c r="H21" s="13">
        <f t="shared" si="1"/>
        <v>66.888677450047567</v>
      </c>
    </row>
    <row r="22" spans="1:8" ht="30" customHeight="1" x14ac:dyDescent="0.2">
      <c r="A22" s="6" t="s">
        <v>20</v>
      </c>
      <c r="B22" s="9" t="s">
        <v>21</v>
      </c>
      <c r="C22" s="8">
        <v>100</v>
      </c>
      <c r="D22" s="8">
        <v>85</v>
      </c>
      <c r="E22" s="8">
        <f>Agust!G22</f>
        <v>52</v>
      </c>
      <c r="F22" s="8">
        <v>6</v>
      </c>
      <c r="G22" s="8">
        <f t="shared" si="0"/>
        <v>58</v>
      </c>
      <c r="H22" s="13">
        <f t="shared" si="1"/>
        <v>68.235294117647058</v>
      </c>
    </row>
    <row r="23" spans="1:8" ht="36.75" customHeight="1" x14ac:dyDescent="0.2">
      <c r="A23" s="6" t="s">
        <v>22</v>
      </c>
      <c r="B23" s="7" t="s">
        <v>23</v>
      </c>
      <c r="C23" s="8">
        <v>100</v>
      </c>
      <c r="D23" s="8">
        <v>471</v>
      </c>
      <c r="E23" s="8">
        <f>Agust!G23</f>
        <v>169</v>
      </c>
      <c r="F23" s="8">
        <v>16</v>
      </c>
      <c r="G23" s="8">
        <f t="shared" si="0"/>
        <v>185</v>
      </c>
      <c r="H23" s="13">
        <f t="shared" si="1"/>
        <v>39.278131634819538</v>
      </c>
    </row>
    <row r="24" spans="1:8" ht="51" customHeight="1" x14ac:dyDescent="0.2">
      <c r="A24" s="6" t="s">
        <v>24</v>
      </c>
      <c r="B24" s="9" t="s">
        <v>25</v>
      </c>
      <c r="C24" s="8">
        <v>100</v>
      </c>
      <c r="D24" s="8">
        <v>1521</v>
      </c>
      <c r="E24" s="8">
        <f>Agust!G24</f>
        <v>436</v>
      </c>
      <c r="F24" s="8">
        <v>73</v>
      </c>
      <c r="G24" s="8">
        <f t="shared" si="0"/>
        <v>509</v>
      </c>
      <c r="H24" s="13">
        <f t="shared" si="1"/>
        <v>33.464825772518083</v>
      </c>
    </row>
    <row r="27" spans="1:8" x14ac:dyDescent="0.2">
      <c r="F27" s="1" t="s">
        <v>59</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21"/>
      <c r="B4" s="21"/>
      <c r="C4" s="21"/>
      <c r="D4" s="21"/>
      <c r="E4" s="21"/>
      <c r="F4" s="21"/>
      <c r="G4" s="21"/>
    </row>
    <row r="5" spans="1:8" x14ac:dyDescent="0.2">
      <c r="A5" s="38" t="s">
        <v>30</v>
      </c>
      <c r="B5" s="38"/>
      <c r="C5" s="3" t="s">
        <v>44</v>
      </c>
      <c r="D5" s="21"/>
      <c r="E5" s="21"/>
      <c r="F5" s="21"/>
      <c r="G5" s="21"/>
    </row>
    <row r="6" spans="1:8" x14ac:dyDescent="0.2">
      <c r="A6" s="39" t="s">
        <v>31</v>
      </c>
      <c r="B6" s="39"/>
      <c r="C6" s="18">
        <v>60878</v>
      </c>
    </row>
    <row r="7" spans="1:8" x14ac:dyDescent="0.2">
      <c r="A7" s="39" t="s">
        <v>32</v>
      </c>
      <c r="B7" s="39"/>
      <c r="C7" s="4" t="s">
        <v>58</v>
      </c>
    </row>
    <row r="8" spans="1:8" x14ac:dyDescent="0.2">
      <c r="A8" s="22"/>
      <c r="B8" s="22"/>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Juli!G13</f>
        <v>657</v>
      </c>
      <c r="F13" s="8">
        <v>95</v>
      </c>
      <c r="G13" s="8">
        <f>E13+F13</f>
        <v>752</v>
      </c>
      <c r="H13" s="13">
        <f>G13/D13*100</f>
        <v>58.841940532081381</v>
      </c>
    </row>
    <row r="14" spans="1:8" ht="30" customHeight="1" x14ac:dyDescent="0.2">
      <c r="A14" s="6" t="s">
        <v>4</v>
      </c>
      <c r="B14" s="7" t="s">
        <v>5</v>
      </c>
      <c r="C14" s="8">
        <v>100</v>
      </c>
      <c r="D14" s="8">
        <v>1219</v>
      </c>
      <c r="E14" s="8">
        <f>Juli!G14</f>
        <v>693</v>
      </c>
      <c r="F14" s="8">
        <v>97</v>
      </c>
      <c r="G14" s="8">
        <f t="shared" ref="G14:G24" si="0">E14+F14</f>
        <v>790</v>
      </c>
      <c r="H14" s="13">
        <f t="shared" ref="H14:H24" si="1">G14/D14*100</f>
        <v>64.807219031993441</v>
      </c>
    </row>
    <row r="15" spans="1:8" ht="30" customHeight="1" x14ac:dyDescent="0.2">
      <c r="A15" s="6" t="s">
        <v>6</v>
      </c>
      <c r="B15" s="7" t="s">
        <v>7</v>
      </c>
      <c r="C15" s="8">
        <v>100</v>
      </c>
      <c r="D15" s="8">
        <v>1198</v>
      </c>
      <c r="E15" s="8">
        <f>Juli!G15</f>
        <v>597</v>
      </c>
      <c r="F15" s="8">
        <v>89</v>
      </c>
      <c r="G15" s="8">
        <f t="shared" si="0"/>
        <v>686</v>
      </c>
      <c r="H15" s="13">
        <f t="shared" si="1"/>
        <v>57.262103505843079</v>
      </c>
    </row>
    <row r="16" spans="1:8" ht="30" customHeight="1" x14ac:dyDescent="0.2">
      <c r="A16" s="6" t="s">
        <v>8</v>
      </c>
      <c r="B16" s="7" t="s">
        <v>9</v>
      </c>
      <c r="C16" s="8">
        <v>100</v>
      </c>
      <c r="D16" s="8">
        <v>4540</v>
      </c>
      <c r="E16" s="8">
        <f>Juli!G16</f>
        <v>1603</v>
      </c>
      <c r="F16" s="8">
        <v>232</v>
      </c>
      <c r="G16" s="8">
        <f t="shared" si="0"/>
        <v>1835</v>
      </c>
      <c r="H16" s="13">
        <f t="shared" si="1"/>
        <v>40.418502202643168</v>
      </c>
    </row>
    <row r="17" spans="1:8" ht="30" customHeight="1" x14ac:dyDescent="0.2">
      <c r="A17" s="6" t="s">
        <v>10</v>
      </c>
      <c r="B17" s="9" t="s">
        <v>11</v>
      </c>
      <c r="C17" s="8">
        <v>100</v>
      </c>
      <c r="D17" s="8">
        <f>Juli!D17</f>
        <v>7319</v>
      </c>
      <c r="E17" s="8">
        <f>Juli!G17</f>
        <v>5907</v>
      </c>
      <c r="F17" s="8">
        <v>0</v>
      </c>
      <c r="G17" s="8">
        <f t="shared" si="0"/>
        <v>5907</v>
      </c>
      <c r="H17" s="13">
        <f t="shared" si="1"/>
        <v>80.70774695996721</v>
      </c>
    </row>
    <row r="18" spans="1:8" ht="30" customHeight="1" x14ac:dyDescent="0.2">
      <c r="A18" s="6" t="s">
        <v>12</v>
      </c>
      <c r="B18" s="7" t="s">
        <v>13</v>
      </c>
      <c r="C18" s="8">
        <v>100</v>
      </c>
      <c r="D18" s="8">
        <v>40774</v>
      </c>
      <c r="E18" s="8">
        <f>Juli!G18</f>
        <v>20186</v>
      </c>
      <c r="F18" s="8">
        <v>2507</v>
      </c>
      <c r="G18" s="8">
        <f t="shared" si="0"/>
        <v>22693</v>
      </c>
      <c r="H18" s="13">
        <f t="shared" si="1"/>
        <v>55.655564820719086</v>
      </c>
    </row>
    <row r="19" spans="1:8" ht="30" customHeight="1" x14ac:dyDescent="0.2">
      <c r="A19" s="6" t="s">
        <v>14</v>
      </c>
      <c r="B19" s="7" t="s">
        <v>15</v>
      </c>
      <c r="C19" s="8">
        <v>100</v>
      </c>
      <c r="D19" s="8">
        <v>5441</v>
      </c>
      <c r="E19" s="8">
        <f>Juli!G19</f>
        <v>2228</v>
      </c>
      <c r="F19" s="8">
        <v>212</v>
      </c>
      <c r="G19" s="8">
        <f t="shared" si="0"/>
        <v>2440</v>
      </c>
      <c r="H19" s="13">
        <f t="shared" si="1"/>
        <v>44.844697665870243</v>
      </c>
    </row>
    <row r="20" spans="1:8" ht="30" customHeight="1" x14ac:dyDescent="0.2">
      <c r="A20" s="6" t="s">
        <v>16</v>
      </c>
      <c r="B20" s="7" t="s">
        <v>17</v>
      </c>
      <c r="C20" s="8">
        <v>100</v>
      </c>
      <c r="D20" s="8">
        <v>19104</v>
      </c>
      <c r="E20" s="8">
        <f>Juli!G20</f>
        <v>3074</v>
      </c>
      <c r="F20" s="8">
        <v>420</v>
      </c>
      <c r="G20" s="8">
        <f t="shared" si="0"/>
        <v>3494</v>
      </c>
      <c r="H20" s="13">
        <f t="shared" si="1"/>
        <v>18.289363484087101</v>
      </c>
    </row>
    <row r="21" spans="1:8" ht="30" customHeight="1" x14ac:dyDescent="0.2">
      <c r="A21" s="6" t="s">
        <v>18</v>
      </c>
      <c r="B21" s="9" t="s">
        <v>19</v>
      </c>
      <c r="C21" s="8">
        <v>100</v>
      </c>
      <c r="D21" s="8">
        <v>1051</v>
      </c>
      <c r="E21" s="8">
        <f>Juli!G21</f>
        <v>518</v>
      </c>
      <c r="F21" s="8">
        <v>89</v>
      </c>
      <c r="G21" s="8">
        <f t="shared" si="0"/>
        <v>607</v>
      </c>
      <c r="H21" s="13">
        <f t="shared" si="1"/>
        <v>57.754519505233112</v>
      </c>
    </row>
    <row r="22" spans="1:8" ht="30" customHeight="1" x14ac:dyDescent="0.2">
      <c r="A22" s="6" t="s">
        <v>20</v>
      </c>
      <c r="B22" s="9" t="s">
        <v>21</v>
      </c>
      <c r="C22" s="8">
        <v>100</v>
      </c>
      <c r="D22" s="8">
        <v>85</v>
      </c>
      <c r="E22" s="8">
        <f>Juli!G22</f>
        <v>49</v>
      </c>
      <c r="F22" s="8">
        <v>3</v>
      </c>
      <c r="G22" s="8">
        <f t="shared" si="0"/>
        <v>52</v>
      </c>
      <c r="H22" s="13">
        <f t="shared" si="1"/>
        <v>61.176470588235297</v>
      </c>
    </row>
    <row r="23" spans="1:8" ht="30" customHeight="1" x14ac:dyDescent="0.2">
      <c r="A23" s="6" t="s">
        <v>22</v>
      </c>
      <c r="B23" s="7" t="s">
        <v>23</v>
      </c>
      <c r="C23" s="8">
        <v>100</v>
      </c>
      <c r="D23" s="8">
        <v>471</v>
      </c>
      <c r="E23" s="8">
        <f>Juli!G23</f>
        <v>152</v>
      </c>
      <c r="F23" s="8">
        <v>17</v>
      </c>
      <c r="G23" s="8">
        <f t="shared" si="0"/>
        <v>169</v>
      </c>
      <c r="H23" s="13">
        <f t="shared" si="1"/>
        <v>35.881104033970274</v>
      </c>
    </row>
    <row r="24" spans="1:8" ht="51" x14ac:dyDescent="0.2">
      <c r="A24" s="6" t="s">
        <v>24</v>
      </c>
      <c r="B24" s="9" t="s">
        <v>25</v>
      </c>
      <c r="C24" s="8">
        <v>100</v>
      </c>
      <c r="D24" s="8">
        <v>1521</v>
      </c>
      <c r="E24" s="8">
        <f>Juli!G24</f>
        <v>366</v>
      </c>
      <c r="F24" s="8">
        <v>70</v>
      </c>
      <c r="G24" s="8">
        <f t="shared" si="0"/>
        <v>436</v>
      </c>
      <c r="H24" s="13">
        <f t="shared" si="1"/>
        <v>28.665351742274819</v>
      </c>
    </row>
    <row r="27" spans="1:8" x14ac:dyDescent="0.2">
      <c r="F27" s="1" t="s">
        <v>56</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19"/>
      <c r="B4" s="19"/>
      <c r="C4" s="19"/>
      <c r="D4" s="19"/>
      <c r="E4" s="19"/>
      <c r="F4" s="19"/>
      <c r="G4" s="19"/>
    </row>
    <row r="5" spans="1:8" x14ac:dyDescent="0.2">
      <c r="A5" s="38" t="s">
        <v>30</v>
      </c>
      <c r="B5" s="38"/>
      <c r="C5" s="3" t="s">
        <v>44</v>
      </c>
      <c r="D5" s="19"/>
      <c r="E5" s="19"/>
      <c r="F5" s="19"/>
      <c r="G5" s="19"/>
    </row>
    <row r="6" spans="1:8" x14ac:dyDescent="0.2">
      <c r="A6" s="39" t="s">
        <v>31</v>
      </c>
      <c r="B6" s="39"/>
      <c r="C6" s="18">
        <v>60878</v>
      </c>
    </row>
    <row r="7" spans="1:8" x14ac:dyDescent="0.2">
      <c r="A7" s="39" t="s">
        <v>32</v>
      </c>
      <c r="B7" s="39"/>
      <c r="C7" s="4" t="s">
        <v>55</v>
      </c>
    </row>
    <row r="8" spans="1:8" x14ac:dyDescent="0.2">
      <c r="A8" s="20"/>
      <c r="B8" s="20"/>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Juni!G13</f>
        <v>564</v>
      </c>
      <c r="F13" s="8">
        <v>93</v>
      </c>
      <c r="G13" s="8">
        <f>E13+F13</f>
        <v>657</v>
      </c>
      <c r="H13" s="13">
        <f>G13/D13*100</f>
        <v>51.408450704225352</v>
      </c>
    </row>
    <row r="14" spans="1:8" ht="30" customHeight="1" x14ac:dyDescent="0.2">
      <c r="A14" s="6" t="s">
        <v>4</v>
      </c>
      <c r="B14" s="7" t="s">
        <v>5</v>
      </c>
      <c r="C14" s="8">
        <v>100</v>
      </c>
      <c r="D14" s="8">
        <v>1219</v>
      </c>
      <c r="E14" s="8">
        <f>Juni!G14</f>
        <v>588</v>
      </c>
      <c r="F14" s="8">
        <v>105</v>
      </c>
      <c r="G14" s="8">
        <f t="shared" ref="G14:G23" si="0">E14+F14</f>
        <v>693</v>
      </c>
      <c r="H14" s="13">
        <f t="shared" ref="H14:H24" si="1">G14/D14*100</f>
        <v>56.84987694831829</v>
      </c>
    </row>
    <row r="15" spans="1:8" ht="30" customHeight="1" x14ac:dyDescent="0.2">
      <c r="A15" s="6" t="s">
        <v>6</v>
      </c>
      <c r="B15" s="7" t="s">
        <v>7</v>
      </c>
      <c r="C15" s="8">
        <v>100</v>
      </c>
      <c r="D15" s="8">
        <v>1198</v>
      </c>
      <c r="E15" s="8">
        <f>Juni!G15</f>
        <v>506</v>
      </c>
      <c r="F15" s="8">
        <v>91</v>
      </c>
      <c r="G15" s="8">
        <f t="shared" si="0"/>
        <v>597</v>
      </c>
      <c r="H15" s="13">
        <f t="shared" si="1"/>
        <v>49.833055091819702</v>
      </c>
    </row>
    <row r="16" spans="1:8" ht="30" customHeight="1" x14ac:dyDescent="0.2">
      <c r="A16" s="6" t="s">
        <v>8</v>
      </c>
      <c r="B16" s="7" t="s">
        <v>9</v>
      </c>
      <c r="C16" s="8">
        <v>100</v>
      </c>
      <c r="D16" s="8">
        <v>4540</v>
      </c>
      <c r="E16" s="8">
        <f>Juni!G16</f>
        <v>1435</v>
      </c>
      <c r="F16" s="8">
        <v>168</v>
      </c>
      <c r="G16" s="8">
        <f t="shared" si="0"/>
        <v>1603</v>
      </c>
      <c r="H16" s="13">
        <f t="shared" si="1"/>
        <v>35.308370044052865</v>
      </c>
    </row>
    <row r="17" spans="1:8" ht="30" customHeight="1" x14ac:dyDescent="0.2">
      <c r="A17" s="6" t="s">
        <v>10</v>
      </c>
      <c r="B17" s="9" t="s">
        <v>11</v>
      </c>
      <c r="C17" s="8">
        <v>100</v>
      </c>
      <c r="D17" s="8">
        <v>7319</v>
      </c>
      <c r="E17" s="8">
        <f>Juni!G17</f>
        <v>5907</v>
      </c>
      <c r="F17" s="8">
        <v>0</v>
      </c>
      <c r="G17" s="8">
        <f t="shared" si="0"/>
        <v>5907</v>
      </c>
      <c r="H17" s="13">
        <f t="shared" si="1"/>
        <v>80.70774695996721</v>
      </c>
    </row>
    <row r="18" spans="1:8" ht="30" customHeight="1" x14ac:dyDescent="0.2">
      <c r="A18" s="6" t="s">
        <v>12</v>
      </c>
      <c r="B18" s="7" t="s">
        <v>13</v>
      </c>
      <c r="C18" s="8">
        <v>100</v>
      </c>
      <c r="D18" s="8">
        <v>40774</v>
      </c>
      <c r="E18" s="8">
        <f>Juni!G18</f>
        <v>17924</v>
      </c>
      <c r="F18" s="8">
        <v>2262</v>
      </c>
      <c r="G18" s="8">
        <f t="shared" si="0"/>
        <v>20186</v>
      </c>
      <c r="H18" s="13">
        <f t="shared" si="1"/>
        <v>49.507038799234806</v>
      </c>
    </row>
    <row r="19" spans="1:8" ht="30" customHeight="1" x14ac:dyDescent="0.2">
      <c r="A19" s="6" t="s">
        <v>14</v>
      </c>
      <c r="B19" s="7" t="s">
        <v>15</v>
      </c>
      <c r="C19" s="8">
        <v>100</v>
      </c>
      <c r="D19" s="8">
        <v>5441</v>
      </c>
      <c r="E19" s="8">
        <f>Juni!G19</f>
        <v>2051</v>
      </c>
      <c r="F19" s="8">
        <v>177</v>
      </c>
      <c r="G19" s="8">
        <f t="shared" si="0"/>
        <v>2228</v>
      </c>
      <c r="H19" s="13">
        <f t="shared" si="1"/>
        <v>40.948355081786438</v>
      </c>
    </row>
    <row r="20" spans="1:8" ht="30" customHeight="1" x14ac:dyDescent="0.2">
      <c r="A20" s="6" t="s">
        <v>16</v>
      </c>
      <c r="B20" s="7" t="s">
        <v>17</v>
      </c>
      <c r="C20" s="8">
        <v>100</v>
      </c>
      <c r="D20" s="8">
        <v>19104</v>
      </c>
      <c r="E20" s="8">
        <f>Juni!G20</f>
        <v>2830</v>
      </c>
      <c r="F20" s="8">
        <v>244</v>
      </c>
      <c r="G20" s="8">
        <f t="shared" si="0"/>
        <v>3074</v>
      </c>
      <c r="H20" s="13">
        <f t="shared" si="1"/>
        <v>16.090871021775545</v>
      </c>
    </row>
    <row r="21" spans="1:8" ht="30" customHeight="1" x14ac:dyDescent="0.2">
      <c r="A21" s="6" t="s">
        <v>18</v>
      </c>
      <c r="B21" s="9" t="s">
        <v>19</v>
      </c>
      <c r="C21" s="8">
        <v>100</v>
      </c>
      <c r="D21" s="8">
        <v>1051</v>
      </c>
      <c r="E21" s="8">
        <f>Juni!G21</f>
        <v>463</v>
      </c>
      <c r="F21" s="8">
        <v>55</v>
      </c>
      <c r="G21" s="8">
        <f t="shared" si="0"/>
        <v>518</v>
      </c>
      <c r="H21" s="13">
        <f t="shared" si="1"/>
        <v>49.286393910561372</v>
      </c>
    </row>
    <row r="22" spans="1:8" ht="30" customHeight="1" x14ac:dyDescent="0.2">
      <c r="A22" s="6" t="s">
        <v>20</v>
      </c>
      <c r="B22" s="9" t="s">
        <v>21</v>
      </c>
      <c r="C22" s="8">
        <v>100</v>
      </c>
      <c r="D22" s="8">
        <v>85</v>
      </c>
      <c r="E22" s="8">
        <f>Juni!G22</f>
        <v>49</v>
      </c>
      <c r="F22" s="8">
        <v>0</v>
      </c>
      <c r="G22" s="8">
        <f t="shared" si="0"/>
        <v>49</v>
      </c>
      <c r="H22" s="13">
        <f t="shared" si="1"/>
        <v>57.647058823529406</v>
      </c>
    </row>
    <row r="23" spans="1:8" ht="30" customHeight="1" x14ac:dyDescent="0.2">
      <c r="A23" s="6" t="s">
        <v>22</v>
      </c>
      <c r="B23" s="7" t="s">
        <v>23</v>
      </c>
      <c r="C23" s="8">
        <v>100</v>
      </c>
      <c r="D23" s="8">
        <v>471</v>
      </c>
      <c r="E23" s="8">
        <f>Juni!G23</f>
        <v>136</v>
      </c>
      <c r="F23" s="8">
        <v>16</v>
      </c>
      <c r="G23" s="8">
        <f t="shared" si="0"/>
        <v>152</v>
      </c>
      <c r="H23" s="13">
        <f t="shared" si="1"/>
        <v>32.27176220806794</v>
      </c>
    </row>
    <row r="24" spans="1:8" ht="51" x14ac:dyDescent="0.2">
      <c r="A24" s="6" t="s">
        <v>24</v>
      </c>
      <c r="B24" s="9" t="s">
        <v>25</v>
      </c>
      <c r="C24" s="8">
        <v>100</v>
      </c>
      <c r="D24" s="8">
        <v>1521</v>
      </c>
      <c r="E24" s="8">
        <f>Juni!G24</f>
        <v>278</v>
      </c>
      <c r="F24" s="8">
        <v>88</v>
      </c>
      <c r="G24" s="8">
        <f t="shared" ref="G24" si="2">E24+F24</f>
        <v>366</v>
      </c>
      <c r="H24" s="13">
        <f t="shared" si="1"/>
        <v>24.063116370808679</v>
      </c>
    </row>
    <row r="27" spans="1:8" x14ac:dyDescent="0.2">
      <c r="F27" s="1" t="s">
        <v>54</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16"/>
      <c r="B4" s="16"/>
      <c r="C4" s="16"/>
      <c r="D4" s="16"/>
      <c r="E4" s="16"/>
      <c r="F4" s="16"/>
      <c r="G4" s="16"/>
    </row>
    <row r="5" spans="1:8" x14ac:dyDescent="0.2">
      <c r="A5" s="38" t="s">
        <v>30</v>
      </c>
      <c r="B5" s="38"/>
      <c r="C5" s="3" t="s">
        <v>44</v>
      </c>
      <c r="D5" s="16"/>
      <c r="E5" s="16"/>
      <c r="F5" s="16"/>
      <c r="G5" s="16"/>
    </row>
    <row r="6" spans="1:8" x14ac:dyDescent="0.2">
      <c r="A6" s="39" t="s">
        <v>31</v>
      </c>
      <c r="B6" s="39"/>
      <c r="C6" s="18">
        <v>60878</v>
      </c>
    </row>
    <row r="7" spans="1:8" x14ac:dyDescent="0.2">
      <c r="A7" s="39" t="s">
        <v>32</v>
      </c>
      <c r="B7" s="39"/>
      <c r="C7" s="4" t="s">
        <v>52</v>
      </c>
    </row>
    <row r="8" spans="1:8" x14ac:dyDescent="0.2">
      <c r="A8" s="17"/>
      <c r="B8" s="17"/>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Mei!G13</f>
        <v>475</v>
      </c>
      <c r="F13" s="8">
        <v>89</v>
      </c>
      <c r="G13" s="8">
        <f>E13+F13</f>
        <v>564</v>
      </c>
      <c r="H13" s="13">
        <f>G13/D13*100</f>
        <v>44.131455399061032</v>
      </c>
    </row>
    <row r="14" spans="1:8" ht="30" customHeight="1" x14ac:dyDescent="0.2">
      <c r="A14" s="6" t="s">
        <v>4</v>
      </c>
      <c r="B14" s="7" t="s">
        <v>5</v>
      </c>
      <c r="C14" s="8">
        <v>100</v>
      </c>
      <c r="D14" s="8">
        <v>1219</v>
      </c>
      <c r="E14" s="8">
        <f>Mei!G14</f>
        <v>485</v>
      </c>
      <c r="F14" s="8">
        <v>103</v>
      </c>
      <c r="G14" s="8">
        <f t="shared" ref="G14:G24" si="0">E14+F14</f>
        <v>588</v>
      </c>
      <c r="H14" s="13">
        <f t="shared" ref="H14:H24" si="1">G14/D14*100</f>
        <v>48.236259228876129</v>
      </c>
    </row>
    <row r="15" spans="1:8" ht="30" customHeight="1" x14ac:dyDescent="0.2">
      <c r="A15" s="6" t="s">
        <v>6</v>
      </c>
      <c r="B15" s="7" t="s">
        <v>7</v>
      </c>
      <c r="C15" s="8">
        <v>100</v>
      </c>
      <c r="D15" s="8">
        <v>1198</v>
      </c>
      <c r="E15" s="8">
        <f>Mei!G15</f>
        <v>422</v>
      </c>
      <c r="F15" s="8">
        <v>84</v>
      </c>
      <c r="G15" s="8">
        <f t="shared" si="0"/>
        <v>506</v>
      </c>
      <c r="H15" s="13">
        <f t="shared" si="1"/>
        <v>42.237061769616027</v>
      </c>
    </row>
    <row r="16" spans="1:8" ht="30" customHeight="1" x14ac:dyDescent="0.2">
      <c r="A16" s="6" t="s">
        <v>8</v>
      </c>
      <c r="B16" s="7" t="s">
        <v>9</v>
      </c>
      <c r="C16" s="8">
        <v>100</v>
      </c>
      <c r="D16" s="8">
        <v>4540</v>
      </c>
      <c r="E16" s="8">
        <f>Mei!G16</f>
        <v>1286</v>
      </c>
      <c r="F16" s="8">
        <v>149</v>
      </c>
      <c r="G16" s="8">
        <f t="shared" si="0"/>
        <v>1435</v>
      </c>
      <c r="H16" s="13">
        <f t="shared" si="1"/>
        <v>31.607929515418505</v>
      </c>
    </row>
    <row r="17" spans="1:8" ht="30" customHeight="1" x14ac:dyDescent="0.2">
      <c r="A17" s="6" t="s">
        <v>10</v>
      </c>
      <c r="B17" s="9" t="s">
        <v>11</v>
      </c>
      <c r="C17" s="8">
        <v>100</v>
      </c>
      <c r="D17" s="8">
        <v>7341</v>
      </c>
      <c r="E17" s="8">
        <f>Mei!G17</f>
        <v>5907</v>
      </c>
      <c r="F17" s="8">
        <v>0</v>
      </c>
      <c r="G17" s="8">
        <f t="shared" si="0"/>
        <v>5907</v>
      </c>
      <c r="H17" s="13">
        <f t="shared" si="1"/>
        <v>80.465876583571713</v>
      </c>
    </row>
    <row r="18" spans="1:8" ht="30" customHeight="1" x14ac:dyDescent="0.2">
      <c r="A18" s="6" t="s">
        <v>12</v>
      </c>
      <c r="B18" s="7" t="s">
        <v>13</v>
      </c>
      <c r="C18" s="8">
        <v>100</v>
      </c>
      <c r="D18" s="8">
        <v>40774</v>
      </c>
      <c r="E18" s="8">
        <f>Mei!G18</f>
        <v>15696</v>
      </c>
      <c r="F18" s="8">
        <v>2228</v>
      </c>
      <c r="G18" s="8">
        <f t="shared" si="0"/>
        <v>17924</v>
      </c>
      <c r="H18" s="13">
        <f t="shared" si="1"/>
        <v>43.959385883160842</v>
      </c>
    </row>
    <row r="19" spans="1:8" ht="30" customHeight="1" x14ac:dyDescent="0.2">
      <c r="A19" s="6" t="s">
        <v>14</v>
      </c>
      <c r="B19" s="7" t="s">
        <v>15</v>
      </c>
      <c r="C19" s="8">
        <v>100</v>
      </c>
      <c r="D19" s="8">
        <v>5441</v>
      </c>
      <c r="E19" s="8">
        <f>Mei!G19</f>
        <v>1910</v>
      </c>
      <c r="F19" s="8">
        <v>141</v>
      </c>
      <c r="G19" s="8">
        <f t="shared" si="0"/>
        <v>2051</v>
      </c>
      <c r="H19" s="13">
        <f t="shared" si="1"/>
        <v>37.695276603565517</v>
      </c>
    </row>
    <row r="20" spans="1:8" ht="30" customHeight="1" x14ac:dyDescent="0.2">
      <c r="A20" s="6" t="s">
        <v>16</v>
      </c>
      <c r="B20" s="7" t="s">
        <v>17</v>
      </c>
      <c r="C20" s="8">
        <v>100</v>
      </c>
      <c r="D20" s="8">
        <v>19104</v>
      </c>
      <c r="E20" s="8">
        <f>Mei!G20</f>
        <v>2590</v>
      </c>
      <c r="F20" s="8">
        <v>240</v>
      </c>
      <c r="G20" s="8">
        <f t="shared" si="0"/>
        <v>2830</v>
      </c>
      <c r="H20" s="13">
        <f t="shared" si="1"/>
        <v>14.813651591289782</v>
      </c>
    </row>
    <row r="21" spans="1:8" ht="30" customHeight="1" x14ac:dyDescent="0.2">
      <c r="A21" s="6" t="s">
        <v>18</v>
      </c>
      <c r="B21" s="9" t="s">
        <v>19</v>
      </c>
      <c r="C21" s="8">
        <v>100</v>
      </c>
      <c r="D21" s="8">
        <v>1051</v>
      </c>
      <c r="E21" s="8">
        <f>Mei!G21</f>
        <v>390</v>
      </c>
      <c r="F21" s="8">
        <v>73</v>
      </c>
      <c r="G21" s="8">
        <f t="shared" si="0"/>
        <v>463</v>
      </c>
      <c r="H21" s="13">
        <f t="shared" si="1"/>
        <v>44.053282588011413</v>
      </c>
    </row>
    <row r="22" spans="1:8" ht="30" customHeight="1" x14ac:dyDescent="0.2">
      <c r="A22" s="6" t="s">
        <v>20</v>
      </c>
      <c r="B22" s="9" t="s">
        <v>21</v>
      </c>
      <c r="C22" s="8">
        <v>100</v>
      </c>
      <c r="D22" s="8">
        <v>85</v>
      </c>
      <c r="E22" s="8">
        <f>Mei!G22</f>
        <v>47</v>
      </c>
      <c r="F22" s="8">
        <v>2</v>
      </c>
      <c r="G22" s="8">
        <f t="shared" si="0"/>
        <v>49</v>
      </c>
      <c r="H22" s="13">
        <f t="shared" si="1"/>
        <v>57.647058823529406</v>
      </c>
    </row>
    <row r="23" spans="1:8" ht="30" customHeight="1" x14ac:dyDescent="0.2">
      <c r="A23" s="6" t="s">
        <v>22</v>
      </c>
      <c r="B23" s="7" t="s">
        <v>23</v>
      </c>
      <c r="C23" s="8">
        <v>100</v>
      </c>
      <c r="D23" s="8">
        <v>471</v>
      </c>
      <c r="E23" s="8">
        <f>Mei!G23</f>
        <v>124</v>
      </c>
      <c r="F23" s="8">
        <v>12</v>
      </c>
      <c r="G23" s="8">
        <f t="shared" si="0"/>
        <v>136</v>
      </c>
      <c r="H23" s="13">
        <f t="shared" si="1"/>
        <v>28.874734607218684</v>
      </c>
    </row>
    <row r="24" spans="1:8" ht="51" x14ac:dyDescent="0.2">
      <c r="A24" s="6" t="s">
        <v>24</v>
      </c>
      <c r="B24" s="9" t="s">
        <v>25</v>
      </c>
      <c r="C24" s="8">
        <v>100</v>
      </c>
      <c r="D24" s="8">
        <v>1521</v>
      </c>
      <c r="E24" s="8">
        <f>Mei!G24</f>
        <v>190</v>
      </c>
      <c r="F24" s="8">
        <v>88</v>
      </c>
      <c r="G24" s="8">
        <f t="shared" si="0"/>
        <v>278</v>
      </c>
      <c r="H24" s="13">
        <f t="shared" si="1"/>
        <v>18.277449046679816</v>
      </c>
    </row>
    <row r="27" spans="1:8" x14ac:dyDescent="0.2">
      <c r="F27" s="1" t="s">
        <v>53</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14"/>
      <c r="B4" s="14"/>
      <c r="C4" s="14"/>
      <c r="D4" s="14"/>
      <c r="E4" s="14"/>
      <c r="F4" s="14"/>
      <c r="G4" s="14"/>
    </row>
    <row r="5" spans="1:8" x14ac:dyDescent="0.2">
      <c r="A5" s="38" t="s">
        <v>30</v>
      </c>
      <c r="B5" s="38"/>
      <c r="C5" s="3" t="s">
        <v>44</v>
      </c>
      <c r="D5" s="14"/>
      <c r="E5" s="14"/>
      <c r="F5" s="14"/>
      <c r="G5" s="14"/>
    </row>
    <row r="6" spans="1:8" x14ac:dyDescent="0.2">
      <c r="A6" s="39" t="s">
        <v>31</v>
      </c>
      <c r="B6" s="39"/>
      <c r="C6" s="18">
        <v>60878</v>
      </c>
    </row>
    <row r="7" spans="1:8" x14ac:dyDescent="0.2">
      <c r="A7" s="39" t="s">
        <v>32</v>
      </c>
      <c r="B7" s="39"/>
      <c r="C7" s="4" t="s">
        <v>50</v>
      </c>
    </row>
    <row r="8" spans="1:8" x14ac:dyDescent="0.2">
      <c r="A8" s="15"/>
      <c r="B8" s="15"/>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Apr!G13</f>
        <v>396</v>
      </c>
      <c r="F13" s="8">
        <v>79</v>
      </c>
      <c r="G13" s="8">
        <f>E13+F13</f>
        <v>475</v>
      </c>
      <c r="H13" s="13">
        <f>G13/D13*100</f>
        <v>37.167449139280123</v>
      </c>
    </row>
    <row r="14" spans="1:8" ht="30" customHeight="1" x14ac:dyDescent="0.2">
      <c r="A14" s="6" t="s">
        <v>4</v>
      </c>
      <c r="B14" s="7" t="s">
        <v>5</v>
      </c>
      <c r="C14" s="8">
        <v>100</v>
      </c>
      <c r="D14" s="8">
        <v>1219</v>
      </c>
      <c r="E14" s="8">
        <f>Apr!G14</f>
        <v>386</v>
      </c>
      <c r="F14" s="8">
        <v>99</v>
      </c>
      <c r="G14" s="8">
        <f t="shared" ref="G14:G24" si="0">E14+F14</f>
        <v>485</v>
      </c>
      <c r="H14" s="13">
        <f t="shared" ref="H14:H24" si="1">G14/D14*100</f>
        <v>39.786710418375719</v>
      </c>
    </row>
    <row r="15" spans="1:8" ht="30" customHeight="1" x14ac:dyDescent="0.2">
      <c r="A15" s="6" t="s">
        <v>6</v>
      </c>
      <c r="B15" s="7" t="s">
        <v>7</v>
      </c>
      <c r="C15" s="8">
        <v>100</v>
      </c>
      <c r="D15" s="8">
        <v>1198</v>
      </c>
      <c r="E15" s="8">
        <f>Apr!G15</f>
        <v>346</v>
      </c>
      <c r="F15" s="8">
        <v>76</v>
      </c>
      <c r="G15" s="8">
        <f t="shared" si="0"/>
        <v>422</v>
      </c>
      <c r="H15" s="13">
        <f t="shared" si="1"/>
        <v>35.225375626043402</v>
      </c>
    </row>
    <row r="16" spans="1:8" ht="30" customHeight="1" x14ac:dyDescent="0.2">
      <c r="A16" s="6" t="s">
        <v>8</v>
      </c>
      <c r="B16" s="7" t="s">
        <v>9</v>
      </c>
      <c r="C16" s="8">
        <v>100</v>
      </c>
      <c r="D16" s="8">
        <v>4540</v>
      </c>
      <c r="E16" s="8">
        <f>Apr!G16</f>
        <v>1136</v>
      </c>
      <c r="F16" s="8">
        <v>150</v>
      </c>
      <c r="G16" s="8">
        <f t="shared" si="0"/>
        <v>1286</v>
      </c>
      <c r="H16" s="13">
        <f t="shared" si="1"/>
        <v>28.325991189427313</v>
      </c>
    </row>
    <row r="17" spans="1:8" ht="30" customHeight="1" x14ac:dyDescent="0.2">
      <c r="A17" s="6" t="s">
        <v>10</v>
      </c>
      <c r="B17" s="9" t="s">
        <v>11</v>
      </c>
      <c r="C17" s="8">
        <v>100</v>
      </c>
      <c r="D17" s="8">
        <v>7341</v>
      </c>
      <c r="E17" s="8">
        <f>Apr!G17</f>
        <v>5907</v>
      </c>
      <c r="F17" s="8">
        <v>0</v>
      </c>
      <c r="G17" s="8">
        <f t="shared" si="0"/>
        <v>5907</v>
      </c>
      <c r="H17" s="13">
        <f t="shared" si="1"/>
        <v>80.465876583571713</v>
      </c>
    </row>
    <row r="18" spans="1:8" ht="30" customHeight="1" x14ac:dyDescent="0.2">
      <c r="A18" s="6" t="s">
        <v>12</v>
      </c>
      <c r="B18" s="7" t="s">
        <v>13</v>
      </c>
      <c r="C18" s="8">
        <v>100</v>
      </c>
      <c r="D18" s="8">
        <v>40774</v>
      </c>
      <c r="E18" s="8">
        <f>Apr!G18</f>
        <v>13024</v>
      </c>
      <c r="F18" s="8">
        <v>2672</v>
      </c>
      <c r="G18" s="8">
        <f t="shared" si="0"/>
        <v>15696</v>
      </c>
      <c r="H18" s="13">
        <f t="shared" si="1"/>
        <v>38.495119438858097</v>
      </c>
    </row>
    <row r="19" spans="1:8" ht="30" customHeight="1" x14ac:dyDescent="0.2">
      <c r="A19" s="6" t="s">
        <v>14</v>
      </c>
      <c r="B19" s="7" t="s">
        <v>15</v>
      </c>
      <c r="C19" s="8">
        <v>100</v>
      </c>
      <c r="D19" s="8">
        <v>5441</v>
      </c>
      <c r="E19" s="8">
        <f>Apr!G19</f>
        <v>1776</v>
      </c>
      <c r="F19" s="8">
        <v>134</v>
      </c>
      <c r="G19" s="8">
        <f t="shared" si="0"/>
        <v>1910</v>
      </c>
      <c r="H19" s="13">
        <f t="shared" si="1"/>
        <v>35.103841205660721</v>
      </c>
    </row>
    <row r="20" spans="1:8" ht="30" customHeight="1" x14ac:dyDescent="0.2">
      <c r="A20" s="6" t="s">
        <v>16</v>
      </c>
      <c r="B20" s="7" t="s">
        <v>17</v>
      </c>
      <c r="C20" s="8">
        <v>100</v>
      </c>
      <c r="D20" s="8">
        <v>19104</v>
      </c>
      <c r="E20" s="8">
        <f>Apr!G20</f>
        <v>2430</v>
      </c>
      <c r="F20" s="8">
        <v>160</v>
      </c>
      <c r="G20" s="8">
        <f t="shared" si="0"/>
        <v>2590</v>
      </c>
      <c r="H20" s="13">
        <f t="shared" si="1"/>
        <v>13.557370184254605</v>
      </c>
    </row>
    <row r="21" spans="1:8" ht="30" customHeight="1" x14ac:dyDescent="0.2">
      <c r="A21" s="6" t="s">
        <v>18</v>
      </c>
      <c r="B21" s="9" t="s">
        <v>19</v>
      </c>
      <c r="C21" s="8">
        <v>100</v>
      </c>
      <c r="D21" s="8">
        <v>1051</v>
      </c>
      <c r="E21" s="8">
        <f>Apr!G21</f>
        <v>333</v>
      </c>
      <c r="F21" s="8">
        <v>57</v>
      </c>
      <c r="G21" s="8">
        <f t="shared" si="0"/>
        <v>390</v>
      </c>
      <c r="H21" s="13">
        <f t="shared" si="1"/>
        <v>37.107516650808755</v>
      </c>
    </row>
    <row r="22" spans="1:8" ht="30" customHeight="1" x14ac:dyDescent="0.2">
      <c r="A22" s="6" t="s">
        <v>20</v>
      </c>
      <c r="B22" s="9" t="s">
        <v>21</v>
      </c>
      <c r="C22" s="8">
        <v>100</v>
      </c>
      <c r="D22" s="8">
        <v>85</v>
      </c>
      <c r="E22" s="8">
        <f>Apr!G22</f>
        <v>45</v>
      </c>
      <c r="F22" s="8">
        <v>2</v>
      </c>
      <c r="G22" s="8">
        <f t="shared" si="0"/>
        <v>47</v>
      </c>
      <c r="H22" s="13">
        <f t="shared" si="1"/>
        <v>55.294117647058826</v>
      </c>
    </row>
    <row r="23" spans="1:8" ht="30" customHeight="1" x14ac:dyDescent="0.2">
      <c r="A23" s="6" t="s">
        <v>22</v>
      </c>
      <c r="B23" s="7" t="s">
        <v>23</v>
      </c>
      <c r="C23" s="8">
        <v>100</v>
      </c>
      <c r="D23" s="8">
        <v>471</v>
      </c>
      <c r="E23" s="8">
        <f>Apr!G23</f>
        <v>103</v>
      </c>
      <c r="F23" s="8">
        <v>21</v>
      </c>
      <c r="G23" s="8">
        <f t="shared" si="0"/>
        <v>124</v>
      </c>
      <c r="H23" s="13">
        <f t="shared" si="1"/>
        <v>26.326963906581742</v>
      </c>
    </row>
    <row r="24" spans="1:8" ht="51" x14ac:dyDescent="0.2">
      <c r="A24" s="6" t="s">
        <v>24</v>
      </c>
      <c r="B24" s="9" t="s">
        <v>25</v>
      </c>
      <c r="C24" s="8">
        <v>100</v>
      </c>
      <c r="D24" s="8">
        <v>1521</v>
      </c>
      <c r="E24" s="8">
        <f>Apr!G24</f>
        <v>163</v>
      </c>
      <c r="F24" s="8">
        <v>27</v>
      </c>
      <c r="G24" s="8">
        <f t="shared" si="0"/>
        <v>190</v>
      </c>
      <c r="H24" s="13">
        <f t="shared" si="1"/>
        <v>12.491781722550952</v>
      </c>
    </row>
    <row r="27" spans="1:8" x14ac:dyDescent="0.2">
      <c r="F27" s="1" t="s">
        <v>51</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10"/>
      <c r="B4" s="10"/>
      <c r="C4" s="10"/>
      <c r="D4" s="10"/>
      <c r="E4" s="10"/>
      <c r="F4" s="10"/>
      <c r="G4" s="10"/>
    </row>
    <row r="5" spans="1:8" x14ac:dyDescent="0.2">
      <c r="A5" s="38" t="s">
        <v>30</v>
      </c>
      <c r="B5" s="38"/>
      <c r="C5" s="3" t="s">
        <v>44</v>
      </c>
      <c r="D5" s="10"/>
      <c r="E5" s="10"/>
      <c r="F5" s="10"/>
      <c r="G5" s="10"/>
    </row>
    <row r="6" spans="1:8" x14ac:dyDescent="0.2">
      <c r="A6" s="39" t="s">
        <v>31</v>
      </c>
      <c r="B6" s="39"/>
      <c r="C6" s="12">
        <v>60878</v>
      </c>
    </row>
    <row r="7" spans="1:8" x14ac:dyDescent="0.2">
      <c r="A7" s="39" t="s">
        <v>32</v>
      </c>
      <c r="B7" s="39"/>
      <c r="C7" s="4" t="s">
        <v>49</v>
      </c>
    </row>
    <row r="8" spans="1:8" x14ac:dyDescent="0.2">
      <c r="A8" s="11"/>
      <c r="B8" s="11"/>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Mart!G13</f>
        <v>309</v>
      </c>
      <c r="F13" s="8">
        <v>87</v>
      </c>
      <c r="G13" s="8">
        <f>E13+F13</f>
        <v>396</v>
      </c>
      <c r="H13" s="13">
        <f>G13/D13*100</f>
        <v>30.985915492957744</v>
      </c>
    </row>
    <row r="14" spans="1:8" ht="30" customHeight="1" x14ac:dyDescent="0.2">
      <c r="A14" s="6" t="s">
        <v>4</v>
      </c>
      <c r="B14" s="7" t="s">
        <v>5</v>
      </c>
      <c r="C14" s="8">
        <v>100</v>
      </c>
      <c r="D14" s="8">
        <v>1219</v>
      </c>
      <c r="E14" s="8">
        <f>Mart!G14</f>
        <v>289</v>
      </c>
      <c r="F14" s="8">
        <v>97</v>
      </c>
      <c r="G14" s="8">
        <f t="shared" ref="G14:G24" si="0">E14+F14</f>
        <v>386</v>
      </c>
      <c r="H14" s="13">
        <f t="shared" ref="H14:H24" si="1">G14/D14*100</f>
        <v>31.665299425758818</v>
      </c>
    </row>
    <row r="15" spans="1:8" ht="30" customHeight="1" x14ac:dyDescent="0.2">
      <c r="A15" s="6" t="s">
        <v>6</v>
      </c>
      <c r="B15" s="7" t="s">
        <v>7</v>
      </c>
      <c r="C15" s="8">
        <v>100</v>
      </c>
      <c r="D15" s="8">
        <v>1198</v>
      </c>
      <c r="E15" s="8">
        <f>Mart!G15</f>
        <v>263</v>
      </c>
      <c r="F15" s="8">
        <v>83</v>
      </c>
      <c r="G15" s="8">
        <f t="shared" si="0"/>
        <v>346</v>
      </c>
      <c r="H15" s="13">
        <f t="shared" si="1"/>
        <v>28.881469115191987</v>
      </c>
    </row>
    <row r="16" spans="1:8" ht="30" customHeight="1" x14ac:dyDescent="0.2">
      <c r="A16" s="6" t="s">
        <v>8</v>
      </c>
      <c r="B16" s="7" t="s">
        <v>9</v>
      </c>
      <c r="C16" s="8">
        <v>100</v>
      </c>
      <c r="D16" s="8">
        <v>4540</v>
      </c>
      <c r="E16" s="8">
        <f>Mart!G16</f>
        <v>1136</v>
      </c>
      <c r="F16" s="8">
        <v>0</v>
      </c>
      <c r="G16" s="8">
        <f t="shared" si="0"/>
        <v>1136</v>
      </c>
      <c r="H16" s="13">
        <f t="shared" si="1"/>
        <v>25.022026431718064</v>
      </c>
    </row>
    <row r="17" spans="1:8" ht="30" customHeight="1" x14ac:dyDescent="0.2">
      <c r="A17" s="6" t="s">
        <v>10</v>
      </c>
      <c r="B17" s="9" t="s">
        <v>11</v>
      </c>
      <c r="C17" s="8">
        <v>100</v>
      </c>
      <c r="D17" s="8">
        <v>7341</v>
      </c>
      <c r="E17" s="8">
        <f>Mart!G17</f>
        <v>5907</v>
      </c>
      <c r="F17" s="8">
        <v>0</v>
      </c>
      <c r="G17" s="8">
        <f t="shared" si="0"/>
        <v>5907</v>
      </c>
      <c r="H17" s="13">
        <f t="shared" si="1"/>
        <v>80.465876583571713</v>
      </c>
    </row>
    <row r="18" spans="1:8" ht="30" customHeight="1" x14ac:dyDescent="0.2">
      <c r="A18" s="6" t="s">
        <v>12</v>
      </c>
      <c r="B18" s="7" t="s">
        <v>13</v>
      </c>
      <c r="C18" s="8">
        <v>100</v>
      </c>
      <c r="D18" s="8">
        <v>40774</v>
      </c>
      <c r="E18" s="8">
        <f>Mart!G18</f>
        <v>11402</v>
      </c>
      <c r="F18" s="8">
        <v>1622</v>
      </c>
      <c r="G18" s="8">
        <f t="shared" si="0"/>
        <v>13024</v>
      </c>
      <c r="H18" s="13">
        <f t="shared" si="1"/>
        <v>31.941923774954628</v>
      </c>
    </row>
    <row r="19" spans="1:8" ht="30" customHeight="1" x14ac:dyDescent="0.2">
      <c r="A19" s="6" t="s">
        <v>14</v>
      </c>
      <c r="B19" s="7" t="s">
        <v>15</v>
      </c>
      <c r="C19" s="8">
        <v>100</v>
      </c>
      <c r="D19" s="8">
        <v>5441</v>
      </c>
      <c r="E19" s="8">
        <f>Mart!G19</f>
        <v>1585</v>
      </c>
      <c r="F19" s="8">
        <v>191</v>
      </c>
      <c r="G19" s="8">
        <f t="shared" si="0"/>
        <v>1776</v>
      </c>
      <c r="H19" s="13">
        <f t="shared" si="1"/>
        <v>32.641058628928505</v>
      </c>
    </row>
    <row r="20" spans="1:8" ht="30" customHeight="1" x14ac:dyDescent="0.2">
      <c r="A20" s="6" t="s">
        <v>16</v>
      </c>
      <c r="B20" s="7" t="s">
        <v>17</v>
      </c>
      <c r="C20" s="8">
        <v>100</v>
      </c>
      <c r="D20" s="8">
        <v>19104</v>
      </c>
      <c r="E20" s="8">
        <f>Mart!G20</f>
        <v>1978</v>
      </c>
      <c r="F20" s="8">
        <v>452</v>
      </c>
      <c r="G20" s="8">
        <f t="shared" si="0"/>
        <v>2430</v>
      </c>
      <c r="H20" s="13">
        <f t="shared" si="1"/>
        <v>12.719849246231155</v>
      </c>
    </row>
    <row r="21" spans="1:8" ht="30" customHeight="1" x14ac:dyDescent="0.2">
      <c r="A21" s="6" t="s">
        <v>18</v>
      </c>
      <c r="B21" s="9" t="s">
        <v>19</v>
      </c>
      <c r="C21" s="8">
        <v>100</v>
      </c>
      <c r="D21" s="8">
        <v>1051</v>
      </c>
      <c r="E21" s="8">
        <f>Mart!G21</f>
        <v>260</v>
      </c>
      <c r="F21" s="8">
        <v>73</v>
      </c>
      <c r="G21" s="8">
        <f t="shared" si="0"/>
        <v>333</v>
      </c>
      <c r="H21" s="13">
        <f t="shared" si="1"/>
        <v>31.684110371075171</v>
      </c>
    </row>
    <row r="22" spans="1:8" ht="30" customHeight="1" x14ac:dyDescent="0.2">
      <c r="A22" s="6" t="s">
        <v>20</v>
      </c>
      <c r="B22" s="9" t="s">
        <v>21</v>
      </c>
      <c r="C22" s="8">
        <v>100</v>
      </c>
      <c r="D22" s="8">
        <v>85</v>
      </c>
      <c r="E22" s="8">
        <f>Mart!G22</f>
        <v>43</v>
      </c>
      <c r="F22" s="8">
        <v>2</v>
      </c>
      <c r="G22" s="8">
        <f t="shared" si="0"/>
        <v>45</v>
      </c>
      <c r="H22" s="13">
        <f>G22/D22*100</f>
        <v>52.941176470588239</v>
      </c>
    </row>
    <row r="23" spans="1:8" ht="30" customHeight="1" x14ac:dyDescent="0.2">
      <c r="A23" s="6" t="s">
        <v>22</v>
      </c>
      <c r="B23" s="7" t="s">
        <v>23</v>
      </c>
      <c r="C23" s="8">
        <v>100</v>
      </c>
      <c r="D23" s="8">
        <v>471</v>
      </c>
      <c r="E23" s="8">
        <f>Mart!G23</f>
        <v>99</v>
      </c>
      <c r="F23" s="8">
        <v>4</v>
      </c>
      <c r="G23" s="8">
        <f t="shared" si="0"/>
        <v>103</v>
      </c>
      <c r="H23" s="13">
        <f t="shared" si="1"/>
        <v>21.868365180467091</v>
      </c>
    </row>
    <row r="24" spans="1:8" ht="51" x14ac:dyDescent="0.2">
      <c r="A24" s="6" t="s">
        <v>24</v>
      </c>
      <c r="B24" s="9" t="s">
        <v>25</v>
      </c>
      <c r="C24" s="8">
        <v>100</v>
      </c>
      <c r="D24" s="8">
        <v>1521</v>
      </c>
      <c r="E24" s="8">
        <f>Mart!G24</f>
        <v>139</v>
      </c>
      <c r="F24" s="8">
        <v>24</v>
      </c>
      <c r="G24" s="8">
        <f t="shared" si="0"/>
        <v>163</v>
      </c>
      <c r="H24" s="13">
        <f t="shared" si="1"/>
        <v>10.71663379355687</v>
      </c>
    </row>
    <row r="27" spans="1:8" x14ac:dyDescent="0.2">
      <c r="F27" s="1" t="s">
        <v>48</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16384" width="8.7109375" style="1"/>
  </cols>
  <sheetData>
    <row r="1" spans="1:8" x14ac:dyDescent="0.2">
      <c r="A1" s="36" t="s">
        <v>0</v>
      </c>
      <c r="B1" s="36"/>
      <c r="C1" s="36"/>
      <c r="D1" s="36"/>
      <c r="E1" s="36"/>
      <c r="F1" s="36"/>
      <c r="G1" s="36"/>
    </row>
    <row r="2" spans="1:8" x14ac:dyDescent="0.2">
      <c r="A2" s="37" t="s">
        <v>28</v>
      </c>
      <c r="B2" s="37"/>
      <c r="C2" s="37"/>
      <c r="D2" s="37"/>
      <c r="E2" s="37"/>
      <c r="F2" s="37"/>
      <c r="G2" s="37"/>
    </row>
    <row r="3" spans="1:8" x14ac:dyDescent="0.2">
      <c r="A3" s="37" t="s">
        <v>29</v>
      </c>
      <c r="B3" s="37"/>
      <c r="C3" s="37"/>
      <c r="D3" s="37"/>
      <c r="E3" s="37"/>
      <c r="F3" s="37"/>
      <c r="G3" s="37"/>
    </row>
    <row r="4" spans="1:8" x14ac:dyDescent="0.2">
      <c r="A4" s="2"/>
      <c r="B4" s="2"/>
      <c r="C4" s="2"/>
      <c r="D4" s="2"/>
      <c r="E4" s="2"/>
      <c r="F4" s="2"/>
      <c r="G4" s="2"/>
    </row>
    <row r="5" spans="1:8" x14ac:dyDescent="0.2">
      <c r="A5" s="38" t="s">
        <v>30</v>
      </c>
      <c r="B5" s="38"/>
      <c r="C5" s="3" t="s">
        <v>44</v>
      </c>
      <c r="D5" s="2"/>
      <c r="E5" s="2"/>
      <c r="F5" s="2"/>
      <c r="G5" s="2"/>
    </row>
    <row r="6" spans="1:8" x14ac:dyDescent="0.2">
      <c r="A6" s="39" t="s">
        <v>31</v>
      </c>
      <c r="B6" s="39"/>
      <c r="C6" s="12">
        <v>60878</v>
      </c>
    </row>
    <row r="7" spans="1:8" x14ac:dyDescent="0.2">
      <c r="A7" s="39" t="s">
        <v>32</v>
      </c>
      <c r="B7" s="39"/>
      <c r="C7" s="4" t="s">
        <v>47</v>
      </c>
    </row>
    <row r="8" spans="1:8" x14ac:dyDescent="0.2">
      <c r="A8" s="5"/>
      <c r="B8" s="5"/>
    </row>
    <row r="10" spans="1:8" ht="14.45" customHeight="1" x14ac:dyDescent="0.2">
      <c r="A10" s="32" t="s">
        <v>1</v>
      </c>
      <c r="B10" s="29" t="s">
        <v>26</v>
      </c>
      <c r="C10" s="29" t="s">
        <v>33</v>
      </c>
      <c r="D10" s="32" t="s">
        <v>27</v>
      </c>
      <c r="E10" s="41" t="s">
        <v>34</v>
      </c>
      <c r="F10" s="42"/>
      <c r="G10" s="42"/>
      <c r="H10" s="29" t="s">
        <v>39</v>
      </c>
    </row>
    <row r="11" spans="1:8" x14ac:dyDescent="0.2">
      <c r="A11" s="40"/>
      <c r="B11" s="30"/>
      <c r="C11" s="30"/>
      <c r="D11" s="40"/>
      <c r="E11" s="29" t="s">
        <v>37</v>
      </c>
      <c r="F11" s="32" t="s">
        <v>36</v>
      </c>
      <c r="G11" s="34" t="s">
        <v>38</v>
      </c>
      <c r="H11" s="30"/>
    </row>
    <row r="12" spans="1:8" x14ac:dyDescent="0.2">
      <c r="A12" s="33"/>
      <c r="B12" s="31"/>
      <c r="C12" s="31"/>
      <c r="D12" s="33"/>
      <c r="E12" s="31"/>
      <c r="F12" s="33"/>
      <c r="G12" s="35"/>
      <c r="H12" s="31"/>
    </row>
    <row r="13" spans="1:8" ht="30" customHeight="1" x14ac:dyDescent="0.2">
      <c r="A13" s="6" t="s">
        <v>2</v>
      </c>
      <c r="B13" s="7" t="s">
        <v>3</v>
      </c>
      <c r="C13" s="8">
        <v>100</v>
      </c>
      <c r="D13" s="8">
        <v>1278</v>
      </c>
      <c r="E13" s="8">
        <f>Feb!G13</f>
        <v>210</v>
      </c>
      <c r="F13" s="8">
        <v>99</v>
      </c>
      <c r="G13" s="8">
        <f>E13+F13</f>
        <v>309</v>
      </c>
      <c r="H13" s="13">
        <f>G13/D13*100</f>
        <v>24.178403755868544</v>
      </c>
    </row>
    <row r="14" spans="1:8" ht="30" customHeight="1" x14ac:dyDescent="0.2">
      <c r="A14" s="6" t="s">
        <v>4</v>
      </c>
      <c r="B14" s="7" t="s">
        <v>5</v>
      </c>
      <c r="C14" s="8">
        <v>100</v>
      </c>
      <c r="D14" s="8">
        <v>1219</v>
      </c>
      <c r="E14" s="8">
        <f>Feb!G14</f>
        <v>196</v>
      </c>
      <c r="F14" s="8">
        <v>93</v>
      </c>
      <c r="G14" s="8">
        <f t="shared" ref="G14:G24" si="0">E14+F14</f>
        <v>289</v>
      </c>
      <c r="H14" s="13">
        <f t="shared" ref="H14:H24" si="1">G14/D14*100</f>
        <v>23.707957342083674</v>
      </c>
    </row>
    <row r="15" spans="1:8" ht="30" customHeight="1" x14ac:dyDescent="0.2">
      <c r="A15" s="6" t="s">
        <v>6</v>
      </c>
      <c r="B15" s="7" t="s">
        <v>7</v>
      </c>
      <c r="C15" s="8">
        <v>100</v>
      </c>
      <c r="D15" s="8">
        <v>1198</v>
      </c>
      <c r="E15" s="8">
        <f>Feb!G15</f>
        <v>179</v>
      </c>
      <c r="F15" s="8">
        <v>84</v>
      </c>
      <c r="G15" s="8">
        <f t="shared" si="0"/>
        <v>263</v>
      </c>
      <c r="H15" s="13">
        <f t="shared" si="1"/>
        <v>21.953255425709518</v>
      </c>
    </row>
    <row r="16" spans="1:8" ht="30" customHeight="1" x14ac:dyDescent="0.2">
      <c r="A16" s="6" t="s">
        <v>8</v>
      </c>
      <c r="B16" s="7" t="s">
        <v>9</v>
      </c>
      <c r="C16" s="8">
        <v>100</v>
      </c>
      <c r="D16" s="8">
        <v>4540</v>
      </c>
      <c r="E16" s="8">
        <f>Feb!G16</f>
        <v>866</v>
      </c>
      <c r="F16" s="8">
        <v>270</v>
      </c>
      <c r="G16" s="8">
        <f t="shared" si="0"/>
        <v>1136</v>
      </c>
      <c r="H16" s="13">
        <f t="shared" si="1"/>
        <v>25.022026431718064</v>
      </c>
    </row>
    <row r="17" spans="1:8" ht="30" customHeight="1" x14ac:dyDescent="0.2">
      <c r="A17" s="6" t="s">
        <v>10</v>
      </c>
      <c r="B17" s="9" t="s">
        <v>11</v>
      </c>
      <c r="C17" s="8">
        <v>100</v>
      </c>
      <c r="D17" s="8">
        <v>7341</v>
      </c>
      <c r="E17" s="8">
        <f>Feb!G17</f>
        <v>5279</v>
      </c>
      <c r="F17" s="8">
        <v>628</v>
      </c>
      <c r="G17" s="8">
        <f t="shared" si="0"/>
        <v>5907</v>
      </c>
      <c r="H17" s="13">
        <f t="shared" si="1"/>
        <v>80.465876583571713</v>
      </c>
    </row>
    <row r="18" spans="1:8" ht="30" customHeight="1" x14ac:dyDescent="0.2">
      <c r="A18" s="6" t="s">
        <v>12</v>
      </c>
      <c r="B18" s="7" t="s">
        <v>13</v>
      </c>
      <c r="C18" s="8">
        <v>100</v>
      </c>
      <c r="D18" s="8">
        <v>40774</v>
      </c>
      <c r="E18" s="8">
        <f>Feb!G18</f>
        <v>8179</v>
      </c>
      <c r="F18" s="8">
        <v>3223</v>
      </c>
      <c r="G18" s="8">
        <f t="shared" si="0"/>
        <v>11402</v>
      </c>
      <c r="H18" s="13">
        <f t="shared" si="1"/>
        <v>27.963898562809636</v>
      </c>
    </row>
    <row r="19" spans="1:8" ht="30" customHeight="1" x14ac:dyDescent="0.2">
      <c r="A19" s="6" t="s">
        <v>14</v>
      </c>
      <c r="B19" s="7" t="s">
        <v>15</v>
      </c>
      <c r="C19" s="8">
        <v>100</v>
      </c>
      <c r="D19" s="8">
        <v>5441</v>
      </c>
      <c r="E19" s="8">
        <f>Feb!G19</f>
        <v>1208</v>
      </c>
      <c r="F19" s="8">
        <v>377</v>
      </c>
      <c r="G19" s="8">
        <f t="shared" si="0"/>
        <v>1585</v>
      </c>
      <c r="H19" s="13">
        <f t="shared" si="1"/>
        <v>29.130674508362432</v>
      </c>
    </row>
    <row r="20" spans="1:8" ht="30" customHeight="1" x14ac:dyDescent="0.2">
      <c r="A20" s="6" t="s">
        <v>16</v>
      </c>
      <c r="B20" s="7" t="s">
        <v>17</v>
      </c>
      <c r="C20" s="8">
        <v>100</v>
      </c>
      <c r="D20" s="8">
        <v>19104</v>
      </c>
      <c r="E20" s="8">
        <f>Feb!G20</f>
        <v>1518</v>
      </c>
      <c r="F20" s="8">
        <v>460</v>
      </c>
      <c r="G20" s="8">
        <f t="shared" si="0"/>
        <v>1978</v>
      </c>
      <c r="H20" s="13">
        <f t="shared" si="1"/>
        <v>10.353852596314908</v>
      </c>
    </row>
    <row r="21" spans="1:8" ht="30" customHeight="1" x14ac:dyDescent="0.2">
      <c r="A21" s="6" t="s">
        <v>18</v>
      </c>
      <c r="B21" s="9" t="s">
        <v>19</v>
      </c>
      <c r="C21" s="8">
        <v>100</v>
      </c>
      <c r="D21" s="8">
        <v>1051</v>
      </c>
      <c r="E21" s="8">
        <f>Feb!G21</f>
        <v>177</v>
      </c>
      <c r="F21" s="8">
        <v>83</v>
      </c>
      <c r="G21" s="8">
        <f t="shared" si="0"/>
        <v>260</v>
      </c>
      <c r="H21" s="13">
        <f t="shared" si="1"/>
        <v>24.738344433872502</v>
      </c>
    </row>
    <row r="22" spans="1:8" ht="30" customHeight="1" x14ac:dyDescent="0.2">
      <c r="A22" s="6" t="s">
        <v>20</v>
      </c>
      <c r="B22" s="9" t="s">
        <v>21</v>
      </c>
      <c r="C22" s="8">
        <v>100</v>
      </c>
      <c r="D22" s="8">
        <v>85</v>
      </c>
      <c r="E22" s="8">
        <f>Feb!G22</f>
        <v>38</v>
      </c>
      <c r="F22" s="8">
        <v>5</v>
      </c>
      <c r="G22" s="8">
        <f t="shared" si="0"/>
        <v>43</v>
      </c>
      <c r="H22" s="13">
        <f>G22/D22*100</f>
        <v>50.588235294117645</v>
      </c>
    </row>
    <row r="23" spans="1:8" ht="30" customHeight="1" x14ac:dyDescent="0.2">
      <c r="A23" s="6" t="s">
        <v>22</v>
      </c>
      <c r="B23" s="7" t="s">
        <v>23</v>
      </c>
      <c r="C23" s="8">
        <v>100</v>
      </c>
      <c r="D23" s="8">
        <v>471</v>
      </c>
      <c r="E23" s="8">
        <f>Feb!G23</f>
        <v>55</v>
      </c>
      <c r="F23" s="8">
        <v>44</v>
      </c>
      <c r="G23" s="8">
        <f t="shared" si="0"/>
        <v>99</v>
      </c>
      <c r="H23" s="13">
        <f t="shared" si="1"/>
        <v>21.019108280254777</v>
      </c>
    </row>
    <row r="24" spans="1:8" ht="51" x14ac:dyDescent="0.2">
      <c r="A24" s="6" t="s">
        <v>24</v>
      </c>
      <c r="B24" s="9" t="s">
        <v>25</v>
      </c>
      <c r="C24" s="8">
        <v>100</v>
      </c>
      <c r="D24" s="8">
        <v>1521</v>
      </c>
      <c r="E24" s="8">
        <f>Feb!G24</f>
        <v>99</v>
      </c>
      <c r="F24" s="8">
        <v>40</v>
      </c>
      <c r="G24" s="8">
        <f t="shared" si="0"/>
        <v>139</v>
      </c>
      <c r="H24" s="13">
        <f t="shared" si="1"/>
        <v>9.1387245233399081</v>
      </c>
    </row>
    <row r="27" spans="1:8" x14ac:dyDescent="0.2">
      <c r="F27" s="1" t="s">
        <v>48</v>
      </c>
    </row>
    <row r="28" spans="1:8" x14ac:dyDescent="0.2">
      <c r="F28" s="1" t="s">
        <v>41</v>
      </c>
    </row>
    <row r="32" spans="1:8" x14ac:dyDescent="0.2">
      <c r="F32" s="1" t="s">
        <v>42</v>
      </c>
    </row>
    <row r="33" spans="6:6" x14ac:dyDescent="0.2">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NOP</vt:lpstr>
      <vt:lpstr>Okt</vt:lpstr>
      <vt:lpstr>Sept</vt:lpstr>
      <vt:lpstr>Agust</vt:lpstr>
      <vt:lpstr>Juli</vt:lpstr>
      <vt:lpstr>Juni</vt:lpstr>
      <vt:lpstr>Mei</vt:lpstr>
      <vt:lpstr>Apr</vt:lpstr>
      <vt:lpstr>Mart</vt:lpstr>
      <vt:lpstr>Feb</vt:lpstr>
      <vt:lpstr>Jan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TU PKM CIBRM</cp:lastModifiedBy>
  <cp:lastPrinted>2020-11-04T06:49:10Z</cp:lastPrinted>
  <dcterms:created xsi:type="dcterms:W3CDTF">2020-03-24T08:55:50Z</dcterms:created>
  <dcterms:modified xsi:type="dcterms:W3CDTF">2020-12-04T06:45:24Z</dcterms:modified>
</cp:coreProperties>
</file>