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mc:AlternateContent xmlns:mc="http://schemas.openxmlformats.org/markup-compatibility/2006">
    <mc:Choice Requires="x15">
      <x15ac:absPath xmlns:x15ac="http://schemas.microsoft.com/office/spreadsheetml/2010/11/ac" url="C:\Users\hmori\Desktop\"/>
    </mc:Choice>
  </mc:AlternateContent>
  <bookViews>
    <workbookView xWindow="-240" yWindow="72" windowWidth="9888" windowHeight="9108" tabRatio="901"/>
  </bookViews>
  <sheets>
    <sheet name="検定記録書" sheetId="21" r:id="rId1"/>
    <sheet name="様式-2 結果解析シート１" sheetId="25" r:id="rId2"/>
  </sheets>
  <definedNames>
    <definedName name="_xlnm.Print_Area" localSheetId="1">'様式-2 結果解析シート１'!$B$2:$L$51</definedName>
  </definedNames>
  <calcPr calcId="171027"/>
</workbook>
</file>

<file path=xl/calcChain.xml><?xml version="1.0" encoding="utf-8"?>
<calcChain xmlns="http://schemas.openxmlformats.org/spreadsheetml/2006/main">
  <c r="I38" i="25" l="1"/>
  <c r="F45" i="25" s="1"/>
  <c r="P44" i="25"/>
  <c r="Q44" i="25" s="1"/>
  <c r="J36" i="25"/>
  <c r="O41" i="25"/>
  <c r="P42" i="25"/>
  <c r="Q42" i="25" s="1"/>
  <c r="P43" i="25"/>
  <c r="Q43" i="25" s="1"/>
  <c r="O45" i="25"/>
  <c r="J55" i="25"/>
  <c r="I57" i="25"/>
  <c r="I63" i="25" s="1"/>
  <c r="F66" i="25"/>
  <c r="G66" i="25" s="1"/>
  <c r="F67" i="25"/>
  <c r="G67" i="25"/>
  <c r="D70" i="25"/>
  <c r="H70" i="25"/>
  <c r="D71" i="25"/>
  <c r="H71" i="25"/>
  <c r="I61" i="25" l="1"/>
  <c r="F43" i="25"/>
  <c r="I60" i="25"/>
  <c r="Q45" i="25"/>
  <c r="I64" i="25"/>
  <c r="I62" i="25"/>
  <c r="F42" i="25"/>
  <c r="F41" i="25"/>
  <c r="F46" i="25" s="1"/>
  <c r="F47" i="25"/>
  <c r="F48" i="25"/>
  <c r="G48" i="25" s="1"/>
  <c r="F44" i="25"/>
  <c r="I65" i="25" l="1"/>
  <c r="P48" i="25"/>
  <c r="Q48" i="25" s="1"/>
  <c r="P46" i="25"/>
  <c r="Q46" i="25" s="1"/>
  <c r="Q49" i="25" s="1"/>
  <c r="G47" i="25" s="1"/>
  <c r="P47" i="25"/>
  <c r="Q47" i="25" s="1"/>
  <c r="I66" i="25" l="1"/>
  <c r="J66" i="25" s="1"/>
  <c r="I67" i="25"/>
  <c r="J67" i="25" s="1"/>
</calcChain>
</file>

<file path=xl/sharedStrings.xml><?xml version="1.0" encoding="utf-8"?>
<sst xmlns="http://schemas.openxmlformats.org/spreadsheetml/2006/main" count="165" uniqueCount="109">
  <si>
    <t>判定基準</t>
    <rPh sb="0" eb="2">
      <t>ハンテイ</t>
    </rPh>
    <rPh sb="2" eb="4">
      <t>キジュン</t>
    </rPh>
    <phoneticPr fontId="1"/>
  </si>
  <si>
    <t>ダイヤル　小</t>
    <rPh sb="5" eb="6">
      <t>ショウ</t>
    </rPh>
    <phoneticPr fontId="1"/>
  </si>
  <si>
    <t>連続分注ピペット性能試験報告書</t>
    <rPh sb="0" eb="2">
      <t>レンゾク</t>
    </rPh>
    <rPh sb="2" eb="3">
      <t>ブン</t>
    </rPh>
    <rPh sb="3" eb="4">
      <t>チュウ</t>
    </rPh>
    <rPh sb="8" eb="10">
      <t>セイノウ</t>
    </rPh>
    <rPh sb="12" eb="15">
      <t>ホウコクショ</t>
    </rPh>
    <phoneticPr fontId="1"/>
  </si>
  <si>
    <t>ダイヤル　大</t>
    <rPh sb="5" eb="6">
      <t>ダイ</t>
    </rPh>
    <phoneticPr fontId="1"/>
  </si>
  <si>
    <t>□異常なし　　□異常あり</t>
  </si>
  <si>
    <t>　点　検
　担当者</t>
    <rPh sb="1" eb="2">
      <t>テン</t>
    </rPh>
    <rPh sb="3" eb="4">
      <t>ケン</t>
    </rPh>
    <rPh sb="6" eb="9">
      <t>タントウシャ</t>
    </rPh>
    <phoneticPr fontId="1"/>
  </si>
  <si>
    <t>適</t>
    <rPh sb="0" eb="1">
      <t>テキ</t>
    </rPh>
    <phoneticPr fontId="1"/>
  </si>
  <si>
    <t>不適</t>
    <rPh sb="0" eb="2">
      <t>フテキ</t>
    </rPh>
    <phoneticPr fontId="1"/>
  </si>
  <si>
    <t>判定
年月日</t>
    <rPh sb="0" eb="2">
      <t>ハンテイ</t>
    </rPh>
    <phoneticPr fontId="1"/>
  </si>
  <si>
    <t>ﾟC</t>
  </si>
  <si>
    <t>検定実施者</t>
    <rPh sb="0" eb="2">
      <t>ケンテイ</t>
    </rPh>
    <rPh sb="2" eb="4">
      <t>ジッシ</t>
    </rPh>
    <rPh sb="4" eb="5">
      <t>シャ</t>
    </rPh>
    <phoneticPr fontId="3"/>
  </si>
  <si>
    <t>管理 No.</t>
    <rPh sb="0" eb="2">
      <t>カンリ</t>
    </rPh>
    <phoneticPr fontId="3"/>
  </si>
  <si>
    <t>試験回数</t>
  </si>
  <si>
    <t>設定値</t>
    <rPh sb="0" eb="3">
      <t>セッテイチ</t>
    </rPh>
    <phoneticPr fontId="3"/>
  </si>
  <si>
    <t>μL</t>
  </si>
  <si>
    <t>n</t>
  </si>
  <si>
    <t>質量(mg)</t>
    <rPh sb="0" eb="1">
      <t>シツ</t>
    </rPh>
    <phoneticPr fontId="3"/>
  </si>
  <si>
    <t>平均値 (μL)</t>
    <rPh sb="0" eb="3">
      <t>ヘイキンチ</t>
    </rPh>
    <phoneticPr fontId="3"/>
  </si>
  <si>
    <t>－－－－</t>
  </si>
  <si>
    <t>－－</t>
  </si>
  <si>
    <t>ｽﾞﾚ (%)</t>
  </si>
  <si>
    <t>変動係数(%)</t>
    <rPh sb="0" eb="2">
      <t>ヘンドウ</t>
    </rPh>
    <rPh sb="2" eb="4">
      <t>ケイスウ</t>
    </rPh>
    <phoneticPr fontId="3"/>
  </si>
  <si>
    <t>入力箇所</t>
    <rPh sb="0" eb="2">
      <t>ニュウリョク</t>
    </rPh>
    <rPh sb="2" eb="4">
      <t>カショ</t>
    </rPh>
    <phoneticPr fontId="3"/>
  </si>
  <si>
    <t>設定値10μL以上</t>
    <rPh sb="0" eb="3">
      <t>セッテイチ</t>
    </rPh>
    <rPh sb="7" eb="9">
      <t>イジョウ</t>
    </rPh>
    <phoneticPr fontId="3"/>
  </si>
  <si>
    <t>SOPT-C013</t>
    <phoneticPr fontId="1"/>
  </si>
  <si>
    <t>　　　年　　　　　　月　　　　　　日</t>
  </si>
  <si>
    <t>連続分注ピペット性能試験報告書</t>
    <rPh sb="0" eb="2">
      <t>レンゾク</t>
    </rPh>
    <rPh sb="2" eb="3">
      <t>ブン</t>
    </rPh>
    <rPh sb="3" eb="4">
      <t>チュウ</t>
    </rPh>
    <phoneticPr fontId="1"/>
  </si>
  <si>
    <t>連続分注ピペット Calibration</t>
    <rPh sb="0" eb="2">
      <t>レンゾク</t>
    </rPh>
    <rPh sb="2" eb="3">
      <t>ブン</t>
    </rPh>
    <rPh sb="3" eb="4">
      <t>チュウ</t>
    </rPh>
    <phoneticPr fontId="1"/>
  </si>
  <si>
    <t>SOPT-C0１3</t>
    <phoneticPr fontId="1"/>
  </si>
  <si>
    <t xml:space="preserve"> □異常なし　　□異常あり （                     　　　　　　　　　　　　　　　　　　         　　　）</t>
    <phoneticPr fontId="1"/>
  </si>
  <si>
    <t xml:space="preserve"> □異常なし　　□異常あり （ 　                  　　　　　　　　　　　　　　　　　　         　　　）</t>
    <phoneticPr fontId="1"/>
  </si>
  <si>
    <t>□　エッペンドルフマルチペットプラス4980</t>
    <phoneticPr fontId="1"/>
  </si>
  <si>
    <t>□　エッペンドルフマルチペットプラス498１</t>
    <phoneticPr fontId="1"/>
  </si>
  <si>
    <t>□　エッペンドルフペット4780</t>
    <phoneticPr fontId="1"/>
  </si>
  <si>
    <t>　　　　　　　　　　　　　　　　　　　　　　　　　　　　　　       年 　　 　月  　　　日</t>
    <rPh sb="37" eb="38">
      <t>ネン</t>
    </rPh>
    <rPh sb="43" eb="44">
      <t>ツキ</t>
    </rPh>
    <rPh sb="49" eb="50">
      <t>ヒ</t>
    </rPh>
    <phoneticPr fontId="1"/>
  </si>
  <si>
    <t>点検　 責任者</t>
    <rPh sb="0" eb="2">
      <t>テンケン</t>
    </rPh>
    <rPh sb="4" eb="7">
      <t>セキニンシャ</t>
    </rPh>
    <phoneticPr fontId="1"/>
  </si>
  <si>
    <t>□適　　　　　　　□適（警戒）　□不適</t>
    <rPh sb="1" eb="2">
      <t>テキ</t>
    </rPh>
    <rPh sb="10" eb="11">
      <t>テキ</t>
    </rPh>
    <rPh sb="12" eb="14">
      <t>ケイカイ</t>
    </rPh>
    <rPh sb="17" eb="19">
      <t>フテキ</t>
    </rPh>
    <phoneticPr fontId="1"/>
  </si>
  <si>
    <t>性能試験/正確さ（設定値とのズレ% d）、繰り返し精度（変動係数% CV）：</t>
    <phoneticPr fontId="1"/>
  </si>
  <si>
    <t>　管理範囲　-2.0≦d≦2.0, CV≦1.0</t>
    <phoneticPr fontId="1"/>
  </si>
  <si>
    <t>　警戒範囲　-2.0≦d≦-1.6, 1.6≦d≦2.0</t>
    <phoneticPr fontId="1"/>
  </si>
  <si>
    <t>　警戒範囲内となった場合は、適（警戒）と判定</t>
    <phoneticPr fontId="1"/>
  </si>
  <si>
    <t>外観検査、表示及びメカニカル機能チェック：異常なし</t>
    <rPh sb="2" eb="4">
      <t>ケンサ</t>
    </rPh>
    <rPh sb="5" eb="7">
      <t>ヒョウジ</t>
    </rPh>
    <rPh sb="7" eb="8">
      <t>オヨ</t>
    </rPh>
    <rPh sb="14" eb="16">
      <t>キノウ</t>
    </rPh>
    <rPh sb="21" eb="23">
      <t>イジョウ</t>
    </rPh>
    <phoneticPr fontId="1"/>
  </si>
  <si>
    <t>繰り返し精度（変動係数% : CV）</t>
    <rPh sb="0" eb="1">
      <t>ク</t>
    </rPh>
    <rPh sb="2" eb="3">
      <t>カエ</t>
    </rPh>
    <rPh sb="4" eb="6">
      <t>セイド</t>
    </rPh>
    <rPh sb="7" eb="9">
      <t>ヘンドウ</t>
    </rPh>
    <rPh sb="9" eb="11">
      <t>ケイスウ</t>
    </rPh>
    <phoneticPr fontId="1"/>
  </si>
  <si>
    <t>性能試験結果が管理範囲内となった場合「適」とし、警戒範囲内の場合「適（警戒）」と判定する。</t>
    <rPh sb="0" eb="2">
      <t>セイノウ</t>
    </rPh>
    <rPh sb="2" eb="4">
      <t>シケン</t>
    </rPh>
    <rPh sb="4" eb="6">
      <t>ケッカ</t>
    </rPh>
    <rPh sb="7" eb="9">
      <t>カンリ</t>
    </rPh>
    <rPh sb="9" eb="11">
      <t>ハンイ</t>
    </rPh>
    <rPh sb="11" eb="12">
      <t>ナイ</t>
    </rPh>
    <rPh sb="16" eb="18">
      <t>バアイ</t>
    </rPh>
    <rPh sb="19" eb="20">
      <t>テキ</t>
    </rPh>
    <rPh sb="24" eb="26">
      <t>ケイカイ</t>
    </rPh>
    <rPh sb="26" eb="28">
      <t>ハンイ</t>
    </rPh>
    <rPh sb="28" eb="29">
      <t>ナイ</t>
    </rPh>
    <rPh sb="30" eb="32">
      <t>バアイ</t>
    </rPh>
    <rPh sb="33" eb="34">
      <t>テキ</t>
    </rPh>
    <rPh sb="35" eb="37">
      <t>ケイカイ</t>
    </rPh>
    <rPh sb="40" eb="42">
      <t>ハンテイ</t>
    </rPh>
    <phoneticPr fontId="1"/>
  </si>
  <si>
    <t>20μ以下</t>
    <rPh sb="3" eb="5">
      <t>イカ</t>
    </rPh>
    <phoneticPr fontId="1"/>
  </si>
  <si>
    <t>-5.0≦d≦5.0</t>
  </si>
  <si>
    <t>外観：異常なし、リークテスト：リークなし</t>
    <rPh sb="0" eb="1">
      <t>ソト</t>
    </rPh>
    <rPh sb="1" eb="2">
      <t>カン</t>
    </rPh>
    <rPh sb="3" eb="5">
      <t>イジョウ</t>
    </rPh>
    <phoneticPr fontId="1"/>
  </si>
  <si>
    <t>性能試験/正確さ（設定値とのズレ% d）、繰り返し精度（変動係数% CV）：</t>
    <rPh sb="0" eb="2">
      <t>セイノウ</t>
    </rPh>
    <rPh sb="2" eb="4">
      <t>シケン</t>
    </rPh>
    <rPh sb="5" eb="7">
      <t>セイカク</t>
    </rPh>
    <rPh sb="9" eb="12">
      <t>セッテイチ</t>
    </rPh>
    <rPh sb="21" eb="22">
      <t>ク</t>
    </rPh>
    <rPh sb="23" eb="24">
      <t>カエ</t>
    </rPh>
    <rPh sb="25" eb="27">
      <t>セイド</t>
    </rPh>
    <rPh sb="28" eb="30">
      <t>ヘンドウ</t>
    </rPh>
    <rPh sb="30" eb="32">
      <t>ケイスウ</t>
    </rPh>
    <phoneticPr fontId="1"/>
  </si>
  <si>
    <t>　管理範囲　-2.0≦d≦2.0, CV≦1.0　（-5.0≦d≦5.0, CV≦2.0　（設定値が20μL以下の場合））</t>
    <rPh sb="1" eb="3">
      <t>カンリ</t>
    </rPh>
    <rPh sb="3" eb="5">
      <t>ハンイ</t>
    </rPh>
    <rPh sb="46" eb="49">
      <t>セッテイチ</t>
    </rPh>
    <rPh sb="54" eb="56">
      <t>イカ</t>
    </rPh>
    <rPh sb="57" eb="59">
      <t>バアイ</t>
    </rPh>
    <phoneticPr fontId="1"/>
  </si>
  <si>
    <t>　警戒範囲　-2.0≦d≦-1.6, 1.6≦d≦2.0　（-5.0≦d≦-4.0, 4.0≦d≦5.0　（設定値が20μL以下の場合））</t>
    <rPh sb="1" eb="3">
      <t>ケイカイ</t>
    </rPh>
    <rPh sb="3" eb="5">
      <t>ハンイ</t>
    </rPh>
    <rPh sb="54" eb="57">
      <t>セッテイチ</t>
    </rPh>
    <rPh sb="62" eb="64">
      <t>イカ</t>
    </rPh>
    <rPh sb="65" eb="67">
      <t>バアイ</t>
    </rPh>
    <phoneticPr fontId="1"/>
  </si>
  <si>
    <t>　警戒範囲内となった場合は、適（警戒）と判定</t>
    <rPh sb="1" eb="6">
      <t>ケイカイハンイナイ</t>
    </rPh>
    <rPh sb="10" eb="12">
      <t>バアイ</t>
    </rPh>
    <rPh sb="14" eb="15">
      <t>テキ</t>
    </rPh>
    <rPh sb="16" eb="18">
      <t>ケイカイ</t>
    </rPh>
    <rPh sb="20" eb="22">
      <t>ハンテイ</t>
    </rPh>
    <phoneticPr fontId="1"/>
  </si>
  <si>
    <t>-2.0≦d≦2.0</t>
    <phoneticPr fontId="1"/>
  </si>
  <si>
    <t>CV≦1.0</t>
    <phoneticPr fontId="1"/>
  </si>
  <si>
    <t>-2.0≦d≦-1.6</t>
    <phoneticPr fontId="1"/>
  </si>
  <si>
    <t>1.6≦d≦2.0</t>
    <phoneticPr fontId="1"/>
  </si>
  <si>
    <t>ISO 8655-6:2002(E)より</t>
    <phoneticPr fontId="3"/>
  </si>
  <si>
    <t>Printed date</t>
    <phoneticPr fontId="3"/>
  </si>
  <si>
    <t>Z factor (1,013 hPa)</t>
    <phoneticPr fontId="3"/>
  </si>
  <si>
    <t xml:space="preserve"> μL/mg</t>
    <phoneticPr fontId="3"/>
  </si>
  <si>
    <t>水温</t>
    <phoneticPr fontId="3"/>
  </si>
  <si>
    <t>Z Factor</t>
    <phoneticPr fontId="3"/>
  </si>
  <si>
    <t>検定最大容量</t>
    <rPh sb="0" eb="2">
      <t>ケンテイ</t>
    </rPh>
    <rPh sb="2" eb="4">
      <t>サイダイ</t>
    </rPh>
    <rPh sb="4" eb="6">
      <t>ヨウリョウ</t>
    </rPh>
    <phoneticPr fontId="3"/>
  </si>
  <si>
    <t>容　 量</t>
    <phoneticPr fontId="3"/>
  </si>
  <si>
    <t>適(警戒）</t>
    <phoneticPr fontId="1"/>
  </si>
  <si>
    <t>適(警戒）</t>
    <phoneticPr fontId="1"/>
  </si>
  <si>
    <t>Printed date</t>
    <phoneticPr fontId="3"/>
  </si>
  <si>
    <t>μL</t>
    <phoneticPr fontId="3"/>
  </si>
  <si>
    <t>HGQC13(10)R3 改定2010.01</t>
    <rPh sb="13" eb="15">
      <t>カイテイ</t>
    </rPh>
    <phoneticPr fontId="3"/>
  </si>
  <si>
    <t>様式-2　結果解析シート</t>
    <rPh sb="0" eb="2">
      <t>ヨウシキ</t>
    </rPh>
    <rPh sb="5" eb="7">
      <t>ケッカ</t>
    </rPh>
    <phoneticPr fontId="1"/>
  </si>
  <si>
    <t>変動係数（%）</t>
    <rPh sb="0" eb="2">
      <t>ヘンドウ</t>
    </rPh>
    <rPh sb="2" eb="4">
      <t>ケイスウ</t>
    </rPh>
    <phoneticPr fontId="1"/>
  </si>
  <si>
    <t>Documents 
Title</t>
    <phoneticPr fontId="1"/>
  </si>
  <si>
    <t>検定記録書　　（様式－１）</t>
    <rPh sb="0" eb="2">
      <t>ケンテイ</t>
    </rPh>
    <rPh sb="2" eb="5">
      <t>キロクショ</t>
    </rPh>
    <phoneticPr fontId="1"/>
  </si>
  <si>
    <t>サーモフィッシャーサイエンティフィック株式会社は、本システムの点検と機器校正を本ドキュメントの内容に基づき実施しました。</t>
    <phoneticPr fontId="1"/>
  </si>
  <si>
    <t>尚、サーモフィッシャーサイエンティフィック株式会社はこれらの事に関し、不利益とならないように誠意をもって対応させて頂きます。</t>
    <phoneticPr fontId="1"/>
  </si>
  <si>
    <t>　　　　　　　　　サーモフィッシャーサイエンティフィック株式会社</t>
    <phoneticPr fontId="1"/>
  </si>
  <si>
    <t>品質研究部 浮間品質管理第1G</t>
    <phoneticPr fontId="1"/>
  </si>
  <si>
    <t>中外製薬工業株式会社
品質研究部 浮間品質管理第1G</t>
    <rPh sb="0" eb="2">
      <t>チュウガイ</t>
    </rPh>
    <rPh sb="2" eb="4">
      <t>セイヤク</t>
    </rPh>
    <rPh sb="4" eb="6">
      <t>コウギョウ</t>
    </rPh>
    <rPh sb="6" eb="10">
      <t>カブシキガイシャ</t>
    </rPh>
    <phoneticPr fontId="1"/>
  </si>
  <si>
    <t>連続分注ピペット</t>
    <phoneticPr fontId="1"/>
  </si>
  <si>
    <t>③外観検査</t>
    <phoneticPr fontId="1"/>
  </si>
  <si>
    <r>
      <t>③表示</t>
    </r>
    <r>
      <rPr>
        <vertAlign val="superscript"/>
        <sz val="14"/>
        <rFont val="ＭＳ Ｐゴシック"/>
        <family val="3"/>
        <charset val="128"/>
        <scheme val="minor"/>
      </rPr>
      <t>*</t>
    </r>
    <r>
      <rPr>
        <sz val="14"/>
        <rFont val="ＭＳ Ｐゴシック"/>
        <family val="3"/>
        <charset val="128"/>
        <scheme val="minor"/>
      </rPr>
      <t>1</t>
    </r>
    <rPh sb="1" eb="3">
      <t>ヒョウジ</t>
    </rPh>
    <phoneticPr fontId="1"/>
  </si>
  <si>
    <t>③メカニカル機能チェック</t>
    <rPh sb="6" eb="8">
      <t>キノウ</t>
    </rPh>
    <phoneticPr fontId="1"/>
  </si>
  <si>
    <t>性能試験　　（　　①　　）回目</t>
    <rPh sb="0" eb="2">
      <t>セイノウ</t>
    </rPh>
    <rPh sb="2" eb="4">
      <t>シケン</t>
    </rPh>
    <rPh sb="13" eb="15">
      <t>カイメ</t>
    </rPh>
    <phoneticPr fontId="3"/>
  </si>
  <si>
    <t>①管理NO.を選択すると必要なデータが反映する。</t>
    <rPh sb="1" eb="3">
      <t>カンリ</t>
    </rPh>
    <rPh sb="7" eb="9">
      <t>センタク</t>
    </rPh>
    <rPh sb="12" eb="14">
      <t>ヒツヨウ</t>
    </rPh>
    <rPh sb="19" eb="21">
      <t>ハンエイ</t>
    </rPh>
    <phoneticPr fontId="1"/>
  </si>
  <si>
    <t>②データを開いた日が自動で入る</t>
    <rPh sb="5" eb="6">
      <t>ヒラ</t>
    </rPh>
    <rPh sb="8" eb="9">
      <t>ヒ</t>
    </rPh>
    <rPh sb="10" eb="12">
      <t>ジドウ</t>
    </rPh>
    <rPh sb="13" eb="14">
      <t>ハイ</t>
    </rPh>
    <phoneticPr fontId="1"/>
  </si>
  <si>
    <t>③Wクリックでチェックが入る</t>
    <rPh sb="12" eb="13">
      <t>ハイ</t>
    </rPh>
    <phoneticPr fontId="1"/>
  </si>
  <si>
    <t>その結果、機能試験作業を完了しました。システムの動作に影響をおよぼさない例外的な障害や基本的な機能は備考に記載しております。</t>
    <rPh sb="0" eb="4">
      <t>ソノケッカ</t>
    </rPh>
    <rPh sb="50" eb="52">
      <t>ビコウ</t>
    </rPh>
    <phoneticPr fontId="1"/>
  </si>
  <si>
    <t>⑤　水温により自動でZfactorを反映させる※Zfactor一覧表あり</t>
    <rPh sb="2" eb="4">
      <t>スイオン</t>
    </rPh>
    <rPh sb="7" eb="9">
      <t>ジドウ</t>
    </rPh>
    <rPh sb="18" eb="20">
      <t>ハンエイ</t>
    </rPh>
    <rPh sb="31" eb="33">
      <t>イチラン</t>
    </rPh>
    <rPh sb="33" eb="34">
      <t>ヒョウ</t>
    </rPh>
    <phoneticPr fontId="1"/>
  </si>
  <si>
    <t>⑥　⑦の検定容量により、天秤を選別する</t>
    <rPh sb="4" eb="6">
      <t>ケンテイ</t>
    </rPh>
    <rPh sb="6" eb="8">
      <t>ヨウリョウ</t>
    </rPh>
    <rPh sb="12" eb="14">
      <t>テンビン</t>
    </rPh>
    <rPh sb="15" eb="17">
      <t>センベツ</t>
    </rPh>
    <phoneticPr fontId="1"/>
  </si>
  <si>
    <t>⑦　管理NO.により自動で反映</t>
    <rPh sb="2" eb="4">
      <t>カンリ</t>
    </rPh>
    <rPh sb="10" eb="12">
      <t>ジドウ</t>
    </rPh>
    <rPh sb="13" eb="15">
      <t>ハンエイ</t>
    </rPh>
    <phoneticPr fontId="1"/>
  </si>
  <si>
    <t>⑧　⑦容量が10ul未満の時は小数点3位まで表示させる</t>
    <rPh sb="3" eb="5">
      <t>ヨウリョウ</t>
    </rPh>
    <rPh sb="10" eb="12">
      <t>ミマン</t>
    </rPh>
    <rPh sb="13" eb="14">
      <t>トキ</t>
    </rPh>
    <rPh sb="15" eb="18">
      <t>ショウスウテン</t>
    </rPh>
    <rPh sb="19" eb="20">
      <t>イ</t>
    </rPh>
    <rPh sb="22" eb="24">
      <t>ヒョウジ</t>
    </rPh>
    <phoneticPr fontId="1"/>
  </si>
  <si>
    <t>　　　10uL以上の時は、小数点第2位まで表示させる</t>
    <rPh sb="7" eb="9">
      <t>イジョウ</t>
    </rPh>
    <rPh sb="10" eb="11">
      <t>トキ</t>
    </rPh>
    <rPh sb="13" eb="16">
      <t>ショウスウテン</t>
    </rPh>
    <rPh sb="16" eb="17">
      <t>ダイ</t>
    </rPh>
    <rPh sb="18" eb="19">
      <t>イ</t>
    </rPh>
    <rPh sb="21" eb="23">
      <t>ヒョウジ</t>
    </rPh>
    <phoneticPr fontId="1"/>
  </si>
  <si>
    <t>⑨　⑧により、中外様で規定の変換計算式あり※重要の為、編集不可にする</t>
    <rPh sb="7" eb="9">
      <t>チュウガイ</t>
    </rPh>
    <rPh sb="9" eb="10">
      <t>サマ</t>
    </rPh>
    <rPh sb="11" eb="13">
      <t>キテイ</t>
    </rPh>
    <rPh sb="14" eb="16">
      <t>ヘンカン</t>
    </rPh>
    <rPh sb="16" eb="18">
      <t>ケイサン</t>
    </rPh>
    <rPh sb="18" eb="19">
      <t>シキ</t>
    </rPh>
    <rPh sb="22" eb="24">
      <t>ジュウヨウ</t>
    </rPh>
    <rPh sb="25" eb="26">
      <t>タメ</t>
    </rPh>
    <rPh sb="27" eb="29">
      <t>ヘンシュウ</t>
    </rPh>
    <rPh sb="29" eb="31">
      <t>フカ</t>
    </rPh>
    <phoneticPr fontId="1"/>
  </si>
  <si>
    <t>⑩　⑦の検定容量に対しての適、不適判定を自動でする※判定基準は一覧表あり</t>
    <rPh sb="4" eb="6">
      <t>ケンテイ</t>
    </rPh>
    <rPh sb="6" eb="8">
      <t>ヨウリョウ</t>
    </rPh>
    <rPh sb="9" eb="10">
      <t>タイ</t>
    </rPh>
    <rPh sb="13" eb="14">
      <t>テキ</t>
    </rPh>
    <rPh sb="15" eb="17">
      <t>フテキ</t>
    </rPh>
    <rPh sb="17" eb="19">
      <t>ハンテイ</t>
    </rPh>
    <rPh sb="20" eb="22">
      <t>ジドウ</t>
    </rPh>
    <rPh sb="26" eb="28">
      <t>ハンテイ</t>
    </rPh>
    <rPh sb="28" eb="30">
      <t>キジュン</t>
    </rPh>
    <rPh sb="31" eb="33">
      <t>イチラン</t>
    </rPh>
    <rPh sb="33" eb="34">
      <t>ヒョウ</t>
    </rPh>
    <phoneticPr fontId="1"/>
  </si>
  <si>
    <t>備考</t>
    <rPh sb="0" eb="2">
      <t>ビコウ</t>
    </rPh>
    <phoneticPr fontId="1"/>
  </si>
  <si>
    <t>②   年　　  月　　　日　　　　　　　　　⑫検定実施者：　　　　　　　　　　　　　　　</t>
    <rPh sb="24" eb="26">
      <t>ケンテイ</t>
    </rPh>
    <rPh sb="26" eb="27">
      <t>ジツ</t>
    </rPh>
    <rPh sb="27" eb="28">
      <t>シ</t>
    </rPh>
    <phoneticPr fontId="1"/>
  </si>
  <si>
    <t>※判定基準はオートと同じ</t>
    <rPh sb="1" eb="3">
      <t>ハンテイ</t>
    </rPh>
    <rPh sb="3" eb="5">
      <t>キジュン</t>
    </rPh>
    <rPh sb="10" eb="11">
      <t>オナ</t>
    </rPh>
    <phoneticPr fontId="1"/>
  </si>
  <si>
    <t>⑪　⑩結果を元に自動で反映</t>
    <rPh sb="3" eb="5">
      <t>ケッカ</t>
    </rPh>
    <rPh sb="6" eb="7">
      <t>モト</t>
    </rPh>
    <rPh sb="8" eb="10">
      <t>ジドウ</t>
    </rPh>
    <rPh sb="11" eb="13">
      <t>ハンエイ</t>
    </rPh>
    <phoneticPr fontId="3"/>
  </si>
  <si>
    <t>②　②検定実施日と同じ</t>
    <rPh sb="3" eb="5">
      <t>ケンテイ</t>
    </rPh>
    <rPh sb="5" eb="8">
      <t>ジッシビ</t>
    </rPh>
    <rPh sb="9" eb="10">
      <t>オナ</t>
    </rPh>
    <phoneticPr fontId="3"/>
  </si>
  <si>
    <t>⑫　プルダウンで検定実施者を選択　ｻｰﾄﾞﾊﾟｰﾃｨ様3名+橋本知代子</t>
    <rPh sb="8" eb="10">
      <t>ケンテイ</t>
    </rPh>
    <rPh sb="10" eb="12">
      <t>ジッシ</t>
    </rPh>
    <rPh sb="12" eb="13">
      <t>シャ</t>
    </rPh>
    <rPh sb="14" eb="16">
      <t>センタク</t>
    </rPh>
    <phoneticPr fontId="3"/>
  </si>
  <si>
    <t>①管理No.</t>
    <phoneticPr fontId="1"/>
  </si>
  <si>
    <t>②検定実施日</t>
    <phoneticPr fontId="1"/>
  </si>
  <si>
    <t>①中外製薬工業株式会社</t>
    <phoneticPr fontId="1"/>
  </si>
  <si>
    <t>①品　名</t>
    <phoneticPr fontId="1"/>
  </si>
  <si>
    <r>
      <t>①表示</t>
    </r>
    <r>
      <rPr>
        <vertAlign val="superscript"/>
        <sz val="11"/>
        <rFont val="ＭＳ Ｐゴシック"/>
        <family val="3"/>
        <charset val="128"/>
        <scheme val="minor"/>
      </rPr>
      <t>＊</t>
    </r>
    <r>
      <rPr>
        <sz val="11"/>
        <rFont val="ＭＳ Ｐゴシック"/>
        <family val="3"/>
        <charset val="128"/>
        <scheme val="minor"/>
      </rPr>
      <t>１:　エッペンドルフマルチペットプラス4980及びエッペンドルフマルチペットプラス498１において確認。</t>
    </r>
    <rPh sb="1" eb="3">
      <t>ヒョウジ</t>
    </rPh>
    <rPh sb="27" eb="28">
      <t>オヨ</t>
    </rPh>
    <rPh sb="53" eb="55">
      <t>カクニン</t>
    </rPh>
    <phoneticPr fontId="1"/>
  </si>
  <si>
    <t>①※備考のコメントは管理NOによって機種が変わります。</t>
    <rPh sb="2" eb="4">
      <t>ビコウ</t>
    </rPh>
    <rPh sb="10" eb="12">
      <t>カンリ</t>
    </rPh>
    <rPh sb="18" eb="20">
      <t>キシュ</t>
    </rPh>
    <rPh sb="21" eb="22">
      <t>カ</t>
    </rPh>
    <phoneticPr fontId="1"/>
  </si>
  <si>
    <t>※1.未入力項目があると印刷できないように設定</t>
    <rPh sb="3" eb="6">
      <t>ミニュウリョク</t>
    </rPh>
    <rPh sb="6" eb="8">
      <t>コウモク</t>
    </rPh>
    <rPh sb="12" eb="14">
      <t>インサツ</t>
    </rPh>
    <rPh sb="21" eb="23">
      <t>セッテイ</t>
    </rPh>
    <phoneticPr fontId="3"/>
  </si>
  <si>
    <r>
      <rPr>
        <sz val="14"/>
        <rFont val="ＭＳ Ｐゴシック"/>
        <family val="3"/>
        <charset val="128"/>
        <scheme val="minor"/>
      </rPr>
      <t>⑪</t>
    </r>
    <r>
      <rPr>
        <sz val="11"/>
        <rFont val="ＭＳ Ｐゴシック"/>
        <family val="3"/>
        <charset val="128"/>
        <scheme val="minor"/>
      </rPr>
      <t>判定</t>
    </r>
    <rPh sb="1" eb="3">
      <t>ハンテイ</t>
    </rPh>
    <phoneticPr fontId="1"/>
  </si>
  <si>
    <t>※2.保存先は本日のフォルダを自動で作成し保存する</t>
    <rPh sb="3" eb="5">
      <t>ホゾン</t>
    </rPh>
    <rPh sb="5" eb="6">
      <t>サキ</t>
    </rPh>
    <rPh sb="7" eb="9">
      <t>ホンジツ</t>
    </rPh>
    <rPh sb="15" eb="17">
      <t>ジドウ</t>
    </rPh>
    <rPh sb="18" eb="20">
      <t>サクセイ</t>
    </rPh>
    <rPh sb="21" eb="23">
      <t>ホゾン</t>
    </rPh>
    <phoneticPr fontId="3"/>
  </si>
  <si>
    <t>※3.印刷と同時にテプラに情報を飛ばし印刷する</t>
    <rPh sb="3" eb="5">
      <t>インサツ</t>
    </rPh>
    <rPh sb="6" eb="8">
      <t>ドウジ</t>
    </rPh>
    <rPh sb="13" eb="15">
      <t>ジョウホウ</t>
    </rPh>
    <rPh sb="16" eb="17">
      <t>ト</t>
    </rPh>
    <rPh sb="19" eb="21">
      <t>インサツ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</si>
</sst>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0.000_ "/>
    <numFmt numFmtId="178" formatCode="0.0_ "/>
    <numFmt numFmtId="179" formatCode="0.00_ "/>
    <numFmt numFmtId="180" formatCode="0.00000_ "/>
    <numFmt numFmtId="181" formatCode="dd\-mmm\-yy"/>
    <numFmt numFmtId="182" formatCode=";;;"/>
    <numFmt numFmtId="183" formatCode="0.0000_ "/>
  </numFmts>
  <fonts count="26" x14ac:knownFonts="1">
    <font>
      <sz val="11"/>
      <name val="ＭＳ Ｐゴシック"/>
      <family val="3"/>
      <charset val="128"/>
    </font>
    <font>
      <sz val="6"/>
      <name val="ＭＳ Ｐゴシック"/>
      <family val="3"/>
      <charset val="128"/>
    </font>
    <font>
      <sz val="11"/>
      <name val="ＭＳ 明朝"/>
      <family val="1"/>
      <charset val="128"/>
    </font>
    <font>
      <sz val="6"/>
      <name val="ＭＳ 明朝"/>
      <family val="1"/>
      <charset val="128"/>
    </font>
    <font>
      <b/>
      <sz val="14"/>
      <name val="ＭＳ Ｐゴシック"/>
      <family val="3"/>
      <charset val="128"/>
      <scheme val="minor"/>
    </font>
    <font>
      <sz val="11"/>
      <name val="ＭＳ Ｐゴシック"/>
      <family val="3"/>
      <charset val="128"/>
      <scheme val="minor"/>
    </font>
    <font>
      <b/>
      <sz val="12"/>
      <name val="ＭＳ Ｐゴシック"/>
      <family val="3"/>
      <charset val="128"/>
      <scheme val="minor"/>
    </font>
    <font>
      <b/>
      <sz val="11"/>
      <name val="ＭＳ Ｐゴシック"/>
      <family val="3"/>
      <charset val="128"/>
      <scheme val="minor"/>
    </font>
    <font>
      <sz val="10"/>
      <name val="ＭＳ Ｐゴシック"/>
      <family val="3"/>
      <charset val="128"/>
      <scheme val="minor"/>
    </font>
    <font>
      <sz val="40"/>
      <name val="ＭＳ Ｐゴシック"/>
      <family val="3"/>
      <charset val="128"/>
      <scheme val="minor"/>
    </font>
    <font>
      <sz val="8"/>
      <name val="ＭＳ Ｐゴシック"/>
      <family val="3"/>
      <charset val="128"/>
      <scheme val="minor"/>
    </font>
    <font>
      <sz val="12"/>
      <name val="ＭＳ Ｐゴシック"/>
      <family val="3"/>
      <charset val="128"/>
      <scheme val="minor"/>
    </font>
    <font>
      <sz val="9"/>
      <name val="ＭＳ Ｐゴシック"/>
      <family val="3"/>
      <charset val="128"/>
      <scheme val="minor"/>
    </font>
    <font>
      <b/>
      <sz val="16"/>
      <name val="ＭＳ Ｐゴシック"/>
      <family val="3"/>
      <charset val="128"/>
      <scheme val="minor"/>
    </font>
    <font>
      <sz val="7"/>
      <name val="ＭＳ Ｐゴシック"/>
      <family val="3"/>
      <charset val="128"/>
      <scheme val="minor"/>
    </font>
    <font>
      <sz val="14"/>
      <name val="ＭＳ Ｐゴシック"/>
      <family val="3"/>
      <charset val="128"/>
      <scheme val="minor"/>
    </font>
    <font>
      <b/>
      <sz val="10"/>
      <name val="ＭＳ Ｐゴシック"/>
      <family val="3"/>
      <charset val="128"/>
      <scheme val="minor"/>
    </font>
    <font>
      <sz val="9"/>
      <color indexed="8"/>
      <name val="ＭＳ Ｐゴシック"/>
      <family val="3"/>
      <charset val="128"/>
      <scheme val="minor"/>
    </font>
    <font>
      <sz val="11"/>
      <color indexed="10"/>
      <name val="ＭＳ Ｐゴシック"/>
      <family val="3"/>
      <charset val="128"/>
      <scheme val="minor"/>
    </font>
    <font>
      <b/>
      <sz val="11"/>
      <color indexed="10"/>
      <name val="ＭＳ Ｐゴシック"/>
      <family val="3"/>
      <charset val="128"/>
      <scheme val="minor"/>
    </font>
    <font>
      <sz val="9"/>
      <color indexed="22"/>
      <name val="ＭＳ Ｐゴシック"/>
      <family val="3"/>
      <charset val="128"/>
      <scheme val="minor"/>
    </font>
    <font>
      <vertAlign val="superscript"/>
      <sz val="14"/>
      <name val="ＭＳ Ｐゴシック"/>
      <family val="3"/>
      <charset val="128"/>
      <scheme val="minor"/>
    </font>
    <font>
      <vertAlign val="superscript"/>
      <sz val="11"/>
      <name val="ＭＳ Ｐゴシック"/>
      <family val="3"/>
      <charset val="128"/>
      <scheme val="minor"/>
    </font>
    <font>
      <sz val="18"/>
      <name val="ＭＳ Ｐゴシック"/>
      <family val="3"/>
      <charset val="128"/>
      <scheme val="minor"/>
    </font>
    <font>
      <sz val="16"/>
      <name val="ＭＳ Ｐゴシック"/>
      <family val="3"/>
      <charset val="128"/>
      <scheme val="minor"/>
    </font>
    <font>
      <b/>
      <sz val="20"/>
      <name val="ＭＳ Ｐゴシック"/>
      <family val="3"/>
      <charset val="128"/>
      <scheme val="minor"/>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00B0F0"/>
        <bgColor indexed="64"/>
      </patternFill>
    </fill>
  </fills>
  <borders count="70">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dotted">
        <color indexed="64"/>
      </top>
      <bottom/>
      <diagonal/>
    </border>
    <border>
      <left/>
      <right style="dotted">
        <color indexed="64"/>
      </right>
      <top style="dotted">
        <color indexed="64"/>
      </top>
      <bottom/>
      <diagonal/>
    </border>
    <border>
      <left/>
      <right style="dotted">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dotted">
        <color indexed="64"/>
      </bottom>
      <diagonal/>
    </border>
    <border>
      <left/>
      <right style="dotted">
        <color indexed="64"/>
      </right>
      <top/>
      <bottom style="dotted">
        <color indexed="64"/>
      </bottom>
      <diagonal/>
    </border>
    <border diagonalUp="1">
      <left style="medium">
        <color indexed="64"/>
      </left>
      <right/>
      <top style="medium">
        <color indexed="64"/>
      </top>
      <bottom/>
      <diagonal style="thin">
        <color indexed="64"/>
      </diagonal>
    </border>
    <border diagonalUp="1">
      <left/>
      <right/>
      <top style="medium">
        <color indexed="64"/>
      </top>
      <bottom/>
      <diagonal style="thin">
        <color indexed="64"/>
      </diagonal>
    </border>
    <border diagonalUp="1">
      <left/>
      <right style="medium">
        <color indexed="64"/>
      </right>
      <top style="medium">
        <color indexed="64"/>
      </top>
      <bottom/>
      <diagonal style="thin">
        <color indexed="64"/>
      </diagonal>
    </border>
    <border diagonalUp="1">
      <left style="medium">
        <color indexed="64"/>
      </left>
      <right/>
      <top/>
      <bottom/>
      <diagonal style="thin">
        <color indexed="64"/>
      </diagonal>
    </border>
    <border diagonalUp="1">
      <left/>
      <right/>
      <top/>
      <bottom/>
      <diagonal style="thin">
        <color indexed="64"/>
      </diagonal>
    </border>
    <border diagonalUp="1">
      <left/>
      <right style="medium">
        <color indexed="64"/>
      </right>
      <top/>
      <bottom/>
      <diagonal style="thin">
        <color indexed="64"/>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style="dotted">
        <color indexed="64"/>
      </left>
      <right/>
      <top style="hair">
        <color indexed="64"/>
      </top>
      <bottom/>
      <diagonal/>
    </border>
    <border>
      <left style="medium">
        <color indexed="64"/>
      </left>
      <right style="dotted">
        <color indexed="64"/>
      </right>
      <top/>
      <bottom/>
      <diagonal/>
    </border>
    <border>
      <left/>
      <right/>
      <top style="dotted">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3">
    <xf numFmtId="0" fontId="0" fillId="0" borderId="0"/>
    <xf numFmtId="0" fontId="2" fillId="0" borderId="0"/>
    <xf numFmtId="0" fontId="2" fillId="0" borderId="0"/>
  </cellStyleXfs>
  <cellXfs count="336">
    <xf numFmtId="0" fontId="0" fillId="0" borderId="0" xfId="0"/>
    <xf numFmtId="0" fontId="5" fillId="2" borderId="2" xfId="0" applyFont="1" applyFill="1" applyBorder="1"/>
    <xf numFmtId="0" fontId="11" fillId="2" borderId="3" xfId="0" applyFont="1" applyFill="1" applyBorder="1"/>
    <xf numFmtId="0" fontId="10" fillId="2" borderId="2" xfId="0" applyFont="1" applyFill="1" applyBorder="1"/>
    <xf numFmtId="0" fontId="11" fillId="2" borderId="2" xfId="0" applyFont="1" applyFill="1" applyBorder="1"/>
    <xf numFmtId="0" fontId="12" fillId="2" borderId="2" xfId="0" applyFont="1" applyFill="1" applyBorder="1"/>
    <xf numFmtId="0" fontId="12" fillId="2" borderId="4" xfId="0" applyFont="1" applyFill="1" applyBorder="1"/>
    <xf numFmtId="0" fontId="5" fillId="2" borderId="0" xfId="0" applyFont="1" applyFill="1"/>
    <xf numFmtId="0" fontId="5" fillId="2" borderId="10" xfId="0" applyFont="1" applyFill="1" applyBorder="1"/>
    <xf numFmtId="0" fontId="11" fillId="2" borderId="11" xfId="0" applyFont="1" applyFill="1" applyBorder="1"/>
    <xf numFmtId="0" fontId="11" fillId="2" borderId="10" xfId="0" applyFont="1" applyFill="1" applyBorder="1"/>
    <xf numFmtId="0" fontId="11" fillId="2" borderId="12" xfId="0" applyFont="1" applyFill="1" applyBorder="1"/>
    <xf numFmtId="0" fontId="11" fillId="2" borderId="0" xfId="0" applyFont="1" applyFill="1" applyBorder="1"/>
    <xf numFmtId="0" fontId="11" fillId="2" borderId="6" xfId="0" applyFont="1" applyFill="1" applyBorder="1"/>
    <xf numFmtId="0" fontId="11" fillId="2" borderId="19" xfId="0" applyFont="1" applyFill="1" applyBorder="1"/>
    <xf numFmtId="0" fontId="11" fillId="2" borderId="20" xfId="0" applyFont="1" applyFill="1" applyBorder="1"/>
    <xf numFmtId="0" fontId="5" fillId="2" borderId="0" xfId="0" applyFont="1" applyFill="1" applyBorder="1" applyAlignment="1"/>
    <xf numFmtId="0" fontId="8" fillId="2" borderId="0" xfId="0" applyFont="1" applyFill="1"/>
    <xf numFmtId="0" fontId="15" fillId="0" borderId="2" xfId="0" applyFont="1" applyBorder="1" applyAlignment="1">
      <alignment vertical="center"/>
    </xf>
    <xf numFmtId="0" fontId="15" fillId="0" borderId="0" xfId="0" applyFont="1"/>
    <xf numFmtId="0" fontId="15" fillId="0" borderId="10" xfId="0" applyFont="1" applyBorder="1" applyAlignment="1">
      <alignment vertical="center"/>
    </xf>
    <xf numFmtId="0" fontId="11" fillId="0" borderId="16" xfId="0" applyFont="1" applyBorder="1" applyAlignment="1">
      <alignment vertical="center"/>
    </xf>
    <xf numFmtId="0" fontId="11" fillId="0" borderId="14" xfId="0" applyFont="1" applyBorder="1" applyAlignment="1">
      <alignment vertical="center"/>
    </xf>
    <xf numFmtId="0" fontId="15" fillId="0" borderId="15" xfId="0" applyFont="1" applyBorder="1" applyAlignment="1">
      <alignment vertical="center"/>
    </xf>
    <xf numFmtId="0" fontId="11" fillId="0" borderId="7" xfId="0" applyFont="1" applyBorder="1" applyAlignment="1">
      <alignment vertical="center"/>
    </xf>
    <xf numFmtId="0" fontId="11" fillId="0" borderId="0" xfId="0" applyFont="1" applyBorder="1" applyAlignment="1">
      <alignment vertical="center"/>
    </xf>
    <xf numFmtId="0" fontId="15" fillId="0" borderId="0" xfId="0" applyFont="1" applyBorder="1" applyAlignment="1">
      <alignment vertical="center"/>
    </xf>
    <xf numFmtId="0" fontId="5" fillId="0" borderId="0" xfId="0" applyFont="1"/>
    <xf numFmtId="0" fontId="11" fillId="0" borderId="0" xfId="0" applyFont="1"/>
    <xf numFmtId="0" fontId="15" fillId="0" borderId="0" xfId="0" applyFont="1" applyBorder="1"/>
    <xf numFmtId="0" fontId="5" fillId="0" borderId="0" xfId="0" applyFont="1" applyBorder="1" applyAlignment="1">
      <alignment horizontal="left" vertical="top" indent="2"/>
    </xf>
    <xf numFmtId="0" fontId="5" fillId="0" borderId="8" xfId="0" applyFont="1" applyBorder="1" applyAlignment="1">
      <alignment horizontal="left" vertical="top" indent="2"/>
    </xf>
    <xf numFmtId="0" fontId="5" fillId="0" borderId="0" xfId="0" applyFont="1" applyBorder="1" applyAlignment="1">
      <alignment horizontal="center" vertical="center" textRotation="90"/>
    </xf>
    <xf numFmtId="0" fontId="5" fillId="0" borderId="5" xfId="0" applyFont="1" applyBorder="1" applyAlignment="1">
      <alignment vertical="top"/>
    </xf>
    <xf numFmtId="0" fontId="5" fillId="0" borderId="0" xfId="0" applyFont="1" applyBorder="1" applyAlignment="1">
      <alignment vertical="top"/>
    </xf>
    <xf numFmtId="0" fontId="5" fillId="0" borderId="8" xfId="0" applyFont="1" applyBorder="1" applyAlignment="1">
      <alignment vertical="top"/>
    </xf>
    <xf numFmtId="0" fontId="5" fillId="0" borderId="24" xfId="0" applyFont="1" applyBorder="1" applyAlignment="1">
      <alignment vertical="center"/>
    </xf>
    <xf numFmtId="0" fontId="5" fillId="0" borderId="2" xfId="0" applyFont="1" applyBorder="1" applyAlignment="1">
      <alignment vertical="center"/>
    </xf>
    <xf numFmtId="0" fontId="5" fillId="0" borderId="4"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5" fillId="0" borderId="8" xfId="0" applyFont="1" applyBorder="1" applyAlignment="1">
      <alignment vertical="center"/>
    </xf>
    <xf numFmtId="0" fontId="5" fillId="0" borderId="27" xfId="0" applyFont="1" applyBorder="1" applyAlignment="1">
      <alignment vertical="center"/>
    </xf>
    <xf numFmtId="0" fontId="5" fillId="0" borderId="0" xfId="0" applyFont="1" applyFill="1" applyBorder="1" applyAlignment="1">
      <alignment vertical="center"/>
    </xf>
    <xf numFmtId="0" fontId="5" fillId="0" borderId="2" xfId="0" applyFont="1" applyBorder="1"/>
    <xf numFmtId="0" fontId="5" fillId="0" borderId="40" xfId="0" applyFont="1" applyBorder="1" applyAlignment="1">
      <alignment horizontal="center" vertical="center" wrapText="1"/>
    </xf>
    <xf numFmtId="0" fontId="11" fillId="0" borderId="0" xfId="0" applyFont="1" applyAlignment="1">
      <alignment vertical="center" wrapText="1"/>
    </xf>
    <xf numFmtId="0" fontId="11" fillId="0" borderId="0" xfId="0" applyFont="1" applyBorder="1"/>
    <xf numFmtId="0" fontId="8" fillId="0" borderId="0" xfId="1" applyNumberFormat="1" applyFont="1" applyAlignment="1" applyProtection="1">
      <alignment horizontal="center"/>
    </xf>
    <xf numFmtId="0" fontId="8" fillId="0" borderId="41" xfId="1" applyNumberFormat="1" applyFont="1" applyBorder="1" applyAlignment="1" applyProtection="1">
      <alignment horizontal="left"/>
    </xf>
    <xf numFmtId="0" fontId="8" fillId="0" borderId="41" xfId="1" applyNumberFormat="1" applyFont="1" applyBorder="1" applyAlignment="1" applyProtection="1">
      <alignment horizontal="center"/>
    </xf>
    <xf numFmtId="0" fontId="8" fillId="0" borderId="42" xfId="1" applyNumberFormat="1" applyFont="1" applyBorder="1" applyAlignment="1" applyProtection="1">
      <alignment horizontal="center"/>
    </xf>
    <xf numFmtId="0" fontId="8" fillId="0" borderId="0" xfId="1" applyNumberFormat="1" applyFont="1" applyBorder="1" applyAlignment="1" applyProtection="1">
      <alignment horizontal="center"/>
    </xf>
    <xf numFmtId="0" fontId="12" fillId="0" borderId="0" xfId="1" applyNumberFormat="1" applyFont="1" applyBorder="1" applyAlignment="1" applyProtection="1">
      <alignment horizontal="left"/>
    </xf>
    <xf numFmtId="0" fontId="12" fillId="0" borderId="0" xfId="1" applyNumberFormat="1" applyFont="1" applyBorder="1" applyAlignment="1" applyProtection="1">
      <alignment horizontal="center"/>
    </xf>
    <xf numFmtId="0" fontId="12" fillId="0" borderId="0" xfId="1" applyNumberFormat="1" applyFont="1" applyBorder="1" applyAlignment="1" applyProtection="1">
      <alignment horizontal="center" vertical="center"/>
    </xf>
    <xf numFmtId="0" fontId="8" fillId="0" borderId="0" xfId="1" applyNumberFormat="1" applyFont="1" applyBorder="1" applyAlignment="1" applyProtection="1">
      <alignment horizontal="right" vertical="center"/>
    </xf>
    <xf numFmtId="181" fontId="10" fillId="0" borderId="0" xfId="1" applyNumberFormat="1" applyFont="1" applyBorder="1" applyAlignment="1" applyProtection="1">
      <alignment horizontal="right" vertical="center"/>
    </xf>
    <xf numFmtId="0" fontId="8" fillId="0" borderId="43" xfId="1" applyNumberFormat="1" applyFont="1" applyBorder="1" applyAlignment="1" applyProtection="1">
      <alignment horizontal="center"/>
    </xf>
    <xf numFmtId="0" fontId="12" fillId="0" borderId="26" xfId="1" applyNumberFormat="1" applyFont="1" applyBorder="1" applyAlignment="1" applyProtection="1">
      <alignment horizontal="center" vertical="center"/>
    </xf>
    <xf numFmtId="0" fontId="12" fillId="0" borderId="40" xfId="1" applyNumberFormat="1" applyFont="1" applyBorder="1" applyAlignment="1" applyProtection="1">
      <alignment horizontal="center" vertical="center"/>
    </xf>
    <xf numFmtId="0" fontId="8" fillId="0" borderId="0" xfId="1" applyNumberFormat="1" applyFont="1" applyFill="1" applyBorder="1" applyAlignment="1" applyProtection="1">
      <alignment horizontal="center"/>
    </xf>
    <xf numFmtId="180" fontId="8" fillId="0" borderId="0" xfId="1" applyNumberFormat="1" applyFont="1" applyFill="1" applyBorder="1" applyAlignment="1" applyProtection="1">
      <alignment horizontal="center" vertical="center"/>
    </xf>
    <xf numFmtId="178" fontId="12" fillId="3" borderId="27" xfId="1" applyNumberFormat="1" applyFont="1" applyFill="1" applyBorder="1" applyAlignment="1" applyProtection="1">
      <alignment horizontal="center" vertical="center"/>
      <protection locked="0"/>
    </xf>
    <xf numFmtId="0" fontId="12" fillId="0" borderId="27" xfId="1" applyNumberFormat="1" applyFont="1" applyBorder="1" applyAlignment="1" applyProtection="1">
      <alignment horizontal="center" vertical="center"/>
    </xf>
    <xf numFmtId="183" fontId="12" fillId="0" borderId="27" xfId="1" applyNumberFormat="1" applyFont="1" applyBorder="1" applyAlignment="1" applyProtection="1">
      <alignment horizontal="center" vertical="center"/>
    </xf>
    <xf numFmtId="0" fontId="12" fillId="0" borderId="38" xfId="1" applyNumberFormat="1" applyFont="1" applyBorder="1" applyAlignment="1" applyProtection="1">
      <alignment horizontal="center" vertical="center"/>
    </xf>
    <xf numFmtId="178" fontId="8" fillId="0" borderId="0" xfId="1" applyNumberFormat="1" applyFont="1" applyFill="1" applyBorder="1" applyAlignment="1" applyProtection="1">
      <alignment horizontal="center"/>
    </xf>
    <xf numFmtId="183" fontId="8" fillId="0" borderId="0" xfId="1" applyNumberFormat="1" applyFont="1" applyFill="1" applyBorder="1" applyAlignment="1" applyProtection="1">
      <alignment horizontal="center" vertical="center"/>
    </xf>
    <xf numFmtId="0" fontId="12" fillId="0" borderId="5" xfId="1" applyNumberFormat="1" applyFont="1" applyBorder="1" applyAlignment="1" applyProtection="1">
      <alignment horizontal="center" vertical="center"/>
    </xf>
    <xf numFmtId="0" fontId="17" fillId="3" borderId="24" xfId="1" applyNumberFormat="1" applyFont="1" applyFill="1" applyBorder="1" applyAlignment="1" applyProtection="1">
      <alignment horizontal="center" vertical="center"/>
      <protection locked="0"/>
    </xf>
    <xf numFmtId="0" fontId="12" fillId="0" borderId="4" xfId="1" applyNumberFormat="1" applyFont="1" applyBorder="1" applyAlignment="1" applyProtection="1">
      <alignment horizontal="center" vertical="center"/>
    </xf>
    <xf numFmtId="0" fontId="12" fillId="3" borderId="7" xfId="1" applyNumberFormat="1" applyFont="1" applyFill="1" applyBorder="1" applyAlignment="1" applyProtection="1">
      <alignment horizontal="center" vertical="center"/>
      <protection locked="0"/>
    </xf>
    <xf numFmtId="0" fontId="12" fillId="0" borderId="8" xfId="1" applyNumberFormat="1" applyFont="1" applyBorder="1" applyAlignment="1" applyProtection="1">
      <alignment horizontal="center" vertical="center"/>
    </xf>
    <xf numFmtId="0" fontId="12" fillId="0" borderId="46" xfId="1" applyNumberFormat="1" applyFont="1" applyBorder="1" applyAlignment="1" applyProtection="1">
      <alignment horizontal="center" vertical="center"/>
    </xf>
    <xf numFmtId="0" fontId="12" fillId="0" borderId="32" xfId="1" applyNumberFormat="1" applyFont="1" applyBorder="1" applyAlignment="1" applyProtection="1">
      <alignment horizontal="center" vertical="center"/>
    </xf>
    <xf numFmtId="0" fontId="12" fillId="0" borderId="13" xfId="1" applyNumberFormat="1" applyFont="1" applyBorder="1" applyAlignment="1" applyProtection="1">
      <alignment horizontal="center" vertical="center"/>
    </xf>
    <xf numFmtId="177" fontId="12" fillId="3" borderId="47" xfId="1" applyNumberFormat="1" applyFont="1" applyFill="1" applyBorder="1" applyAlignment="1" applyProtection="1">
      <alignment horizontal="right" vertical="center"/>
      <protection locked="0"/>
    </xf>
    <xf numFmtId="180" fontId="12" fillId="0" borderId="30" xfId="1" applyNumberFormat="1" applyFont="1" applyBorder="1" applyAlignment="1" applyProtection="1">
      <alignment horizontal="center" vertical="center"/>
    </xf>
    <xf numFmtId="0" fontId="12" fillId="0" borderId="33" xfId="1" applyNumberFormat="1" applyFont="1" applyBorder="1" applyAlignment="1" applyProtection="1">
      <alignment horizontal="center" vertical="center"/>
    </xf>
    <xf numFmtId="0" fontId="12" fillId="4" borderId="48" xfId="1" quotePrefix="1" applyNumberFormat="1" applyFont="1" applyFill="1" applyBorder="1" applyAlignment="1" applyProtection="1">
      <alignment horizontal="center" vertical="center"/>
    </xf>
    <xf numFmtId="176" fontId="7" fillId="0" borderId="0" xfId="0" applyNumberFormat="1" applyFont="1" applyAlignment="1">
      <alignment horizontal="center"/>
    </xf>
    <xf numFmtId="0" fontId="18" fillId="0" borderId="49" xfId="0" applyFont="1" applyBorder="1" applyAlignment="1">
      <alignment horizontal="center"/>
    </xf>
    <xf numFmtId="0" fontId="18" fillId="0" borderId="50" xfId="0" applyFont="1" applyBorder="1" applyAlignment="1">
      <alignment horizontal="center"/>
    </xf>
    <xf numFmtId="0" fontId="18" fillId="0" borderId="51" xfId="0" applyFont="1" applyBorder="1" applyAlignment="1">
      <alignment horizontal="center"/>
    </xf>
    <xf numFmtId="0" fontId="12" fillId="0" borderId="47" xfId="1" applyNumberFormat="1" applyFont="1" applyBorder="1" applyAlignment="1" applyProtection="1">
      <alignment horizontal="center" vertical="center"/>
    </xf>
    <xf numFmtId="177" fontId="12" fillId="3" borderId="9" xfId="1" applyNumberFormat="1" applyFont="1" applyFill="1" applyBorder="1" applyAlignment="1" applyProtection="1">
      <alignment horizontal="right" vertical="center"/>
      <protection locked="0"/>
    </xf>
    <xf numFmtId="176" fontId="19" fillId="4" borderId="0" xfId="0" applyNumberFormat="1" applyFont="1" applyFill="1" applyAlignment="1">
      <alignment horizontal="center"/>
    </xf>
    <xf numFmtId="0" fontId="12" fillId="0" borderId="1" xfId="1" quotePrefix="1" applyNumberFormat="1" applyFont="1" applyBorder="1" applyAlignment="1" applyProtection="1">
      <alignment horizontal="center" vertical="center"/>
    </xf>
    <xf numFmtId="180" fontId="12" fillId="0" borderId="24" xfId="1" applyNumberFormat="1" applyFont="1" applyBorder="1" applyAlignment="1" applyProtection="1">
      <alignment horizontal="center" vertical="center"/>
    </xf>
    <xf numFmtId="0" fontId="12" fillId="0" borderId="4" xfId="1" quotePrefix="1" applyNumberFormat="1" applyFont="1" applyBorder="1" applyAlignment="1" applyProtection="1">
      <alignment horizontal="center" vertical="center"/>
    </xf>
    <xf numFmtId="0" fontId="12" fillId="5" borderId="48" xfId="1" quotePrefix="1" applyNumberFormat="1" applyFont="1" applyFill="1" applyBorder="1" applyAlignment="1" applyProtection="1">
      <alignment horizontal="center" vertical="center"/>
    </xf>
    <xf numFmtId="0" fontId="12" fillId="0" borderId="47" xfId="1" quotePrefix="1" applyNumberFormat="1" applyFont="1" applyBorder="1" applyAlignment="1" applyProtection="1">
      <alignment horizontal="center" vertical="center"/>
    </xf>
    <xf numFmtId="0" fontId="12" fillId="0" borderId="33" xfId="1" quotePrefix="1" applyNumberFormat="1" applyFont="1" applyFill="1" applyBorder="1" applyAlignment="1" applyProtection="1">
      <alignment horizontal="center" vertical="center"/>
    </xf>
    <xf numFmtId="178" fontId="12" fillId="0" borderId="30" xfId="1" applyNumberFormat="1" applyFont="1" applyBorder="1" applyAlignment="1" applyProtection="1">
      <alignment horizontal="center" vertical="center"/>
    </xf>
    <xf numFmtId="0" fontId="12" fillId="0" borderId="33" xfId="1" applyNumberFormat="1" applyFont="1" applyFill="1" applyBorder="1" applyAlignment="1" applyProtection="1">
      <alignment horizontal="center" vertical="center"/>
    </xf>
    <xf numFmtId="0" fontId="12" fillId="0" borderId="18" xfId="1" quotePrefix="1" applyNumberFormat="1" applyFont="1" applyBorder="1" applyAlignment="1" applyProtection="1">
      <alignment horizontal="center" vertical="center"/>
    </xf>
    <xf numFmtId="178" fontId="12" fillId="0" borderId="22" xfId="1" applyNumberFormat="1" applyFont="1" applyBorder="1" applyAlignment="1" applyProtection="1">
      <alignment horizontal="center" vertical="center"/>
    </xf>
    <xf numFmtId="0" fontId="12" fillId="0" borderId="23" xfId="1" quotePrefix="1" applyNumberFormat="1" applyFont="1" applyFill="1" applyBorder="1" applyAlignment="1" applyProtection="1">
      <alignment horizontal="center" vertical="center"/>
    </xf>
    <xf numFmtId="0" fontId="12" fillId="0" borderId="23" xfId="1" applyNumberFormat="1" applyFont="1" applyFill="1" applyBorder="1" applyAlignment="1" applyProtection="1">
      <alignment horizontal="center" vertical="center"/>
    </xf>
    <xf numFmtId="0" fontId="20" fillId="3" borderId="0" xfId="1" applyNumberFormat="1" applyFont="1" applyFill="1" applyAlignment="1" applyProtection="1">
      <alignment horizontal="center"/>
    </xf>
    <xf numFmtId="0" fontId="12" fillId="0" borderId="0" xfId="1" applyNumberFormat="1" applyFont="1" applyFill="1" applyBorder="1" applyAlignment="1" applyProtection="1">
      <alignment horizontal="center"/>
    </xf>
    <xf numFmtId="176" fontId="19" fillId="5" borderId="0" xfId="0" applyNumberFormat="1" applyFont="1" applyFill="1" applyAlignment="1">
      <alignment horizontal="center"/>
    </xf>
    <xf numFmtId="0" fontId="8" fillId="0" borderId="52" xfId="1" applyNumberFormat="1" applyFont="1" applyBorder="1" applyAlignment="1" applyProtection="1">
      <alignment horizontal="center"/>
    </xf>
    <xf numFmtId="0" fontId="8" fillId="0" borderId="52" xfId="1" applyNumberFormat="1" applyFont="1" applyBorder="1" applyAlignment="1" applyProtection="1">
      <alignment horizontal="right"/>
    </xf>
    <xf numFmtId="0" fontId="8" fillId="0" borderId="53" xfId="1" applyNumberFormat="1" applyFont="1" applyBorder="1" applyAlignment="1" applyProtection="1">
      <alignment horizontal="center"/>
    </xf>
    <xf numFmtId="182" fontId="8" fillId="0" borderId="0" xfId="1" applyNumberFormat="1" applyFont="1" applyFill="1" applyBorder="1" applyAlignment="1" applyProtection="1">
      <alignment horizontal="center"/>
    </xf>
    <xf numFmtId="182" fontId="8" fillId="0" borderId="0" xfId="1" applyNumberFormat="1" applyFont="1" applyAlignment="1" applyProtection="1">
      <alignment horizontal="center"/>
    </xf>
    <xf numFmtId="183" fontId="8" fillId="0" borderId="0" xfId="1" applyNumberFormat="1" applyFont="1" applyFill="1" applyBorder="1" applyAlignment="1" applyProtection="1">
      <alignment horizontal="center"/>
    </xf>
    <xf numFmtId="0" fontId="8" fillId="0" borderId="41" xfId="1" applyNumberFormat="1" applyFont="1" applyFill="1" applyBorder="1" applyAlignment="1" applyProtection="1">
      <alignment horizontal="center"/>
    </xf>
    <xf numFmtId="0" fontId="8" fillId="0" borderId="42" xfId="1" applyNumberFormat="1" applyFont="1" applyFill="1" applyBorder="1" applyAlignment="1" applyProtection="1">
      <alignment horizontal="center"/>
    </xf>
    <xf numFmtId="180" fontId="12" fillId="0" borderId="30" xfId="1" applyNumberFormat="1" applyFont="1" applyBorder="1" applyAlignment="1" applyProtection="1">
      <alignment vertical="center"/>
    </xf>
    <xf numFmtId="180" fontId="12" fillId="0" borderId="24" xfId="1" applyNumberFormat="1" applyFont="1" applyBorder="1" applyAlignment="1" applyProtection="1">
      <alignment vertical="center"/>
    </xf>
    <xf numFmtId="0" fontId="8" fillId="0" borderId="0" xfId="2" applyNumberFormat="1" applyFont="1" applyAlignment="1" applyProtection="1">
      <alignment horizontal="center"/>
    </xf>
    <xf numFmtId="0" fontId="8" fillId="0" borderId="1" xfId="2" applyNumberFormat="1" applyFont="1" applyBorder="1" applyAlignment="1" applyProtection="1">
      <alignment horizontal="center"/>
    </xf>
    <xf numFmtId="0" fontId="5" fillId="0" borderId="4" xfId="0" applyFont="1" applyBorder="1"/>
    <xf numFmtId="0" fontId="8" fillId="0" borderId="5" xfId="2" applyNumberFormat="1" applyFont="1" applyBorder="1" applyAlignment="1" applyProtection="1">
      <alignment horizontal="center"/>
    </xf>
    <xf numFmtId="0" fontId="11" fillId="0" borderId="0" xfId="0" applyFont="1" applyBorder="1" applyAlignment="1">
      <alignment horizontal="left"/>
    </xf>
    <xf numFmtId="0" fontId="5" fillId="0" borderId="8" xfId="0" applyFont="1" applyBorder="1"/>
    <xf numFmtId="0" fontId="16" fillId="0" borderId="5" xfId="1" applyNumberFormat="1" applyFont="1" applyBorder="1" applyAlignment="1" applyProtection="1">
      <alignment horizontal="center"/>
    </xf>
    <xf numFmtId="0" fontId="16" fillId="0" borderId="0" xfId="1" applyNumberFormat="1" applyFont="1" applyBorder="1" applyAlignment="1" applyProtection="1">
      <alignment horizontal="center"/>
    </xf>
    <xf numFmtId="0" fontId="7" fillId="0" borderId="0" xfId="0" applyFont="1" applyBorder="1"/>
    <xf numFmtId="0" fontId="13" fillId="0" borderId="0" xfId="1" applyNumberFormat="1" applyFont="1" applyBorder="1" applyAlignment="1" applyProtection="1">
      <alignment horizontal="center"/>
    </xf>
    <xf numFmtId="0" fontId="6" fillId="0" borderId="0" xfId="1" applyNumberFormat="1" applyFont="1" applyBorder="1" applyAlignment="1" applyProtection="1">
      <alignment horizontal="center"/>
    </xf>
    <xf numFmtId="0" fontId="16" fillId="0" borderId="8" xfId="1" applyNumberFormat="1" applyFont="1" applyBorder="1" applyAlignment="1" applyProtection="1">
      <alignment horizontal="center"/>
    </xf>
    <xf numFmtId="0" fontId="16" fillId="0" borderId="0" xfId="1" applyNumberFormat="1" applyFont="1" applyAlignment="1" applyProtection="1">
      <alignment horizontal="center"/>
    </xf>
    <xf numFmtId="0" fontId="7" fillId="0" borderId="0" xfId="0" applyFont="1"/>
    <xf numFmtId="0" fontId="8" fillId="0" borderId="5" xfId="1" applyNumberFormat="1" applyFont="1" applyBorder="1" applyAlignment="1" applyProtection="1">
      <alignment horizontal="center"/>
    </xf>
    <xf numFmtId="0" fontId="13" fillId="0" borderId="0" xfId="1" applyNumberFormat="1" applyFont="1" applyBorder="1" applyAlignment="1" applyProtection="1">
      <alignment horizontal="left"/>
    </xf>
    <xf numFmtId="0" fontId="8" fillId="0" borderId="8" xfId="1" applyNumberFormat="1" applyFont="1" applyBorder="1" applyAlignment="1" applyProtection="1">
      <alignment horizontal="center"/>
    </xf>
    <xf numFmtId="182" fontId="8" fillId="0" borderId="0" xfId="1" applyNumberFormat="1" applyFont="1" applyBorder="1" applyAlignment="1" applyProtection="1">
      <alignment horizontal="center"/>
    </xf>
    <xf numFmtId="0" fontId="8" fillId="0" borderId="8" xfId="1" applyNumberFormat="1" applyFont="1" applyFill="1" applyBorder="1" applyAlignment="1" applyProtection="1">
      <alignment horizontal="center"/>
    </xf>
    <xf numFmtId="182" fontId="8" fillId="0" borderId="0" xfId="1" quotePrefix="1" applyNumberFormat="1" applyFont="1" applyFill="1" applyBorder="1" applyAlignment="1" applyProtection="1">
      <alignment horizontal="center"/>
    </xf>
    <xf numFmtId="0" fontId="8" fillId="0" borderId="0" xfId="1" quotePrefix="1" applyNumberFormat="1" applyFont="1" applyFill="1" applyBorder="1" applyAlignment="1" applyProtection="1">
      <alignment horizontal="center"/>
    </xf>
    <xf numFmtId="0" fontId="8" fillId="0" borderId="0" xfId="1" applyNumberFormat="1" applyFont="1" applyBorder="1" applyAlignment="1" applyProtection="1">
      <alignment horizontal="left"/>
    </xf>
    <xf numFmtId="0" fontId="5" fillId="0" borderId="63" xfId="0" applyFont="1" applyBorder="1"/>
    <xf numFmtId="0" fontId="8" fillId="0" borderId="64" xfId="2" applyNumberFormat="1" applyFont="1" applyBorder="1" applyAlignment="1" applyProtection="1">
      <alignment horizontal="center"/>
    </xf>
    <xf numFmtId="0" fontId="10" fillId="0" borderId="45" xfId="1" applyNumberFormat="1" applyFont="1" applyBorder="1" applyAlignment="1" applyProtection="1">
      <alignment horizontal="center" vertical="center"/>
    </xf>
    <xf numFmtId="176" fontId="7" fillId="0" borderId="34" xfId="0" applyNumberFormat="1" applyFont="1" applyBorder="1" applyAlignment="1">
      <alignment horizontal="center"/>
    </xf>
    <xf numFmtId="176" fontId="7" fillId="0" borderId="46" xfId="0" applyNumberFormat="1" applyFont="1" applyBorder="1" applyAlignment="1">
      <alignment horizontal="center"/>
    </xf>
    <xf numFmtId="176" fontId="7" fillId="0" borderId="36" xfId="0" applyNumberFormat="1" applyFont="1" applyBorder="1" applyAlignment="1">
      <alignment horizontal="center"/>
    </xf>
    <xf numFmtId="0" fontId="12" fillId="0" borderId="18" xfId="1" applyNumberFormat="1" applyFont="1" applyBorder="1" applyAlignment="1" applyProtection="1">
      <alignment horizontal="center" vertical="center"/>
    </xf>
    <xf numFmtId="0" fontId="20" fillId="3" borderId="0" xfId="1" applyNumberFormat="1" applyFont="1" applyFill="1" applyBorder="1" applyAlignment="1" applyProtection="1">
      <alignment horizontal="center"/>
    </xf>
    <xf numFmtId="0" fontId="8" fillId="0" borderId="18" xfId="2" applyNumberFormat="1" applyFont="1" applyBorder="1" applyAlignment="1" applyProtection="1">
      <alignment horizontal="center"/>
    </xf>
    <xf numFmtId="0" fontId="5" fillId="0" borderId="65" xfId="0" applyFont="1" applyBorder="1"/>
    <xf numFmtId="182" fontId="8" fillId="0" borderId="19" xfId="1" applyNumberFormat="1" applyFont="1" applyFill="1" applyBorder="1" applyAlignment="1" applyProtection="1">
      <alignment horizontal="center"/>
    </xf>
    <xf numFmtId="182" fontId="8" fillId="0" borderId="19" xfId="1" applyNumberFormat="1" applyFont="1" applyBorder="1" applyAlignment="1" applyProtection="1">
      <alignment horizontal="center"/>
    </xf>
    <xf numFmtId="0" fontId="8" fillId="0" borderId="19" xfId="1" applyNumberFormat="1" applyFont="1" applyFill="1" applyBorder="1" applyAlignment="1" applyProtection="1">
      <alignment horizontal="center"/>
    </xf>
    <xf numFmtId="0" fontId="8" fillId="0" borderId="23" xfId="1" applyNumberFormat="1" applyFont="1" applyFill="1" applyBorder="1" applyAlignment="1" applyProtection="1">
      <alignment horizontal="center"/>
    </xf>
    <xf numFmtId="0" fontId="18" fillId="0" borderId="0" xfId="0" applyFont="1"/>
    <xf numFmtId="0" fontId="12" fillId="0" borderId="66" xfId="1" applyNumberFormat="1" applyFont="1" applyBorder="1" applyAlignment="1" applyProtection="1">
      <alignment horizontal="center" vertical="center"/>
    </xf>
    <xf numFmtId="0" fontId="12" fillId="0" borderId="48" xfId="1" applyNumberFormat="1" applyFont="1" applyBorder="1" applyAlignment="1" applyProtection="1">
      <alignment horizontal="center" vertical="center"/>
    </xf>
    <xf numFmtId="0" fontId="12" fillId="0" borderId="67" xfId="1" applyNumberFormat="1" applyFont="1" applyBorder="1" applyAlignment="1" applyProtection="1">
      <alignment horizontal="center" vertical="center"/>
    </xf>
    <xf numFmtId="177" fontId="12" fillId="3" borderId="30" xfId="1" applyNumberFormat="1" applyFont="1" applyFill="1" applyBorder="1" applyAlignment="1" applyProtection="1">
      <alignment horizontal="right" vertical="center"/>
      <protection locked="0"/>
    </xf>
    <xf numFmtId="179" fontId="12" fillId="3" borderId="30" xfId="1" applyNumberFormat="1" applyFont="1" applyFill="1" applyBorder="1" applyAlignment="1" applyProtection="1">
      <alignment horizontal="right" vertical="center"/>
      <protection locked="0"/>
    </xf>
    <xf numFmtId="177" fontId="12" fillId="3" borderId="21" xfId="1" applyNumberFormat="1" applyFont="1" applyFill="1" applyBorder="1" applyAlignment="1" applyProtection="1">
      <alignment horizontal="right" vertical="center"/>
      <protection locked="0"/>
    </xf>
    <xf numFmtId="0" fontId="12" fillId="0" borderId="45" xfId="1" quotePrefix="1" applyNumberFormat="1" applyFont="1" applyBorder="1" applyAlignment="1" applyProtection="1">
      <alignment horizontal="center" vertical="center"/>
    </xf>
    <xf numFmtId="0" fontId="12" fillId="0" borderId="2" xfId="1" quotePrefix="1" applyNumberFormat="1" applyFont="1" applyBorder="1" applyAlignment="1" applyProtection="1">
      <alignment horizontal="center" vertical="center"/>
    </xf>
    <xf numFmtId="180" fontId="11" fillId="0" borderId="24" xfId="1" applyNumberFormat="1" applyFont="1" applyBorder="1" applyAlignment="1" applyProtection="1">
      <alignment vertical="center"/>
    </xf>
    <xf numFmtId="0" fontId="12" fillId="0" borderId="68" xfId="1" quotePrefix="1" applyNumberFormat="1" applyFont="1" applyBorder="1" applyAlignment="1" applyProtection="1">
      <alignment horizontal="center" vertical="center"/>
    </xf>
    <xf numFmtId="0" fontId="12" fillId="0" borderId="46" xfId="1" quotePrefix="1" applyNumberFormat="1" applyFont="1" applyBorder="1" applyAlignment="1" applyProtection="1">
      <alignment horizontal="center" vertical="center"/>
    </xf>
    <xf numFmtId="0" fontId="12" fillId="0" borderId="31" xfId="1" quotePrefix="1" applyNumberFormat="1" applyFont="1" applyBorder="1" applyAlignment="1" applyProtection="1">
      <alignment horizontal="center" vertical="center"/>
    </xf>
    <xf numFmtId="0" fontId="12" fillId="0" borderId="31" xfId="1" quotePrefix="1" applyNumberFormat="1" applyFont="1" applyFill="1" applyBorder="1" applyAlignment="1" applyProtection="1">
      <alignment horizontal="center" vertical="center"/>
    </xf>
    <xf numFmtId="0" fontId="12" fillId="0" borderId="48" xfId="1" quotePrefix="1" applyNumberFormat="1" applyFont="1" applyBorder="1" applyAlignment="1" applyProtection="1">
      <alignment horizontal="center" vertical="center"/>
    </xf>
    <xf numFmtId="0" fontId="12" fillId="0" borderId="69" xfId="1" quotePrefix="1" applyNumberFormat="1" applyFont="1" applyBorder="1" applyAlignment="1" applyProtection="1">
      <alignment horizontal="center" vertical="center"/>
    </xf>
    <xf numFmtId="0" fontId="12" fillId="0" borderId="19" xfId="1" quotePrefix="1" applyNumberFormat="1" applyFont="1" applyBorder="1" applyAlignment="1" applyProtection="1">
      <alignment horizontal="center" vertical="center"/>
    </xf>
    <xf numFmtId="0" fontId="12" fillId="0" borderId="19" xfId="1" quotePrefix="1" applyNumberFormat="1" applyFont="1" applyFill="1" applyBorder="1" applyAlignment="1" applyProtection="1">
      <alignment horizontal="center" vertical="center"/>
    </xf>
    <xf numFmtId="0" fontId="12" fillId="0" borderId="25" xfId="1" quotePrefix="1" applyNumberFormat="1" applyFont="1" applyBorder="1" applyAlignment="1" applyProtection="1">
      <alignment horizontal="center" vertical="center"/>
    </xf>
    <xf numFmtId="0" fontId="15" fillId="0" borderId="19" xfId="0" applyFont="1" applyBorder="1" applyAlignment="1">
      <alignment vertical="center"/>
    </xf>
    <xf numFmtId="0" fontId="5" fillId="0" borderId="0" xfId="0" applyFont="1" applyBorder="1"/>
    <xf numFmtId="0" fontId="5" fillId="0" borderId="0" xfId="0" applyFont="1" applyBorder="1" applyAlignment="1">
      <alignment horizontal="left"/>
    </xf>
    <xf numFmtId="0" fontId="5" fillId="0" borderId="2" xfId="0" applyFont="1" applyBorder="1" applyAlignment="1">
      <alignment vertical="top"/>
    </xf>
    <xf numFmtId="0" fontId="5" fillId="0" borderId="4" xfId="0" applyFont="1" applyBorder="1" applyAlignment="1">
      <alignment vertical="top"/>
    </xf>
    <xf numFmtId="0" fontId="5" fillId="0" borderId="18" xfId="0" applyFont="1" applyBorder="1" applyAlignment="1">
      <alignment vertical="top"/>
    </xf>
    <xf numFmtId="0" fontId="5" fillId="0" borderId="19" xfId="0" applyFont="1" applyBorder="1" applyAlignment="1">
      <alignment vertical="top"/>
    </xf>
    <xf numFmtId="0" fontId="5" fillId="0" borderId="23" xfId="0" applyFont="1" applyBorder="1" applyAlignment="1">
      <alignment vertical="top"/>
    </xf>
    <xf numFmtId="0" fontId="13" fillId="0" borderId="2" xfId="0" applyFont="1" applyFill="1" applyBorder="1" applyAlignment="1">
      <alignment vertical="center" textRotation="255"/>
    </xf>
    <xf numFmtId="0" fontId="13" fillId="0" borderId="0" xfId="0" applyFont="1" applyFill="1" applyBorder="1" applyAlignment="1">
      <alignment vertical="center" textRotation="255"/>
    </xf>
    <xf numFmtId="0" fontId="7" fillId="0" borderId="0" xfId="0" applyFont="1" applyFill="1" applyBorder="1" applyAlignment="1">
      <alignment vertical="center" textRotation="255"/>
    </xf>
    <xf numFmtId="0" fontId="7" fillId="0" borderId="19" xfId="0" applyFont="1" applyFill="1" applyBorder="1" applyAlignment="1">
      <alignment vertical="center" textRotation="255"/>
    </xf>
    <xf numFmtId="0" fontId="13" fillId="0" borderId="1" xfId="0" applyFont="1" applyFill="1" applyBorder="1" applyAlignment="1">
      <alignment vertical="center" textRotation="255"/>
    </xf>
    <xf numFmtId="0" fontId="13" fillId="0" borderId="5" xfId="0" applyFont="1" applyFill="1" applyBorder="1" applyAlignment="1">
      <alignment vertical="center" textRotation="255"/>
    </xf>
    <xf numFmtId="0" fontId="7" fillId="0" borderId="5" xfId="0" applyFont="1" applyFill="1" applyBorder="1" applyAlignment="1">
      <alignment vertical="center" textRotation="255"/>
    </xf>
    <xf numFmtId="0" fontId="7" fillId="0" borderId="18" xfId="0" applyFont="1" applyFill="1" applyBorder="1" applyAlignment="1">
      <alignment vertical="center" textRotation="255"/>
    </xf>
    <xf numFmtId="0" fontId="5" fillId="0" borderId="19" xfId="0" applyFont="1" applyBorder="1" applyAlignment="1">
      <alignment horizontal="left" vertical="top" indent="2"/>
    </xf>
    <xf numFmtId="0" fontId="5" fillId="0" borderId="23" xfId="0" applyFont="1" applyBorder="1" applyAlignment="1">
      <alignment horizontal="left" vertical="top" indent="2"/>
    </xf>
    <xf numFmtId="0" fontId="5" fillId="6" borderId="0" xfId="0" applyFont="1" applyFill="1" applyBorder="1" applyAlignment="1">
      <alignment vertical="top"/>
    </xf>
    <xf numFmtId="0" fontId="5" fillId="8" borderId="0" xfId="0" applyFont="1" applyFill="1" applyBorder="1" applyAlignment="1"/>
    <xf numFmtId="0" fontId="15" fillId="8" borderId="0" xfId="0" applyFont="1" applyFill="1"/>
    <xf numFmtId="0" fontId="11" fillId="8" borderId="0" xfId="0" applyFont="1" applyFill="1"/>
    <xf numFmtId="0" fontId="24" fillId="8" borderId="0" xfId="0" applyFont="1" applyFill="1"/>
    <xf numFmtId="0" fontId="24" fillId="8" borderId="0" xfId="0" applyFont="1" applyFill="1" applyBorder="1"/>
    <xf numFmtId="0" fontId="24" fillId="8" borderId="0" xfId="0" applyFont="1" applyFill="1" applyAlignment="1">
      <alignment vertical="center"/>
    </xf>
    <xf numFmtId="0" fontId="25" fillId="9" borderId="0" xfId="0" applyFont="1" applyFill="1" applyBorder="1" applyAlignment="1">
      <alignment horizontal="left" vertical="top"/>
    </xf>
    <xf numFmtId="0" fontId="11" fillId="9" borderId="0" xfId="0" applyFont="1" applyFill="1"/>
    <xf numFmtId="0" fontId="24" fillId="8" borderId="0" xfId="0" applyFont="1" applyFill="1" applyAlignment="1">
      <alignment horizontal="left" vertical="center" wrapText="1"/>
    </xf>
    <xf numFmtId="0" fontId="5" fillId="0" borderId="34" xfId="0" applyFont="1" applyBorder="1" applyAlignment="1">
      <alignment vertical="center"/>
    </xf>
    <xf numFmtId="0" fontId="5" fillId="0" borderId="35" xfId="0" applyFont="1" applyBorder="1" applyAlignment="1">
      <alignment vertical="center"/>
    </xf>
    <xf numFmtId="0" fontId="5" fillId="0" borderId="36" xfId="0" applyFont="1" applyBorder="1" applyAlignment="1">
      <alignment vertical="center"/>
    </xf>
    <xf numFmtId="0" fontId="5" fillId="0" borderId="37" xfId="0" applyFont="1" applyBorder="1" applyAlignment="1">
      <alignment vertical="center"/>
    </xf>
    <xf numFmtId="0" fontId="11" fillId="0" borderId="2" xfId="0" applyFont="1" applyBorder="1" applyAlignment="1">
      <alignment horizontal="center" vertical="center"/>
    </xf>
    <xf numFmtId="0" fontId="15" fillId="0" borderId="24" xfId="0" applyFont="1" applyBorder="1" applyAlignment="1">
      <alignment horizontal="left"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11" fillId="0" borderId="39"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5" fillId="0" borderId="24" xfId="0" applyFont="1" applyFill="1" applyBorder="1" applyAlignment="1">
      <alignment vertical="center" wrapText="1"/>
    </xf>
    <xf numFmtId="0" fontId="5" fillId="0" borderId="4" xfId="0" applyFont="1" applyBorder="1" applyAlignment="1">
      <alignment vertical="center" wrapText="1"/>
    </xf>
    <xf numFmtId="0" fontId="5" fillId="0" borderId="22" xfId="0" applyFont="1" applyBorder="1" applyAlignment="1">
      <alignment vertical="center" wrapText="1"/>
    </xf>
    <xf numFmtId="0" fontId="5" fillId="0" borderId="23" xfId="0" applyFont="1" applyBorder="1" applyAlignment="1">
      <alignment vertical="center" wrapText="1"/>
    </xf>
    <xf numFmtId="0" fontId="23" fillId="6" borderId="1" xfId="0" applyFont="1" applyFill="1" applyBorder="1" applyAlignment="1">
      <alignment horizontal="center" vertical="center" textRotation="255"/>
    </xf>
    <xf numFmtId="0" fontId="23" fillId="6" borderId="4" xfId="0" applyFont="1" applyFill="1" applyBorder="1" applyAlignment="1">
      <alignment horizontal="center" vertical="center" textRotation="255"/>
    </xf>
    <xf numFmtId="0" fontId="23" fillId="6" borderId="5" xfId="0" applyFont="1" applyFill="1" applyBorder="1" applyAlignment="1">
      <alignment horizontal="center" vertical="center" textRotation="255"/>
    </xf>
    <xf numFmtId="0" fontId="23" fillId="6" borderId="8" xfId="0" applyFont="1" applyFill="1" applyBorder="1" applyAlignment="1">
      <alignment horizontal="center" vertical="center" textRotation="255"/>
    </xf>
    <xf numFmtId="0" fontId="23" fillId="6" borderId="18" xfId="0" applyFont="1" applyFill="1" applyBorder="1" applyAlignment="1">
      <alignment horizontal="center" vertical="center" textRotation="255"/>
    </xf>
    <xf numFmtId="0" fontId="23" fillId="6" borderId="23" xfId="0" applyFont="1" applyFill="1" applyBorder="1" applyAlignment="1">
      <alignment horizontal="center" vertical="center" textRotation="255"/>
    </xf>
    <xf numFmtId="0" fontId="9" fillId="2" borderId="1"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5" xfId="0" applyFont="1" applyFill="1" applyBorder="1" applyAlignment="1">
      <alignment horizontal="left"/>
    </xf>
    <xf numFmtId="0" fontId="5" fillId="2" borderId="0" xfId="0" applyFont="1" applyFill="1" applyBorder="1" applyAlignment="1">
      <alignment horizontal="left"/>
    </xf>
    <xf numFmtId="0" fontId="5" fillId="2" borderId="6" xfId="0" applyFont="1" applyFill="1" applyBorder="1" applyAlignment="1">
      <alignment horizontal="left"/>
    </xf>
    <xf numFmtId="0" fontId="5" fillId="2" borderId="9" xfId="0" applyFont="1" applyFill="1" applyBorder="1" applyAlignment="1">
      <alignment horizontal="left"/>
    </xf>
    <xf numFmtId="0" fontId="5" fillId="2" borderId="10" xfId="0" applyFont="1" applyFill="1" applyBorder="1" applyAlignment="1">
      <alignment horizontal="left"/>
    </xf>
    <xf numFmtId="0" fontId="5" fillId="2" borderId="11" xfId="0" applyFont="1" applyFill="1" applyBorder="1" applyAlignment="1">
      <alignment horizontal="left"/>
    </xf>
    <xf numFmtId="0" fontId="6" fillId="0" borderId="16"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2"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3" xfId="0" applyFont="1" applyFill="1" applyBorder="1" applyAlignment="1">
      <alignment horizontal="center" vertical="center"/>
    </xf>
    <xf numFmtId="0" fontId="5" fillId="0" borderId="27" xfId="0" applyFont="1" applyBorder="1" applyAlignment="1">
      <alignment horizontal="center" vertical="center" wrapText="1"/>
    </xf>
    <xf numFmtId="0" fontId="5" fillId="0" borderId="38" xfId="0" applyFont="1" applyBorder="1" applyAlignment="1">
      <alignment horizontal="center" vertical="center" wrapText="1"/>
    </xf>
    <xf numFmtId="0" fontId="15" fillId="6" borderId="1" xfId="0" applyFont="1" applyFill="1" applyBorder="1" applyAlignment="1">
      <alignment horizontal="center" vertical="center"/>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15" fillId="6" borderId="5" xfId="0" applyFont="1" applyFill="1" applyBorder="1" applyAlignment="1">
      <alignment horizontal="center" vertical="center"/>
    </xf>
    <xf numFmtId="0" fontId="15" fillId="6" borderId="0" xfId="0" applyFont="1" applyFill="1" applyBorder="1" applyAlignment="1">
      <alignment horizontal="center" vertical="center"/>
    </xf>
    <xf numFmtId="0" fontId="15" fillId="6" borderId="6"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9" xfId="0" applyFont="1" applyFill="1" applyBorder="1" applyAlignment="1">
      <alignment horizontal="center" vertical="center"/>
    </xf>
    <xf numFmtId="0" fontId="5" fillId="6" borderId="20" xfId="0" applyFont="1" applyFill="1" applyBorder="1" applyAlignment="1">
      <alignment horizontal="center" vertical="center"/>
    </xf>
    <xf numFmtId="0" fontId="15" fillId="0" borderId="26" xfId="0" applyFont="1" applyBorder="1" applyAlignment="1">
      <alignment horizontal="center" vertical="center" wrapText="1" shrinkToFit="1"/>
    </xf>
    <xf numFmtId="0" fontId="15" fillId="0" borderId="27" xfId="0" applyFont="1" applyBorder="1" applyAlignment="1">
      <alignment horizontal="center" vertical="center" wrapText="1" shrinkToFit="1"/>
    </xf>
    <xf numFmtId="0" fontId="15" fillId="0" borderId="38" xfId="0" applyFont="1" applyBorder="1" applyAlignment="1">
      <alignment horizontal="center" vertical="center" wrapText="1" shrinkToFit="1"/>
    </xf>
    <xf numFmtId="0" fontId="5" fillId="0" borderId="26" xfId="0" applyFont="1" applyBorder="1" applyAlignment="1">
      <alignment horizontal="center" vertical="center" wrapText="1"/>
    </xf>
    <xf numFmtId="0" fontId="5" fillId="0" borderId="39" xfId="0" applyFont="1" applyBorder="1" applyAlignment="1">
      <alignment horizontal="center" vertical="center" wrapText="1"/>
    </xf>
    <xf numFmtId="0" fontId="15" fillId="7" borderId="26" xfId="0" applyFont="1" applyFill="1" applyBorder="1" applyAlignment="1">
      <alignment horizontal="center" vertical="center"/>
    </xf>
    <xf numFmtId="0" fontId="15" fillId="7" borderId="27" xfId="0" applyFont="1" applyFill="1" applyBorder="1" applyAlignment="1">
      <alignment horizontal="center" vertical="center"/>
    </xf>
    <xf numFmtId="0" fontId="15" fillId="7" borderId="1" xfId="0" applyFont="1" applyFill="1" applyBorder="1" applyAlignment="1">
      <alignment horizontal="center" vertical="center"/>
    </xf>
    <xf numFmtId="0" fontId="15" fillId="7" borderId="2"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44" xfId="0" applyFont="1" applyFill="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15" fillId="0" borderId="28" xfId="0" applyFont="1" applyBorder="1" applyAlignment="1">
      <alignment vertical="center"/>
    </xf>
    <xf numFmtId="0" fontId="15" fillId="0" borderId="29" xfId="0" applyFont="1" applyBorder="1" applyAlignment="1">
      <alignment vertical="center"/>
    </xf>
    <xf numFmtId="0" fontId="10" fillId="2" borderId="2" xfId="0" applyFont="1" applyFill="1" applyBorder="1" applyAlignment="1">
      <alignment horizontal="center"/>
    </xf>
    <xf numFmtId="0" fontId="4" fillId="2" borderId="14" xfId="0" applyFont="1" applyFill="1" applyBorder="1" applyAlignment="1">
      <alignment horizontal="center" vertical="center"/>
    </xf>
    <xf numFmtId="0" fontId="4" fillId="2" borderId="19" xfId="0" applyFont="1" applyFill="1" applyBorder="1" applyAlignment="1">
      <alignment horizontal="center" vertical="center"/>
    </xf>
    <xf numFmtId="0" fontId="13" fillId="2" borderId="7" xfId="0" applyFont="1" applyFill="1" applyBorder="1" applyAlignment="1">
      <alignment horizontal="center" vertical="center" shrinkToFit="1"/>
    </xf>
    <xf numFmtId="0" fontId="13" fillId="2" borderId="0" xfId="0" applyFont="1" applyFill="1" applyBorder="1" applyAlignment="1">
      <alignment horizontal="center" vertical="center" shrinkToFit="1"/>
    </xf>
    <xf numFmtId="0" fontId="13" fillId="2" borderId="6" xfId="0" applyFont="1" applyFill="1" applyBorder="1" applyAlignment="1">
      <alignment horizontal="center" vertical="center" shrinkToFit="1"/>
    </xf>
    <xf numFmtId="0" fontId="5" fillId="0" borderId="34" xfId="0" applyFont="1" applyBorder="1" applyAlignment="1">
      <alignment vertical="center" wrapText="1"/>
    </xf>
    <xf numFmtId="0" fontId="15" fillId="0" borderId="24"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21"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1" fillId="0" borderId="25" xfId="0" applyFont="1" applyBorder="1" applyAlignment="1">
      <alignment vertical="center"/>
    </xf>
    <xf numFmtId="0" fontId="11" fillId="0" borderId="22" xfId="0" applyFont="1" applyBorder="1" applyAlignment="1">
      <alignment vertical="center"/>
    </xf>
    <xf numFmtId="0" fontId="15" fillId="6" borderId="16" xfId="0" applyFont="1" applyFill="1" applyBorder="1" applyAlignment="1">
      <alignment horizontal="center" vertical="center"/>
    </xf>
    <xf numFmtId="0" fontId="15" fillId="6" borderId="14" xfId="0" applyFont="1" applyFill="1" applyBorder="1" applyAlignment="1">
      <alignment horizontal="center" vertical="center"/>
    </xf>
    <xf numFmtId="0" fontId="15" fillId="6" borderId="15"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22" xfId="0" applyFont="1" applyFill="1" applyBorder="1" applyAlignment="1">
      <alignment horizontal="center" vertical="center"/>
    </xf>
    <xf numFmtId="0" fontId="15" fillId="6" borderId="19" xfId="0" applyFont="1" applyFill="1" applyBorder="1" applyAlignment="1">
      <alignment horizontal="center" vertical="center"/>
    </xf>
    <xf numFmtId="0" fontId="15" fillId="6" borderId="20" xfId="0" applyFont="1" applyFill="1" applyBorder="1" applyAlignment="1">
      <alignment horizontal="center" vertical="center"/>
    </xf>
    <xf numFmtId="0" fontId="15" fillId="0" borderId="14" xfId="0" applyFont="1" applyBorder="1" applyAlignment="1">
      <alignment horizontal="center" vertical="center"/>
    </xf>
    <xf numFmtId="0" fontId="15" fillId="0" borderId="17" xfId="0" applyFont="1" applyBorder="1" applyAlignment="1">
      <alignment horizontal="center" vertical="center"/>
    </xf>
    <xf numFmtId="0" fontId="15" fillId="0" borderId="0" xfId="0" applyFont="1" applyBorder="1" applyAlignment="1">
      <alignment horizontal="center" vertical="center"/>
    </xf>
    <xf numFmtId="0" fontId="15" fillId="0" borderId="8" xfId="0" applyFont="1" applyBorder="1" applyAlignment="1">
      <alignment horizontal="center" vertical="center"/>
    </xf>
    <xf numFmtId="0" fontId="15" fillId="0" borderId="19" xfId="0" applyFont="1" applyBorder="1" applyAlignment="1">
      <alignment horizontal="center" vertical="center"/>
    </xf>
    <xf numFmtId="0" fontId="15" fillId="0" borderId="23" xfId="0" applyFont="1" applyBorder="1" applyAlignment="1">
      <alignment horizontal="center" vertical="center"/>
    </xf>
    <xf numFmtId="0" fontId="15" fillId="0" borderId="22" xfId="0" applyFont="1" applyBorder="1" applyAlignment="1">
      <alignment horizontal="center" vertical="center"/>
    </xf>
    <xf numFmtId="0" fontId="4" fillId="6" borderId="7" xfId="0" applyFont="1" applyFill="1" applyBorder="1" applyAlignment="1">
      <alignment horizontal="center" vertical="center"/>
    </xf>
    <xf numFmtId="0" fontId="4" fillId="6" borderId="0" xfId="0" applyFont="1" applyFill="1" applyBorder="1" applyAlignment="1">
      <alignment horizontal="center" vertical="center"/>
    </xf>
    <xf numFmtId="0" fontId="4" fillId="6" borderId="8" xfId="0" applyFont="1" applyFill="1" applyBorder="1" applyAlignment="1">
      <alignment horizontal="center" vertical="center"/>
    </xf>
    <xf numFmtId="0" fontId="11" fillId="0" borderId="39" xfId="0" applyFont="1" applyBorder="1" applyAlignment="1">
      <alignment horizontal="center" vertical="center"/>
    </xf>
    <xf numFmtId="0" fontId="11" fillId="0" borderId="27" xfId="0" applyFont="1" applyBorder="1" applyAlignment="1">
      <alignment horizontal="center" vertical="center"/>
    </xf>
    <xf numFmtId="0" fontId="11" fillId="0" borderId="38" xfId="0" applyFont="1" applyBorder="1" applyAlignment="1">
      <alignment horizontal="center" vertical="center"/>
    </xf>
    <xf numFmtId="0" fontId="14" fillId="2" borderId="16" xfId="0" applyFont="1" applyFill="1" applyBorder="1" applyAlignment="1">
      <alignment horizontal="center" wrapText="1"/>
    </xf>
    <xf numFmtId="0" fontId="14" fillId="2" borderId="14" xfId="0" applyFont="1" applyFill="1" applyBorder="1" applyAlignment="1">
      <alignment horizontal="center" wrapText="1"/>
    </xf>
    <xf numFmtId="0" fontId="5" fillId="2" borderId="22" xfId="0" applyFont="1" applyFill="1" applyBorder="1" applyAlignment="1">
      <alignment wrapText="1"/>
    </xf>
    <xf numFmtId="0" fontId="5" fillId="2" borderId="19" xfId="0" applyFont="1" applyFill="1" applyBorder="1" applyAlignment="1">
      <alignment wrapText="1"/>
    </xf>
    <xf numFmtId="0" fontId="15" fillId="0" borderId="4" xfId="0" applyFont="1" applyBorder="1" applyAlignment="1">
      <alignment horizontal="center" vertical="center"/>
    </xf>
    <xf numFmtId="0" fontId="15" fillId="0" borderId="12" xfId="0" applyFont="1" applyBorder="1" applyAlignment="1">
      <alignment horizontal="center" vertical="center"/>
    </xf>
    <xf numFmtId="0" fontId="6" fillId="2" borderId="13" xfId="0" applyFont="1" applyFill="1" applyBorder="1" applyAlignment="1">
      <alignment horizontal="center" vertical="center" shrinkToFit="1"/>
    </xf>
    <xf numFmtId="0" fontId="6" fillId="2" borderId="14" xfId="0" applyFont="1" applyFill="1" applyBorder="1" applyAlignment="1">
      <alignment horizontal="center" vertical="center" shrinkToFit="1"/>
    </xf>
    <xf numFmtId="0" fontId="6" fillId="2" borderId="15" xfId="0" applyFont="1" applyFill="1" applyBorder="1" applyAlignment="1">
      <alignment horizontal="center" vertical="center" shrinkToFit="1"/>
    </xf>
    <xf numFmtId="0" fontId="6" fillId="2" borderId="18" xfId="0" applyFont="1" applyFill="1" applyBorder="1" applyAlignment="1">
      <alignment horizontal="center" vertical="center" shrinkToFit="1"/>
    </xf>
    <xf numFmtId="0" fontId="6" fillId="2" borderId="19" xfId="0" applyFont="1" applyFill="1" applyBorder="1" applyAlignment="1">
      <alignment horizontal="center" vertical="center" shrinkToFit="1"/>
    </xf>
    <xf numFmtId="0" fontId="6" fillId="2" borderId="20" xfId="0" applyFont="1" applyFill="1" applyBorder="1" applyAlignment="1">
      <alignment horizontal="center" vertical="center" shrinkToFit="1"/>
    </xf>
    <xf numFmtId="0" fontId="7" fillId="6" borderId="7" xfId="0" applyFont="1" applyFill="1" applyBorder="1" applyAlignment="1">
      <alignment horizontal="center"/>
    </xf>
    <xf numFmtId="0" fontId="7" fillId="6" borderId="0" xfId="0" applyFont="1" applyFill="1" applyBorder="1" applyAlignment="1">
      <alignment horizontal="center"/>
    </xf>
    <xf numFmtId="0" fontId="7" fillId="6" borderId="8" xfId="0" applyFont="1" applyFill="1" applyBorder="1" applyAlignment="1">
      <alignment horizontal="center"/>
    </xf>
    <xf numFmtId="0" fontId="8" fillId="0" borderId="0" xfId="1" applyNumberFormat="1" applyFont="1" applyAlignment="1" applyProtection="1">
      <alignment horizontal="left"/>
    </xf>
    <xf numFmtId="0" fontId="12" fillId="3" borderId="26" xfId="1" applyNumberFormat="1" applyFont="1" applyFill="1" applyBorder="1" applyAlignment="1" applyProtection="1">
      <alignment horizontal="center" vertical="center"/>
      <protection locked="0"/>
    </xf>
    <xf numFmtId="0" fontId="12" fillId="3" borderId="27" xfId="1" applyNumberFormat="1" applyFont="1" applyFill="1" applyBorder="1" applyAlignment="1" applyProtection="1">
      <alignment horizontal="center" vertical="center"/>
      <protection locked="0"/>
    </xf>
    <xf numFmtId="0" fontId="12" fillId="3" borderId="38" xfId="1" applyNumberFormat="1" applyFont="1" applyFill="1" applyBorder="1" applyAlignment="1" applyProtection="1">
      <alignment horizontal="center" vertical="center"/>
      <protection locked="0"/>
    </xf>
    <xf numFmtId="0" fontId="12" fillId="3" borderId="39" xfId="1" applyNumberFormat="1" applyFont="1" applyFill="1" applyBorder="1" applyAlignment="1" applyProtection="1">
      <alignment horizontal="center" vertical="center"/>
      <protection locked="0"/>
    </xf>
    <xf numFmtId="0" fontId="12" fillId="0" borderId="39" xfId="1" applyNumberFormat="1" applyFont="1" applyBorder="1" applyAlignment="1" applyProtection="1">
      <alignment horizontal="center" vertical="center"/>
    </xf>
    <xf numFmtId="0" fontId="12" fillId="0" borderId="44" xfId="1" applyNumberFormat="1" applyFont="1" applyBorder="1" applyAlignment="1" applyProtection="1">
      <alignment horizontal="center" vertical="center"/>
    </xf>
    <xf numFmtId="0" fontId="5" fillId="0" borderId="0" xfId="0" applyFont="1" applyAlignment="1">
      <alignment horizontal="left" vertical="center"/>
    </xf>
    <xf numFmtId="0" fontId="12" fillId="0" borderId="44" xfId="1" quotePrefix="1" applyNumberFormat="1" applyFont="1" applyBorder="1" applyAlignment="1" applyProtection="1">
      <alignment horizontal="center" vertical="center"/>
    </xf>
    <xf numFmtId="0" fontId="12" fillId="0" borderId="30" xfId="1" quotePrefix="1" applyNumberFormat="1" applyFont="1" applyBorder="1" applyAlignment="1" applyProtection="1">
      <alignment horizontal="center" vertical="center"/>
    </xf>
    <xf numFmtId="0" fontId="12" fillId="0" borderId="33" xfId="1" quotePrefix="1" applyNumberFormat="1" applyFont="1" applyBorder="1" applyAlignment="1" applyProtection="1">
      <alignment horizontal="center" vertical="center"/>
    </xf>
    <xf numFmtId="0" fontId="5" fillId="0" borderId="0" xfId="0" applyFont="1" applyAlignment="1">
      <alignment horizontal="center"/>
    </xf>
    <xf numFmtId="0" fontId="10" fillId="0" borderId="2" xfId="1" applyNumberFormat="1" applyFont="1" applyBorder="1" applyAlignment="1" applyProtection="1">
      <alignment horizontal="right"/>
    </xf>
    <xf numFmtId="0" fontId="12" fillId="0" borderId="32" xfId="1" quotePrefix="1" applyNumberFormat="1" applyFont="1" applyBorder="1" applyAlignment="1" applyProtection="1">
      <alignment horizontal="center" vertical="center"/>
    </xf>
    <xf numFmtId="0" fontId="10" fillId="0" borderId="54" xfId="1" quotePrefix="1" applyNumberFormat="1" applyFont="1" applyBorder="1" applyAlignment="1" applyProtection="1">
      <alignment horizontal="center" vertical="center"/>
    </xf>
    <xf numFmtId="0" fontId="5" fillId="0" borderId="55" xfId="0" applyFont="1" applyBorder="1" applyAlignment="1">
      <alignment vertical="center"/>
    </xf>
    <xf numFmtId="0" fontId="5" fillId="0" borderId="56" xfId="0" applyFont="1" applyBorder="1" applyAlignment="1">
      <alignment vertical="center"/>
    </xf>
    <xf numFmtId="0" fontId="5" fillId="0" borderId="57" xfId="0" applyFont="1" applyBorder="1" applyAlignment="1">
      <alignment vertical="center"/>
    </xf>
    <xf numFmtId="0" fontId="5" fillId="0" borderId="58" xfId="0" applyFont="1" applyBorder="1" applyAlignment="1">
      <alignment vertical="center"/>
    </xf>
    <xf numFmtId="0" fontId="5" fillId="0" borderId="59" xfId="0" applyFont="1" applyBorder="1" applyAlignment="1">
      <alignment vertical="center"/>
    </xf>
    <xf numFmtId="0" fontId="5" fillId="0" borderId="60" xfId="0" applyFont="1" applyBorder="1" applyAlignment="1">
      <alignment vertical="center"/>
    </xf>
    <xf numFmtId="0" fontId="5" fillId="0" borderId="61" xfId="0" applyFont="1" applyBorder="1" applyAlignment="1">
      <alignment vertical="center"/>
    </xf>
    <xf numFmtId="0" fontId="5" fillId="0" borderId="62" xfId="0" applyFont="1" applyBorder="1" applyAlignment="1">
      <alignment vertical="center"/>
    </xf>
  </cellXfs>
  <cellStyles count="3">
    <cellStyle name="標準" xfId="0" builtinId="0"/>
    <cellStyle name="標準_ピペット_HGQC1308計算ｼｰﾄ1" xfId="1"/>
    <cellStyle name="標準_ピペット結果シート"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xdr:row>
      <xdr:rowOff>0</xdr:rowOff>
    </xdr:from>
    <xdr:to>
      <xdr:col>5</xdr:col>
      <xdr:colOff>361950</xdr:colOff>
      <xdr:row>2</xdr:row>
      <xdr:rowOff>171450</xdr:rowOff>
    </xdr:to>
    <xdr:pic>
      <xdr:nvPicPr>
        <xdr:cNvPr id="13366" name="図 1">
          <a:extLst>
            <a:ext uri="{FF2B5EF4-FFF2-40B4-BE49-F238E27FC236}">
              <a16:creationId xmlns:a16="http://schemas.microsoft.com/office/drawing/2014/main" id="{00000000-0008-0000-0000-0000363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76200"/>
          <a:ext cx="14668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231482</xdr:colOff>
      <xdr:row>39</xdr:row>
      <xdr:rowOff>25400</xdr:rowOff>
    </xdr:from>
    <xdr:to>
      <xdr:col>22</xdr:col>
      <xdr:colOff>88900</xdr:colOff>
      <xdr:row>53</xdr:row>
      <xdr:rowOff>18930</xdr:rowOff>
    </xdr:to>
    <xdr:grpSp>
      <xdr:nvGrpSpPr>
        <xdr:cNvPr id="8" name="グループ化 7">
          <a:extLst>
            <a:ext uri="{FF2B5EF4-FFF2-40B4-BE49-F238E27FC236}">
              <a16:creationId xmlns:a16="http://schemas.microsoft.com/office/drawing/2014/main" id="{00000000-0008-0000-0000-000008000000}"/>
            </a:ext>
          </a:extLst>
        </xdr:cNvPr>
        <xdr:cNvGrpSpPr/>
      </xdr:nvGrpSpPr>
      <xdr:grpSpPr>
        <a:xfrm>
          <a:off x="1023962" y="7452360"/>
          <a:ext cx="6877978" cy="3397130"/>
          <a:chOff x="1346200" y="7708900"/>
          <a:chExt cx="8143582" cy="3295530"/>
        </a:xfrm>
      </xdr:grpSpPr>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6200" y="7708900"/>
            <a:ext cx="8143582" cy="329553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 name="正方形/長方形 1">
            <a:extLst>
              <a:ext uri="{FF2B5EF4-FFF2-40B4-BE49-F238E27FC236}">
                <a16:creationId xmlns:a16="http://schemas.microsoft.com/office/drawing/2014/main" id="{00000000-0008-0000-0000-000002000000}"/>
              </a:ext>
            </a:extLst>
          </xdr:cNvPr>
          <xdr:cNvSpPr/>
        </xdr:nvSpPr>
        <xdr:spPr bwMode="auto">
          <a:xfrm>
            <a:off x="5905500" y="8013700"/>
            <a:ext cx="3543300" cy="2933700"/>
          </a:xfrm>
          <a:prstGeom prst="rect">
            <a:avLst/>
          </a:prstGeom>
          <a:ln>
            <a:no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cxnSp macro="">
        <xdr:nvCxnSpPr>
          <xdr:cNvPr id="7" name="直線コネクタ 6">
            <a:extLst>
              <a:ext uri="{FF2B5EF4-FFF2-40B4-BE49-F238E27FC236}">
                <a16:creationId xmlns:a16="http://schemas.microsoft.com/office/drawing/2014/main" id="{00000000-0008-0000-0000-000007000000}"/>
              </a:ext>
            </a:extLst>
          </xdr:cNvPr>
          <xdr:cNvCxnSpPr/>
        </xdr:nvCxnSpPr>
        <xdr:spPr bwMode="auto">
          <a:xfrm flipH="1">
            <a:off x="5918200" y="8001000"/>
            <a:ext cx="3543300" cy="2933700"/>
          </a:xfrm>
          <a:prstGeom prst="line">
            <a:avLst/>
          </a:prstGeom>
          <a:solidFill>
            <a:srgbClr val="000000"/>
          </a:solidFill>
          <a:ln w="9525" cap="flat" cmpd="sng" algn="ctr">
            <a:solidFill>
              <a:srgbClr val="000000"/>
            </a:solidFill>
            <a:prstDash val="solid"/>
            <a:round/>
            <a:headEnd type="none" w="med" len="med"/>
            <a:tailEnd type="none" w="med" len="med"/>
          </a:ln>
          <a:effectLst/>
        </xdr:spPr>
      </xdr:cxnSp>
    </xdr:grpSp>
    <xdr:clientData/>
  </xdr:twoCellAnchor>
  <xdr:twoCellAnchor>
    <xdr:from>
      <xdr:col>7</xdr:col>
      <xdr:colOff>25400</xdr:colOff>
      <xdr:row>22</xdr:row>
      <xdr:rowOff>190500</xdr:rowOff>
    </xdr:from>
    <xdr:to>
      <xdr:col>14</xdr:col>
      <xdr:colOff>82420</xdr:colOff>
      <xdr:row>36</xdr:row>
      <xdr:rowOff>164193</xdr:rowOff>
    </xdr:to>
    <xdr:grpSp>
      <xdr:nvGrpSpPr>
        <xdr:cNvPr id="10" name="グループ化 9">
          <a:extLst>
            <a:ext uri="{FF2B5EF4-FFF2-40B4-BE49-F238E27FC236}">
              <a16:creationId xmlns:a16="http://schemas.microsoft.com/office/drawing/2014/main" id="{00000000-0008-0000-0000-00000A000000}"/>
            </a:ext>
          </a:extLst>
        </xdr:cNvPr>
        <xdr:cNvGrpSpPr/>
      </xdr:nvGrpSpPr>
      <xdr:grpSpPr>
        <a:xfrm>
          <a:off x="2199640" y="4244340"/>
          <a:ext cx="2515740" cy="2737213"/>
          <a:chOff x="857250" y="2209800"/>
          <a:chExt cx="2428875" cy="2552699"/>
        </a:xfrm>
      </xdr:grpSpPr>
      <xdr:sp macro="" textlink="">
        <xdr:nvSpPr>
          <xdr:cNvPr id="16" name="角丸四角形 15">
            <a:extLst>
              <a:ext uri="{FF2B5EF4-FFF2-40B4-BE49-F238E27FC236}">
                <a16:creationId xmlns:a16="http://schemas.microsoft.com/office/drawing/2014/main" id="{00000000-0008-0000-0000-000010000000}"/>
              </a:ext>
            </a:extLst>
          </xdr:cNvPr>
          <xdr:cNvSpPr/>
        </xdr:nvSpPr>
        <xdr:spPr>
          <a:xfrm>
            <a:off x="857250" y="2209800"/>
            <a:ext cx="2428875" cy="2552699"/>
          </a:xfrm>
          <a:prstGeom prst="roundRect">
            <a:avLst>
              <a:gd name="adj" fmla="val 0"/>
            </a:avLst>
          </a:prstGeom>
          <a:noFill/>
          <a:ln w="317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角丸四角形 16">
            <a:extLst>
              <a:ext uri="{FF2B5EF4-FFF2-40B4-BE49-F238E27FC236}">
                <a16:creationId xmlns:a16="http://schemas.microsoft.com/office/drawing/2014/main" id="{00000000-0008-0000-0000-000011000000}"/>
              </a:ext>
            </a:extLst>
          </xdr:cNvPr>
          <xdr:cNvSpPr/>
        </xdr:nvSpPr>
        <xdr:spPr>
          <a:xfrm>
            <a:off x="885825" y="2238376"/>
            <a:ext cx="2295287" cy="1190624"/>
          </a:xfrm>
          <a:prstGeom prst="roundRect">
            <a:avLst>
              <a:gd name="adj" fmla="val 0"/>
            </a:avLst>
          </a:prstGeom>
          <a:noFill/>
          <a:ln w="317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（天秤</a:t>
            </a:r>
            <a:r>
              <a:rPr kumimoji="1" lang="en-US" altLang="ja-JP" sz="1100">
                <a:solidFill>
                  <a:sysClr val="windowText" lastClr="000000"/>
                </a:solidFill>
              </a:rPr>
              <a:t>NO.</a:t>
            </a:r>
            <a:r>
              <a:rPr kumimoji="1" lang="ja-JP" altLang="en-US" sz="1100">
                <a:solidFill>
                  <a:sysClr val="windowText" lastClr="000000"/>
                </a:solidFill>
              </a:rPr>
              <a:t>）</a:t>
            </a:r>
            <a:r>
              <a:rPr kumimoji="1" lang="en-US" altLang="ja-JP" sz="1100">
                <a:solidFill>
                  <a:sysClr val="windowText" lastClr="000000"/>
                </a:solidFill>
              </a:rPr>
              <a:t>SAS-0000</a:t>
            </a:r>
            <a:r>
              <a:rPr kumimoji="1" lang="ja-JP" altLang="en-US" sz="1100">
                <a:solidFill>
                  <a:sysClr val="windowText" lastClr="000000"/>
                </a:solidFill>
              </a:rPr>
              <a:t>　（日付）</a:t>
            </a:r>
            <a:r>
              <a:rPr kumimoji="1" lang="en-US" altLang="ja-JP" sz="1100">
                <a:solidFill>
                  <a:sysClr val="windowText" lastClr="000000"/>
                </a:solidFill>
              </a:rPr>
              <a:t>2016/01/01</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（管理</a:t>
            </a:r>
            <a:r>
              <a:rPr kumimoji="1" lang="en-US" altLang="ja-JP" sz="1100">
                <a:solidFill>
                  <a:sysClr val="windowText" lastClr="000000"/>
                </a:solidFill>
              </a:rPr>
              <a:t>NO.</a:t>
            </a:r>
            <a:r>
              <a:rPr kumimoji="1" lang="ja-JP" altLang="en-US" sz="1100">
                <a:solidFill>
                  <a:sysClr val="windowText" lastClr="000000"/>
                </a:solidFill>
              </a:rPr>
              <a:t>）◆◆</a:t>
            </a:r>
            <a:r>
              <a:rPr kumimoji="1" lang="en-US" altLang="ja-JP" sz="1100">
                <a:solidFill>
                  <a:sysClr val="windowText" lastClr="000000"/>
                </a:solidFill>
              </a:rPr>
              <a:t>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  </a:t>
            </a:r>
            <a:endParaRPr lang="ja-JP" altLang="ja-JP">
              <a:solidFill>
                <a:sysClr val="windowText" lastClr="000000"/>
              </a:solidFill>
              <a:effectLst/>
            </a:endParaRPr>
          </a:p>
          <a:p>
            <a:pPr algn="l"/>
            <a:r>
              <a:rPr kumimoji="1" lang="ja-JP" altLang="en-US" sz="1100">
                <a:solidFill>
                  <a:sysClr val="windowText" lastClr="000000"/>
                </a:solidFill>
              </a:rPr>
              <a:t>（測定容量）△</a:t>
            </a: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a:t>
            </a:r>
            <a:r>
              <a:rPr kumimoji="1" lang="en-US" altLang="ja-JP" sz="1100">
                <a:solidFill>
                  <a:sysClr val="windowText" lastClr="000000"/>
                </a:solidFill>
              </a:rPr>
              <a:t>u</a:t>
            </a:r>
            <a:r>
              <a:rPr kumimoji="1" lang="ja-JP" altLang="en-US" sz="1100">
                <a:solidFill>
                  <a:sysClr val="windowText" lastClr="000000"/>
                </a:solidFill>
              </a:rPr>
              <a:t>ｌ</a:t>
            </a:r>
            <a:endParaRPr kumimoji="1" lang="en-US" altLang="ja-JP" sz="1100">
              <a:solidFill>
                <a:sysClr val="windowText" lastClr="000000"/>
              </a:solidFill>
            </a:endParaRPr>
          </a:p>
          <a:p>
            <a:pPr algn="l"/>
            <a:r>
              <a:rPr kumimoji="1" lang="ja-JP" altLang="en-US" sz="1100">
                <a:solidFill>
                  <a:sysClr val="windowText" lastClr="000000"/>
                </a:solidFill>
              </a:rPr>
              <a:t>（検定者）</a:t>
            </a:r>
            <a:r>
              <a:rPr kumimoji="1" lang="en-US" altLang="ja-JP" sz="1100">
                <a:solidFill>
                  <a:sysClr val="windowText" lastClr="000000"/>
                </a:solidFill>
              </a:rPr>
              <a:t>TFS</a:t>
            </a:r>
            <a:r>
              <a:rPr kumimoji="1" lang="ja-JP" altLang="en-US" sz="1100">
                <a:solidFill>
                  <a:sysClr val="windowText" lastClr="000000"/>
                </a:solidFill>
              </a:rPr>
              <a:t>●●●</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sp macro="" textlink="">
        <xdr:nvSpPr>
          <xdr:cNvPr id="18" name="角丸四角形 17">
            <a:extLst>
              <a:ext uri="{FF2B5EF4-FFF2-40B4-BE49-F238E27FC236}">
                <a16:creationId xmlns:a16="http://schemas.microsoft.com/office/drawing/2014/main" id="{00000000-0008-0000-0000-000012000000}"/>
              </a:ext>
            </a:extLst>
          </xdr:cNvPr>
          <xdr:cNvSpPr/>
        </xdr:nvSpPr>
        <xdr:spPr>
          <a:xfrm>
            <a:off x="1990726" y="3162300"/>
            <a:ext cx="1181100" cy="1343025"/>
          </a:xfrm>
          <a:prstGeom prst="roundRect">
            <a:avLst>
              <a:gd name="adj" fmla="val 0"/>
            </a:avLst>
          </a:prstGeom>
          <a:noFill/>
          <a:ln w="317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solidFill>
                  <a:sysClr val="windowText" lastClr="000000"/>
                </a:solidFill>
              </a:rPr>
              <a:t>△△△</a:t>
            </a:r>
            <a:endParaRPr kumimoji="1" lang="en-US" altLang="ja-JP" sz="1400">
              <a:solidFill>
                <a:sysClr val="windowText" lastClr="000000"/>
              </a:solidFill>
            </a:endParaRPr>
          </a:p>
          <a:p>
            <a:pPr algn="ctr"/>
            <a:r>
              <a:rPr kumimoji="1" lang="ja-JP" altLang="en-US" sz="1400">
                <a:solidFill>
                  <a:sysClr val="windowText" lastClr="000000"/>
                </a:solidFill>
              </a:rPr>
              <a:t>○○○</a:t>
            </a:r>
            <a:endParaRPr kumimoji="1" lang="en-US" altLang="ja-JP" sz="1400">
              <a:solidFill>
                <a:sysClr val="windowText" lastClr="000000"/>
              </a:solidFill>
            </a:endParaRPr>
          </a:p>
          <a:p>
            <a:pPr algn="ctr"/>
            <a:r>
              <a:rPr kumimoji="1" lang="en-US" altLang="ja-JP" sz="1400">
                <a:solidFill>
                  <a:sysClr val="windowText" lastClr="000000"/>
                </a:solidFill>
              </a:rPr>
              <a:t>×××</a:t>
            </a:r>
          </a:p>
          <a:p>
            <a:pPr algn="ctr"/>
            <a:r>
              <a:rPr kumimoji="1" lang="ja-JP" altLang="en-US" sz="1400">
                <a:solidFill>
                  <a:sysClr val="windowText" lastClr="000000"/>
                </a:solidFill>
              </a:rPr>
              <a:t>◇◇◇</a:t>
            </a:r>
            <a:endParaRPr kumimoji="1" lang="en-US" altLang="ja-JP" sz="1400">
              <a:solidFill>
                <a:sysClr val="windowText" lastClr="000000"/>
              </a:solidFill>
            </a:endParaRPr>
          </a:p>
          <a:p>
            <a:pPr algn="ctr"/>
            <a:r>
              <a:rPr kumimoji="1" lang="ja-JP" altLang="en-US" sz="1400">
                <a:solidFill>
                  <a:sysClr val="windowText" lastClr="000000"/>
                </a:solidFill>
              </a:rPr>
              <a:t>□□□</a:t>
            </a:r>
            <a:endParaRPr kumimoji="1" lang="en-US" altLang="ja-JP" sz="1400">
              <a:solidFill>
                <a:sysClr val="windowText" lastClr="000000"/>
              </a:solidFill>
            </a:endParaRPr>
          </a:p>
          <a:p>
            <a:pPr algn="ctr"/>
            <a:endParaRPr kumimoji="1" lang="en-US" altLang="ja-JP" sz="1400">
              <a:solidFill>
                <a:sysClr val="windowText" lastClr="000000"/>
              </a:solidFill>
            </a:endParaRPr>
          </a:p>
        </xdr:txBody>
      </xdr:sp>
      <xdr:sp macro="" textlink="">
        <xdr:nvSpPr>
          <xdr:cNvPr id="19" name="左矢印吹き出し 18">
            <a:extLst>
              <a:ext uri="{FF2B5EF4-FFF2-40B4-BE49-F238E27FC236}">
                <a16:creationId xmlns:a16="http://schemas.microsoft.com/office/drawing/2014/main" id="{00000000-0008-0000-0000-000013000000}"/>
              </a:ext>
            </a:extLst>
          </xdr:cNvPr>
          <xdr:cNvSpPr/>
        </xdr:nvSpPr>
        <xdr:spPr>
          <a:xfrm rot="1418834">
            <a:off x="2033688" y="2855972"/>
            <a:ext cx="1190625" cy="285750"/>
          </a:xfrm>
          <a:prstGeom prst="leftArrowCallou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手書き部</a:t>
            </a:r>
          </a:p>
        </xdr:txBody>
      </xdr:sp>
      <xdr:sp macro="" textlink="">
        <xdr:nvSpPr>
          <xdr:cNvPr id="20" name="右矢印吹き出し 19">
            <a:extLst>
              <a:ext uri="{FF2B5EF4-FFF2-40B4-BE49-F238E27FC236}">
                <a16:creationId xmlns:a16="http://schemas.microsoft.com/office/drawing/2014/main" id="{00000000-0008-0000-0000-000014000000}"/>
              </a:ext>
            </a:extLst>
          </xdr:cNvPr>
          <xdr:cNvSpPr/>
        </xdr:nvSpPr>
        <xdr:spPr>
          <a:xfrm>
            <a:off x="1009650" y="3762375"/>
            <a:ext cx="1076325" cy="304800"/>
          </a:xfrm>
          <a:prstGeom prst="rightArrowCallou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印字部</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5</xdr:row>
      <xdr:rowOff>38100</xdr:rowOff>
    </xdr:from>
    <xdr:to>
      <xdr:col>11</xdr:col>
      <xdr:colOff>361950</xdr:colOff>
      <xdr:row>32</xdr:row>
      <xdr:rowOff>9525</xdr:rowOff>
    </xdr:to>
    <xdr:sp macro="" textlink="">
      <xdr:nvSpPr>
        <xdr:cNvPr id="20481" name="Rectangle 1">
          <a:extLst>
            <a:ext uri="{FF2B5EF4-FFF2-40B4-BE49-F238E27FC236}">
              <a16:creationId xmlns:a16="http://schemas.microsoft.com/office/drawing/2014/main" id="{00000000-0008-0000-0100-000001500000}"/>
            </a:ext>
          </a:extLst>
        </xdr:cNvPr>
        <xdr:cNvSpPr>
          <a:spLocks noChangeArrowheads="1"/>
        </xdr:cNvSpPr>
      </xdr:nvSpPr>
      <xdr:spPr bwMode="auto">
        <a:xfrm>
          <a:off x="419100" y="1047750"/>
          <a:ext cx="63627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p>
        <a:p>
          <a:pPr algn="l" rtl="0">
            <a:lnSpc>
              <a:spcPts val="1300"/>
            </a:lnSpc>
            <a:defRPr sz="1000"/>
          </a:pP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検定最大容量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r>
            <a:rPr lang="ja-JP" altLang="en-US" sz="1100" b="0" i="0" u="sng"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r>
            <a:rPr lang="ja-JP" altLang="en-US" sz="1100" b="0" i="0" u="sng" strike="noStrike" baseline="0">
              <a:solidFill>
                <a:srgbClr val="000000"/>
              </a:solidFill>
              <a:latin typeface="ＤＦＧ新細丸ゴシック体"/>
              <a:ea typeface="ＤＦＧ新細丸ゴシック体"/>
            </a:rPr>
            <a:t>検定最小容量　　 　   　　　　　　</a:t>
          </a:r>
          <a:r>
            <a:rPr lang="el-GR" altLang="ja-JP" sz="1100" b="0" i="0" u="sng" strike="noStrike" baseline="0">
              <a:solidFill>
                <a:srgbClr val="000000"/>
              </a:solidFill>
              <a:ea typeface="ＤＦＧ新細丸ゴシック体"/>
            </a:rPr>
            <a:t>μ</a:t>
          </a:r>
          <a:r>
            <a:rPr lang="en-US" altLang="ja-JP" sz="1100" b="0" i="0" u="sng" strike="noStrike" baseline="0">
              <a:solidFill>
                <a:srgbClr val="000000"/>
              </a:solidFill>
              <a:latin typeface="ＤＦＧ新細丸ゴシック体"/>
              <a:ea typeface="ＤＦＧ新細丸ゴシック体"/>
            </a:rPr>
            <a:t>L</a:t>
          </a: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endParaRPr lang="en-US" altLang="ja-JP" sz="1100" b="0" i="0" u="none" strike="noStrike" baseline="0">
            <a:solidFill>
              <a:srgbClr val="000000"/>
            </a:solidFill>
            <a:latin typeface="ＤＦＧ新細丸ゴシック体"/>
            <a:ea typeface="ＤＦＧ新細丸ゴシック体"/>
          </a:endParaRPr>
        </a:p>
        <a:p>
          <a:pPr algn="l" rtl="0">
            <a:lnSpc>
              <a:spcPts val="1300"/>
            </a:lnSpc>
            <a:defRPr sz="1000"/>
          </a:pPr>
          <a:r>
            <a:rPr lang="en-US" altLang="ja-JP" sz="1100" b="0" i="0" u="none" strike="noStrike" baseline="0">
              <a:solidFill>
                <a:srgbClr val="000000"/>
              </a:solidFill>
              <a:latin typeface="ＤＦＧ新細丸ゴシック体"/>
              <a:ea typeface="ＤＦＧ新細丸ゴシック体"/>
            </a:rPr>
            <a:t>                 </a:t>
          </a:r>
          <a:r>
            <a:rPr lang="ja-JP" altLang="en-US" sz="1100" b="0" i="0" u="none" strike="noStrike" baseline="0">
              <a:solidFill>
                <a:srgbClr val="000000"/>
              </a:solidFill>
              <a:latin typeface="ＤＦＧ新細丸ゴシック体"/>
              <a:ea typeface="ＤＦＧ新細丸ゴシック体"/>
            </a:rPr>
            <a:t>　　　　</a:t>
          </a:r>
        </a:p>
      </xdr:txBody>
    </xdr:sp>
    <xdr:clientData/>
  </xdr:twoCellAnchor>
  <xdr:twoCellAnchor>
    <xdr:from>
      <xdr:col>1</xdr:col>
      <xdr:colOff>209550</xdr:colOff>
      <xdr:row>5</xdr:row>
      <xdr:rowOff>38100</xdr:rowOff>
    </xdr:from>
    <xdr:to>
      <xdr:col>11</xdr:col>
      <xdr:colOff>361950</xdr:colOff>
      <xdr:row>32</xdr:row>
      <xdr:rowOff>9525</xdr:rowOff>
    </xdr:to>
    <xdr:sp macro="" textlink="">
      <xdr:nvSpPr>
        <xdr:cNvPr id="3" name="Rectangle 1">
          <a:extLst>
            <a:ext uri="{FF2B5EF4-FFF2-40B4-BE49-F238E27FC236}">
              <a16:creationId xmlns:a16="http://schemas.microsoft.com/office/drawing/2014/main" id="{00000000-0008-0000-0100-000003000000}"/>
            </a:ext>
          </a:extLst>
        </xdr:cNvPr>
        <xdr:cNvSpPr>
          <a:spLocks noChangeArrowheads="1"/>
        </xdr:cNvSpPr>
      </xdr:nvSpPr>
      <xdr:spPr bwMode="auto">
        <a:xfrm>
          <a:off x="419100" y="1047750"/>
          <a:ext cx="65913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rPr>
            <a:t>　　　       </a:t>
          </a:r>
        </a:p>
        <a:p>
          <a:pPr algn="l" rtl="0">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μL</a:t>
          </a:r>
          <a:endParaRPr lang="ja-JP" altLang="en-US" sz="1100" b="0" i="0" u="none" strike="noStrike" baseline="0">
            <a:solidFill>
              <a:srgbClr val="000000"/>
            </a:solidFill>
            <a:latin typeface="ＤＦＧ新細丸ゴシック体"/>
          </a:endParaRPr>
        </a:p>
        <a:p>
          <a:pPr algn="l" rtl="0">
            <a:defRPr sz="1000"/>
          </a:pPr>
          <a:endParaRPr lang="ja-JP" altLang="en-US" sz="1100" b="0" i="0" u="none" strike="noStrike" baseline="0">
            <a:solidFill>
              <a:srgbClr val="000000"/>
            </a:solidFill>
            <a:latin typeface="ＤＦＧ新細丸ゴシック体"/>
          </a:endParaRPr>
        </a:p>
        <a:p>
          <a:pPr algn="l" rtl="0">
            <a:defRPr sz="1000"/>
          </a:pPr>
          <a:r>
            <a:rPr lang="ja-JP" altLang="en-US" sz="1100" b="0" i="0" u="none" strike="noStrike" baseline="0">
              <a:solidFill>
                <a:srgbClr val="000000"/>
              </a:solidFill>
              <a:latin typeface="ＤＦＧ新細丸ゴシック体"/>
            </a:rPr>
            <a:t>                 　　　　</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sheetPr>
  <dimension ref="A1:AJ67"/>
  <sheetViews>
    <sheetView showGridLines="0" tabSelected="1" view="pageBreakPreview" zoomScale="75" zoomScaleNormal="100" zoomScaleSheetLayoutView="100" workbookViewId="0">
      <selection activeCell="AA19" sqref="AA19"/>
    </sheetView>
  </sheetViews>
  <sheetFormatPr defaultColWidth="9" defaultRowHeight="14.4" x14ac:dyDescent="0.2"/>
  <cols>
    <col min="1" max="5" width="3.88671875" style="28" customWidth="1"/>
    <col min="6" max="6" width="7.109375" style="28" customWidth="1"/>
    <col min="7" max="7" width="5.33203125" style="28" customWidth="1"/>
    <col min="8" max="11" width="5.44140625" style="28" customWidth="1"/>
    <col min="12" max="12" width="5.33203125" style="28" customWidth="1"/>
    <col min="13" max="13" width="4.6640625" style="28" customWidth="1"/>
    <col min="14" max="14" width="3.88671875" style="28" customWidth="1"/>
    <col min="15" max="18" width="4.6640625" style="28" customWidth="1"/>
    <col min="19" max="21" width="6.44140625" style="28" customWidth="1"/>
    <col min="22" max="22" width="7.88671875" style="28" customWidth="1"/>
    <col min="23" max="24" width="6.44140625" style="28" customWidth="1"/>
    <col min="25" max="33" width="9" style="28"/>
    <col min="34" max="34" width="9" style="28" customWidth="1"/>
    <col min="35" max="16384" width="9" style="28"/>
  </cols>
  <sheetData>
    <row r="1" spans="1:36" s="7" customFormat="1" ht="6" customHeight="1" x14ac:dyDescent="0.2">
      <c r="A1" s="219"/>
      <c r="B1" s="220"/>
      <c r="C1" s="220"/>
      <c r="D1" s="220"/>
      <c r="E1" s="220"/>
      <c r="F1" s="220"/>
      <c r="G1" s="221"/>
      <c r="H1" s="263"/>
      <c r="I1" s="263"/>
      <c r="J1" s="1"/>
      <c r="K1" s="1"/>
      <c r="L1" s="1"/>
      <c r="M1" s="1"/>
      <c r="N1" s="1"/>
      <c r="O1" s="1"/>
      <c r="P1" s="1"/>
      <c r="Q1" s="1"/>
      <c r="R1" s="2"/>
      <c r="S1" s="3"/>
      <c r="T1" s="4"/>
      <c r="U1" s="4"/>
      <c r="V1" s="5"/>
      <c r="W1" s="5"/>
      <c r="X1" s="6"/>
    </row>
    <row r="2" spans="1:36" s="7" customFormat="1" ht="18" customHeight="1" x14ac:dyDescent="0.2">
      <c r="A2" s="222"/>
      <c r="B2" s="223"/>
      <c r="C2" s="223"/>
      <c r="D2" s="223"/>
      <c r="E2" s="223"/>
      <c r="F2" s="223"/>
      <c r="G2" s="224"/>
      <c r="H2" s="266" t="s">
        <v>2</v>
      </c>
      <c r="I2" s="267"/>
      <c r="J2" s="267"/>
      <c r="K2" s="267"/>
      <c r="L2" s="267"/>
      <c r="M2" s="267"/>
      <c r="N2" s="267"/>
      <c r="O2" s="267"/>
      <c r="P2" s="267"/>
      <c r="Q2" s="267"/>
      <c r="R2" s="268"/>
      <c r="S2" s="292" t="s">
        <v>101</v>
      </c>
      <c r="T2" s="293"/>
      <c r="U2" s="293"/>
      <c r="V2" s="293"/>
      <c r="W2" s="293"/>
      <c r="X2" s="294"/>
    </row>
    <row r="3" spans="1:36" s="7" customFormat="1" ht="13.5" customHeight="1" x14ac:dyDescent="0.2">
      <c r="A3" s="222"/>
      <c r="B3" s="223"/>
      <c r="C3" s="223"/>
      <c r="D3" s="223"/>
      <c r="E3" s="223"/>
      <c r="F3" s="223"/>
      <c r="G3" s="224"/>
      <c r="H3" s="266"/>
      <c r="I3" s="267"/>
      <c r="J3" s="267"/>
      <c r="K3" s="267"/>
      <c r="L3" s="267"/>
      <c r="M3" s="267"/>
      <c r="N3" s="267"/>
      <c r="O3" s="267"/>
      <c r="P3" s="267"/>
      <c r="Q3" s="267"/>
      <c r="R3" s="268"/>
      <c r="S3" s="310" t="s">
        <v>75</v>
      </c>
      <c r="T3" s="311"/>
      <c r="U3" s="311"/>
      <c r="V3" s="311"/>
      <c r="W3" s="311"/>
      <c r="X3" s="312"/>
    </row>
    <row r="4" spans="1:36" s="7" customFormat="1" ht="4.5" customHeight="1" x14ac:dyDescent="0.2">
      <c r="A4" s="225"/>
      <c r="B4" s="226"/>
      <c r="C4" s="226"/>
      <c r="D4" s="226"/>
      <c r="E4" s="226"/>
      <c r="F4" s="226"/>
      <c r="G4" s="227"/>
      <c r="H4" s="8"/>
      <c r="I4" s="8"/>
      <c r="J4" s="8"/>
      <c r="K4" s="8"/>
      <c r="L4" s="8"/>
      <c r="M4" s="8"/>
      <c r="N4" s="8"/>
      <c r="O4" s="8"/>
      <c r="P4" s="8"/>
      <c r="Q4" s="8"/>
      <c r="R4" s="9"/>
      <c r="S4" s="10"/>
      <c r="T4" s="10"/>
      <c r="U4" s="10"/>
      <c r="V4" s="10"/>
      <c r="W4" s="10"/>
      <c r="X4" s="11"/>
    </row>
    <row r="5" spans="1:36" s="7" customFormat="1" ht="13.5" customHeight="1" x14ac:dyDescent="0.2">
      <c r="A5" s="304" t="s">
        <v>27</v>
      </c>
      <c r="B5" s="305"/>
      <c r="C5" s="305"/>
      <c r="D5" s="305"/>
      <c r="E5" s="305"/>
      <c r="F5" s="305"/>
      <c r="G5" s="306"/>
      <c r="H5" s="298" t="s">
        <v>70</v>
      </c>
      <c r="I5" s="299"/>
      <c r="J5" s="264" t="s">
        <v>71</v>
      </c>
      <c r="K5" s="264"/>
      <c r="L5" s="264"/>
      <c r="M5" s="264"/>
      <c r="N5" s="264"/>
      <c r="O5" s="264"/>
      <c r="P5" s="264"/>
      <c r="Q5" s="12"/>
      <c r="R5" s="13"/>
      <c r="S5" s="228" t="s">
        <v>28</v>
      </c>
      <c r="T5" s="229"/>
      <c r="U5" s="229"/>
      <c r="V5" s="229"/>
      <c r="W5" s="229"/>
      <c r="X5" s="230"/>
    </row>
    <row r="6" spans="1:36" s="7" customFormat="1" ht="17.25" customHeight="1" thickBot="1" x14ac:dyDescent="0.25">
      <c r="A6" s="307"/>
      <c r="B6" s="308"/>
      <c r="C6" s="308"/>
      <c r="D6" s="308"/>
      <c r="E6" s="308"/>
      <c r="F6" s="308"/>
      <c r="G6" s="309"/>
      <c r="H6" s="300"/>
      <c r="I6" s="301"/>
      <c r="J6" s="265"/>
      <c r="K6" s="265"/>
      <c r="L6" s="265"/>
      <c r="M6" s="265"/>
      <c r="N6" s="265"/>
      <c r="O6" s="265"/>
      <c r="P6" s="265"/>
      <c r="Q6" s="14"/>
      <c r="R6" s="15"/>
      <c r="S6" s="231"/>
      <c r="T6" s="232"/>
      <c r="U6" s="232"/>
      <c r="V6" s="232"/>
      <c r="W6" s="232"/>
      <c r="X6" s="233"/>
    </row>
    <row r="7" spans="1:36" s="16" customFormat="1" ht="15.75" customHeight="1" x14ac:dyDescent="0.2">
      <c r="B7" s="17" t="s">
        <v>72</v>
      </c>
      <c r="C7" s="17"/>
      <c r="D7" s="17"/>
      <c r="E7" s="17"/>
      <c r="F7" s="17"/>
      <c r="G7" s="17"/>
      <c r="H7" s="17"/>
      <c r="I7" s="17"/>
      <c r="J7" s="17"/>
      <c r="K7" s="17"/>
      <c r="L7" s="17"/>
      <c r="M7" s="17"/>
      <c r="N7" s="17"/>
      <c r="O7" s="17"/>
      <c r="P7" s="17"/>
      <c r="Q7" s="17"/>
      <c r="R7" s="17"/>
      <c r="S7" s="17"/>
      <c r="T7" s="17"/>
    </row>
    <row r="8" spans="1:36" s="16" customFormat="1" ht="14.25" customHeight="1" x14ac:dyDescent="0.2">
      <c r="B8" s="17" t="s">
        <v>85</v>
      </c>
      <c r="C8" s="17"/>
      <c r="D8" s="17"/>
      <c r="E8" s="17"/>
      <c r="F8" s="17"/>
      <c r="G8" s="17"/>
      <c r="H8" s="17"/>
      <c r="I8" s="17"/>
      <c r="J8" s="17"/>
      <c r="K8" s="17"/>
      <c r="L8" s="17"/>
      <c r="M8" s="17"/>
      <c r="N8" s="17"/>
      <c r="O8" s="17"/>
      <c r="P8" s="17"/>
      <c r="Q8" s="17"/>
      <c r="R8" s="17"/>
      <c r="S8" s="17"/>
      <c r="T8" s="17"/>
      <c r="Z8" s="187"/>
      <c r="AA8" s="187"/>
      <c r="AB8" s="187"/>
      <c r="AC8" s="187"/>
      <c r="AD8" s="187"/>
      <c r="AE8" s="187"/>
      <c r="AF8" s="187"/>
      <c r="AG8" s="187"/>
      <c r="AH8" s="187"/>
      <c r="AI8" s="187"/>
      <c r="AJ8" s="187"/>
    </row>
    <row r="9" spans="1:36" s="16" customFormat="1" ht="14.25" customHeight="1" x14ac:dyDescent="0.2">
      <c r="B9" s="17" t="s">
        <v>73</v>
      </c>
      <c r="C9" s="17"/>
      <c r="D9" s="17"/>
      <c r="E9" s="17"/>
      <c r="F9" s="17"/>
      <c r="G9" s="17"/>
      <c r="H9" s="17"/>
      <c r="I9" s="17"/>
      <c r="J9" s="17"/>
      <c r="K9" s="17"/>
      <c r="L9" s="17"/>
      <c r="M9" s="17"/>
      <c r="N9" s="17"/>
      <c r="O9" s="17"/>
      <c r="P9" s="17"/>
      <c r="Q9" s="17"/>
      <c r="R9" s="17"/>
      <c r="S9" s="17"/>
      <c r="T9" s="17"/>
      <c r="Z9" s="187"/>
      <c r="AA9" s="187"/>
      <c r="AB9" s="187"/>
      <c r="AC9" s="187"/>
      <c r="AD9" s="187"/>
      <c r="AE9" s="187"/>
      <c r="AF9" s="187"/>
      <c r="AG9" s="187"/>
      <c r="AH9" s="187"/>
      <c r="AI9" s="187"/>
      <c r="AJ9" s="187"/>
    </row>
    <row r="10" spans="1:36" s="16" customFormat="1" ht="5.25" customHeight="1" x14ac:dyDescent="0.2">
      <c r="B10" s="17"/>
      <c r="C10" s="17"/>
      <c r="D10" s="17"/>
      <c r="E10" s="17"/>
      <c r="F10" s="17"/>
      <c r="G10" s="17"/>
      <c r="H10" s="17"/>
      <c r="I10" s="17"/>
      <c r="J10" s="17"/>
      <c r="K10" s="17"/>
      <c r="L10" s="17"/>
      <c r="M10" s="17"/>
      <c r="N10" s="17"/>
      <c r="O10" s="17"/>
      <c r="P10" s="17"/>
      <c r="Q10" s="17"/>
      <c r="R10" s="17"/>
      <c r="S10" s="17"/>
      <c r="T10" s="17"/>
      <c r="Z10" s="187"/>
      <c r="AA10" s="187"/>
      <c r="AB10" s="187"/>
      <c r="AC10" s="187"/>
      <c r="AD10" s="187"/>
      <c r="AE10" s="187"/>
      <c r="AF10" s="187"/>
      <c r="AG10" s="187"/>
      <c r="AH10" s="187"/>
      <c r="AI10" s="187"/>
      <c r="AJ10" s="187"/>
    </row>
    <row r="11" spans="1:36" s="16" customFormat="1" ht="4.5" customHeight="1" thickBot="1" x14ac:dyDescent="0.25">
      <c r="Z11" s="187"/>
      <c r="AA11" s="187"/>
      <c r="AB11" s="187"/>
      <c r="AC11" s="187"/>
      <c r="AD11" s="187"/>
      <c r="AE11" s="187"/>
      <c r="AF11" s="187"/>
      <c r="AG11" s="187"/>
      <c r="AH11" s="187"/>
      <c r="AI11" s="187"/>
      <c r="AJ11" s="187"/>
    </row>
    <row r="12" spans="1:36" s="19" customFormat="1" ht="16.2" x14ac:dyDescent="0.2">
      <c r="A12" s="236" t="s">
        <v>102</v>
      </c>
      <c r="B12" s="237"/>
      <c r="C12" s="237"/>
      <c r="D12" s="237"/>
      <c r="E12" s="238"/>
      <c r="F12" s="270" t="s">
        <v>77</v>
      </c>
      <c r="G12" s="271"/>
      <c r="H12" s="271"/>
      <c r="I12" s="271"/>
      <c r="J12" s="271"/>
      <c r="K12" s="271"/>
      <c r="L12" s="18"/>
      <c r="M12" s="270" t="s">
        <v>100</v>
      </c>
      <c r="N12" s="271"/>
      <c r="O12" s="271"/>
      <c r="P12" s="272"/>
      <c r="Q12" s="271" t="s">
        <v>25</v>
      </c>
      <c r="R12" s="271"/>
      <c r="S12" s="271"/>
      <c r="T12" s="271"/>
      <c r="U12" s="271"/>
      <c r="V12" s="271"/>
      <c r="W12" s="271"/>
      <c r="X12" s="302"/>
      <c r="Z12" s="188" t="s">
        <v>82</v>
      </c>
      <c r="AA12" s="188"/>
      <c r="AB12" s="188"/>
      <c r="AC12" s="188"/>
      <c r="AD12" s="188"/>
      <c r="AE12" s="188"/>
      <c r="AF12" s="188"/>
      <c r="AG12" s="188"/>
      <c r="AH12" s="188"/>
      <c r="AI12" s="188"/>
      <c r="AJ12" s="188"/>
    </row>
    <row r="13" spans="1:36" s="19" customFormat="1" ht="16.2" x14ac:dyDescent="0.2">
      <c r="A13" s="239"/>
      <c r="B13" s="240"/>
      <c r="C13" s="240"/>
      <c r="D13" s="240"/>
      <c r="E13" s="241"/>
      <c r="F13" s="273"/>
      <c r="G13" s="274"/>
      <c r="H13" s="274"/>
      <c r="I13" s="274"/>
      <c r="J13" s="274"/>
      <c r="K13" s="274"/>
      <c r="L13" s="20"/>
      <c r="M13" s="273"/>
      <c r="N13" s="274"/>
      <c r="O13" s="274"/>
      <c r="P13" s="275"/>
      <c r="Q13" s="274"/>
      <c r="R13" s="274"/>
      <c r="S13" s="274"/>
      <c r="T13" s="274"/>
      <c r="U13" s="274"/>
      <c r="V13" s="274"/>
      <c r="W13" s="274"/>
      <c r="X13" s="303"/>
      <c r="Z13" s="188" t="s">
        <v>83</v>
      </c>
      <c r="AA13" s="188"/>
      <c r="AB13" s="188"/>
      <c r="AC13" s="188"/>
      <c r="AD13" s="188"/>
      <c r="AE13" s="188"/>
      <c r="AF13" s="188"/>
      <c r="AG13" s="188"/>
      <c r="AH13" s="188"/>
      <c r="AI13" s="188"/>
      <c r="AJ13" s="188"/>
    </row>
    <row r="14" spans="1:36" s="19" customFormat="1" ht="16.5" customHeight="1" x14ac:dyDescent="0.2">
      <c r="A14" s="239"/>
      <c r="B14" s="240"/>
      <c r="C14" s="240"/>
      <c r="D14" s="240"/>
      <c r="E14" s="241"/>
      <c r="F14" s="21" t="s">
        <v>31</v>
      </c>
      <c r="G14" s="22"/>
      <c r="H14" s="22"/>
      <c r="I14" s="22"/>
      <c r="J14" s="22"/>
      <c r="K14" s="22"/>
      <c r="L14" s="23"/>
      <c r="M14" s="278" t="s">
        <v>99</v>
      </c>
      <c r="N14" s="279"/>
      <c r="O14" s="279"/>
      <c r="P14" s="280"/>
      <c r="Q14" s="285"/>
      <c r="R14" s="285"/>
      <c r="S14" s="285"/>
      <c r="T14" s="285"/>
      <c r="U14" s="285"/>
      <c r="V14" s="285"/>
      <c r="W14" s="285"/>
      <c r="X14" s="286"/>
      <c r="Z14" s="188"/>
      <c r="AA14" s="188"/>
      <c r="AB14" s="188"/>
      <c r="AC14" s="188"/>
      <c r="AD14" s="188"/>
      <c r="AE14" s="188"/>
      <c r="AF14" s="188"/>
      <c r="AG14" s="188"/>
      <c r="AH14" s="188"/>
      <c r="AI14" s="188"/>
      <c r="AJ14" s="188"/>
    </row>
    <row r="15" spans="1:36" s="19" customFormat="1" ht="16.5" customHeight="1" x14ac:dyDescent="0.2">
      <c r="A15" s="239"/>
      <c r="B15" s="240"/>
      <c r="C15" s="240"/>
      <c r="D15" s="240"/>
      <c r="E15" s="241"/>
      <c r="F15" s="24" t="s">
        <v>32</v>
      </c>
      <c r="G15" s="25"/>
      <c r="H15" s="25"/>
      <c r="I15" s="25"/>
      <c r="J15" s="25"/>
      <c r="K15" s="25"/>
      <c r="L15" s="26"/>
      <c r="M15" s="281"/>
      <c r="N15" s="240"/>
      <c r="O15" s="240"/>
      <c r="P15" s="241"/>
      <c r="Q15" s="287"/>
      <c r="R15" s="287"/>
      <c r="S15" s="287"/>
      <c r="T15" s="287"/>
      <c r="U15" s="287"/>
      <c r="V15" s="287"/>
      <c r="W15" s="287"/>
      <c r="X15" s="288"/>
      <c r="Z15" s="188"/>
      <c r="AA15" s="188"/>
      <c r="AB15" s="188"/>
      <c r="AC15" s="188"/>
      <c r="AD15" s="188"/>
      <c r="AE15" s="188"/>
      <c r="AF15" s="188"/>
      <c r="AG15" s="188"/>
      <c r="AH15" s="188"/>
      <c r="AI15" s="188"/>
      <c r="AJ15" s="188"/>
    </row>
    <row r="16" spans="1:36" s="19" customFormat="1" ht="16.5" customHeight="1" thickBot="1" x14ac:dyDescent="0.25">
      <c r="A16" s="242"/>
      <c r="B16" s="243"/>
      <c r="C16" s="243"/>
      <c r="D16" s="243"/>
      <c r="E16" s="244"/>
      <c r="F16" s="276" t="s">
        <v>33</v>
      </c>
      <c r="G16" s="276"/>
      <c r="H16" s="276"/>
      <c r="I16" s="276"/>
      <c r="J16" s="276"/>
      <c r="K16" s="277"/>
      <c r="L16" s="168"/>
      <c r="M16" s="282"/>
      <c r="N16" s="283"/>
      <c r="O16" s="283"/>
      <c r="P16" s="284"/>
      <c r="Q16" s="289"/>
      <c r="R16" s="289"/>
      <c r="S16" s="289"/>
      <c r="T16" s="289"/>
      <c r="U16" s="289"/>
      <c r="V16" s="289"/>
      <c r="W16" s="289"/>
      <c r="X16" s="290"/>
      <c r="Z16" s="188" t="s">
        <v>84</v>
      </c>
      <c r="AA16" s="188"/>
      <c r="AB16" s="188"/>
      <c r="AC16" s="188"/>
      <c r="AD16" s="188"/>
      <c r="AE16" s="188"/>
      <c r="AF16" s="188"/>
      <c r="AG16" s="188"/>
      <c r="AH16" s="188"/>
      <c r="AI16" s="188"/>
      <c r="AJ16" s="188"/>
    </row>
    <row r="17" spans="1:36" ht="3.75" customHeight="1" thickBot="1" x14ac:dyDescent="0.25">
      <c r="A17" s="169"/>
      <c r="B17" s="169"/>
      <c r="C17" s="169"/>
      <c r="D17" s="169"/>
      <c r="E17" s="169"/>
      <c r="F17" s="27"/>
      <c r="G17" s="27"/>
      <c r="H17" s="27"/>
      <c r="I17" s="27"/>
      <c r="J17" s="27"/>
      <c r="K17" s="27"/>
      <c r="L17" s="27"/>
      <c r="M17" s="27"/>
      <c r="N17" s="27"/>
      <c r="O17" s="27"/>
      <c r="P17" s="27"/>
      <c r="Q17" s="27"/>
      <c r="R17" s="27"/>
      <c r="S17" s="27"/>
      <c r="T17" s="27"/>
      <c r="U17" s="27"/>
      <c r="V17" s="27"/>
      <c r="W17" s="27"/>
      <c r="X17" s="27"/>
      <c r="Z17" s="189"/>
      <c r="AA17" s="189"/>
      <c r="AB17" s="189"/>
      <c r="AC17" s="189"/>
      <c r="AD17" s="189"/>
      <c r="AE17" s="189"/>
      <c r="AF17" s="189"/>
      <c r="AG17" s="189"/>
      <c r="AH17" s="189"/>
      <c r="AI17" s="189"/>
      <c r="AJ17" s="189"/>
    </row>
    <row r="18" spans="1:36" s="19" customFormat="1" ht="23.25" customHeight="1" thickBot="1" x14ac:dyDescent="0.25">
      <c r="A18" s="250" t="s">
        <v>78</v>
      </c>
      <c r="B18" s="251"/>
      <c r="C18" s="251"/>
      <c r="D18" s="251"/>
      <c r="E18" s="251"/>
      <c r="F18" s="251"/>
      <c r="G18" s="261" t="s">
        <v>29</v>
      </c>
      <c r="H18" s="261"/>
      <c r="I18" s="261"/>
      <c r="J18" s="261"/>
      <c r="K18" s="261"/>
      <c r="L18" s="261"/>
      <c r="M18" s="261"/>
      <c r="N18" s="261"/>
      <c r="O18" s="261"/>
      <c r="P18" s="261"/>
      <c r="Q18" s="261"/>
      <c r="R18" s="261"/>
      <c r="S18" s="261"/>
      <c r="T18" s="261"/>
      <c r="U18" s="261"/>
      <c r="V18" s="261"/>
      <c r="W18" s="261"/>
      <c r="X18" s="262"/>
      <c r="Z18" s="188"/>
      <c r="AA18" s="188"/>
      <c r="AB18" s="188"/>
      <c r="AC18" s="188"/>
      <c r="AD18" s="188"/>
      <c r="AE18" s="188"/>
      <c r="AF18" s="188"/>
      <c r="AG18" s="188"/>
      <c r="AH18" s="188"/>
      <c r="AI18" s="188"/>
      <c r="AJ18" s="188"/>
    </row>
    <row r="19" spans="1:36" s="19" customFormat="1" ht="23.25" customHeight="1" thickBot="1" x14ac:dyDescent="0.25">
      <c r="A19" s="252" t="s">
        <v>79</v>
      </c>
      <c r="B19" s="253"/>
      <c r="C19" s="253"/>
      <c r="D19" s="253"/>
      <c r="E19" s="253"/>
      <c r="F19" s="253"/>
      <c r="G19" s="261" t="s">
        <v>30</v>
      </c>
      <c r="H19" s="261"/>
      <c r="I19" s="261"/>
      <c r="J19" s="261"/>
      <c r="K19" s="261"/>
      <c r="L19" s="261"/>
      <c r="M19" s="261"/>
      <c r="N19" s="261"/>
      <c r="O19" s="261"/>
      <c r="P19" s="261"/>
      <c r="Q19" s="261"/>
      <c r="R19" s="261"/>
      <c r="S19" s="261"/>
      <c r="T19" s="261"/>
      <c r="U19" s="261"/>
      <c r="V19" s="261"/>
      <c r="W19" s="261"/>
      <c r="X19" s="262"/>
      <c r="Z19" s="188"/>
      <c r="AA19" s="188"/>
      <c r="AB19" s="188"/>
      <c r="AC19" s="188"/>
      <c r="AD19" s="188"/>
      <c r="AE19" s="188"/>
      <c r="AF19" s="188"/>
      <c r="AG19" s="188"/>
      <c r="AH19" s="188"/>
      <c r="AI19" s="188"/>
      <c r="AJ19" s="188"/>
    </row>
    <row r="20" spans="1:36" s="19" customFormat="1" ht="23.25" customHeight="1" thickBot="1" x14ac:dyDescent="0.25">
      <c r="A20" s="254" t="s">
        <v>80</v>
      </c>
      <c r="B20" s="255"/>
      <c r="C20" s="255"/>
      <c r="D20" s="255"/>
      <c r="E20" s="255"/>
      <c r="F20" s="256"/>
      <c r="G20" s="204" t="s">
        <v>1</v>
      </c>
      <c r="H20" s="205"/>
      <c r="I20" s="206"/>
      <c r="J20" s="204" t="s">
        <v>4</v>
      </c>
      <c r="K20" s="205"/>
      <c r="L20" s="205"/>
      <c r="M20" s="205"/>
      <c r="N20" s="205"/>
      <c r="O20" s="206"/>
      <c r="P20" s="204" t="s">
        <v>3</v>
      </c>
      <c r="Q20" s="205"/>
      <c r="R20" s="206"/>
      <c r="S20" s="295" t="s">
        <v>4</v>
      </c>
      <c r="T20" s="296"/>
      <c r="U20" s="296"/>
      <c r="V20" s="296"/>
      <c r="W20" s="296"/>
      <c r="X20" s="297"/>
      <c r="Y20" s="29"/>
      <c r="Z20" s="188"/>
      <c r="AA20" s="188"/>
      <c r="AB20" s="188"/>
      <c r="AC20" s="188"/>
      <c r="AD20" s="188"/>
      <c r="AE20" s="188"/>
      <c r="AF20" s="188"/>
      <c r="AG20" s="188"/>
      <c r="AH20" s="188"/>
      <c r="AI20" s="188"/>
      <c r="AJ20" s="188"/>
    </row>
    <row r="21" spans="1:36" ht="24.75" customHeight="1" x14ac:dyDescent="0.2">
      <c r="A21" s="213" t="s">
        <v>81</v>
      </c>
      <c r="B21" s="214"/>
      <c r="C21" s="180"/>
      <c r="D21" s="176"/>
      <c r="E21" s="200"/>
      <c r="F21" s="200"/>
      <c r="G21" s="200"/>
      <c r="H21" s="200"/>
      <c r="I21" s="200"/>
      <c r="J21" s="200"/>
      <c r="K21" s="200"/>
      <c r="L21" s="200"/>
      <c r="M21" s="200"/>
      <c r="N21" s="200"/>
      <c r="O21" s="200"/>
      <c r="P21" s="200"/>
      <c r="Q21" s="200"/>
      <c r="R21" s="200"/>
      <c r="S21" s="207"/>
      <c r="T21" s="207"/>
      <c r="U21" s="207"/>
      <c r="V21" s="207"/>
      <c r="W21" s="207"/>
      <c r="X21" s="208"/>
      <c r="Z21" s="189"/>
      <c r="AA21" s="189"/>
      <c r="AB21" s="189"/>
      <c r="AC21" s="189"/>
      <c r="AD21" s="189"/>
      <c r="AE21" s="189"/>
      <c r="AF21" s="189"/>
      <c r="AG21" s="189"/>
      <c r="AH21" s="189"/>
      <c r="AI21" s="189"/>
      <c r="AJ21" s="189"/>
    </row>
    <row r="22" spans="1:36" ht="16.5" customHeight="1" x14ac:dyDescent="0.2">
      <c r="A22" s="215"/>
      <c r="B22" s="216"/>
      <c r="C22" s="181"/>
      <c r="D22" s="177"/>
      <c r="E22" s="170"/>
      <c r="F22" s="30"/>
      <c r="G22" s="30"/>
      <c r="H22" s="30"/>
      <c r="I22" s="30"/>
      <c r="J22" s="30"/>
      <c r="K22" s="30"/>
      <c r="L22" s="30"/>
      <c r="M22" s="30"/>
      <c r="N22" s="30"/>
      <c r="O22" s="30"/>
      <c r="P22" s="30"/>
      <c r="Q22" s="30"/>
      <c r="R22" s="30"/>
      <c r="S22" s="30"/>
      <c r="T22" s="30"/>
      <c r="U22" s="30"/>
      <c r="V22" s="30"/>
      <c r="W22" s="30"/>
      <c r="X22" s="31"/>
      <c r="Z22" s="189"/>
      <c r="AA22" s="189"/>
      <c r="AB22" s="189"/>
      <c r="AC22" s="189"/>
      <c r="AD22" s="189"/>
      <c r="AE22" s="189"/>
      <c r="AF22" s="189"/>
      <c r="AG22" s="189"/>
      <c r="AH22" s="189"/>
      <c r="AI22" s="189"/>
      <c r="AJ22" s="189"/>
    </row>
    <row r="23" spans="1:36" ht="16.5" customHeight="1" x14ac:dyDescent="0.2">
      <c r="A23" s="215"/>
      <c r="B23" s="216"/>
      <c r="C23" s="181"/>
      <c r="D23" s="177"/>
      <c r="E23" s="170"/>
      <c r="F23" s="30"/>
      <c r="G23" s="30"/>
      <c r="H23" s="30"/>
      <c r="I23" s="30"/>
      <c r="J23" s="30"/>
      <c r="K23" s="30"/>
      <c r="L23" s="30"/>
      <c r="M23" s="30"/>
      <c r="N23" s="30"/>
      <c r="O23" s="30"/>
      <c r="P23" s="30"/>
      <c r="Q23" s="30"/>
      <c r="R23" s="30"/>
      <c r="S23" s="30"/>
      <c r="T23" s="30"/>
      <c r="U23" s="30"/>
      <c r="V23" s="30"/>
      <c r="W23" s="30"/>
      <c r="X23" s="31"/>
      <c r="Z23" s="189"/>
      <c r="AA23" s="189"/>
      <c r="AB23" s="189"/>
      <c r="AC23" s="189"/>
      <c r="AD23" s="189"/>
      <c r="AE23" s="189"/>
      <c r="AF23" s="189"/>
      <c r="AG23" s="189"/>
      <c r="AH23" s="189"/>
      <c r="AI23" s="189"/>
      <c r="AJ23" s="189"/>
    </row>
    <row r="24" spans="1:36" ht="16.5" customHeight="1" x14ac:dyDescent="0.2">
      <c r="A24" s="215"/>
      <c r="B24" s="216"/>
      <c r="C24" s="181"/>
      <c r="D24" s="177"/>
      <c r="E24" s="30"/>
      <c r="F24" s="30"/>
      <c r="G24" s="30"/>
      <c r="H24" s="30"/>
      <c r="I24" s="30"/>
      <c r="J24" s="30"/>
      <c r="K24" s="30"/>
      <c r="L24" s="30"/>
      <c r="M24" s="30"/>
      <c r="N24" s="30"/>
      <c r="O24" s="30"/>
      <c r="P24" s="30"/>
      <c r="Q24" s="30"/>
      <c r="R24" s="30"/>
      <c r="S24" s="30"/>
      <c r="T24" s="30"/>
      <c r="U24" s="30"/>
      <c r="V24" s="30"/>
      <c r="W24" s="30"/>
      <c r="X24" s="31"/>
      <c r="Z24" s="189"/>
      <c r="AA24" s="189"/>
      <c r="AB24" s="189"/>
      <c r="AC24" s="189"/>
      <c r="AD24" s="189"/>
      <c r="AE24" s="189"/>
      <c r="AF24" s="189"/>
      <c r="AG24" s="189"/>
      <c r="AH24" s="189"/>
      <c r="AI24" s="189"/>
      <c r="AJ24" s="189"/>
    </row>
    <row r="25" spans="1:36" x14ac:dyDescent="0.2">
      <c r="A25" s="215"/>
      <c r="B25" s="216"/>
      <c r="C25" s="181"/>
      <c r="D25" s="177"/>
      <c r="E25" s="30"/>
      <c r="F25" s="30"/>
      <c r="G25" s="30"/>
      <c r="H25" s="30"/>
      <c r="J25" s="30"/>
      <c r="K25" s="30"/>
      <c r="L25" s="30"/>
      <c r="M25" s="30"/>
      <c r="N25" s="30"/>
      <c r="O25" s="30"/>
      <c r="P25" s="30"/>
      <c r="Q25" s="30"/>
      <c r="R25" s="30"/>
      <c r="S25" s="30"/>
      <c r="T25" s="30"/>
      <c r="U25" s="30"/>
      <c r="V25" s="30"/>
      <c r="W25" s="30"/>
      <c r="X25" s="31"/>
      <c r="Z25" s="189"/>
      <c r="AA25" s="189"/>
      <c r="AB25" s="189"/>
      <c r="AC25" s="189"/>
      <c r="AD25" s="189"/>
      <c r="AE25" s="189"/>
      <c r="AF25" s="189"/>
      <c r="AG25" s="189"/>
      <c r="AH25" s="189"/>
      <c r="AI25" s="189"/>
      <c r="AJ25" s="189"/>
    </row>
    <row r="26" spans="1:36" x14ac:dyDescent="0.2">
      <c r="A26" s="215"/>
      <c r="B26" s="216"/>
      <c r="C26" s="181"/>
      <c r="D26" s="177"/>
      <c r="E26" s="30"/>
      <c r="F26" s="30"/>
      <c r="G26" s="30"/>
      <c r="H26" s="30"/>
      <c r="J26" s="30"/>
      <c r="K26" s="30"/>
      <c r="L26" s="30"/>
      <c r="M26" s="30"/>
      <c r="N26" s="30"/>
      <c r="O26" s="30"/>
      <c r="P26" s="30"/>
      <c r="Q26" s="30"/>
      <c r="R26" s="30"/>
      <c r="S26" s="30"/>
      <c r="T26" s="30"/>
      <c r="U26" s="30"/>
      <c r="V26" s="30"/>
      <c r="W26" s="30"/>
      <c r="X26" s="31"/>
      <c r="AI26" s="189"/>
      <c r="AJ26" s="189"/>
    </row>
    <row r="27" spans="1:36" x14ac:dyDescent="0.2">
      <c r="A27" s="215"/>
      <c r="B27" s="216"/>
      <c r="C27" s="181"/>
      <c r="D27" s="177"/>
      <c r="E27" s="30"/>
      <c r="F27" s="30"/>
      <c r="G27" s="30"/>
      <c r="H27" s="30"/>
      <c r="J27" s="30"/>
      <c r="K27" s="30"/>
      <c r="L27" s="30"/>
      <c r="M27" s="30"/>
      <c r="N27" s="30"/>
      <c r="O27" s="30"/>
      <c r="P27" s="30"/>
      <c r="Q27" s="30"/>
      <c r="R27" s="30"/>
      <c r="S27" s="30"/>
      <c r="T27" s="30"/>
      <c r="U27" s="30"/>
      <c r="V27" s="30"/>
      <c r="W27" s="30"/>
      <c r="X27" s="31"/>
      <c r="AI27" s="189"/>
      <c r="AJ27" s="189"/>
    </row>
    <row r="28" spans="1:36" x14ac:dyDescent="0.2">
      <c r="A28" s="215"/>
      <c r="B28" s="216"/>
      <c r="C28" s="181"/>
      <c r="D28" s="177"/>
      <c r="E28" s="30"/>
      <c r="F28" s="30"/>
      <c r="G28" s="30"/>
      <c r="H28" s="30"/>
      <c r="I28" s="30"/>
      <c r="J28" s="30"/>
      <c r="K28" s="30"/>
      <c r="L28" s="30"/>
      <c r="M28" s="30"/>
      <c r="N28" s="30"/>
      <c r="O28" s="30"/>
      <c r="P28" s="30"/>
      <c r="Q28" s="30"/>
      <c r="R28" s="30"/>
      <c r="S28" s="30"/>
      <c r="T28" s="30"/>
      <c r="U28" s="30"/>
      <c r="V28" s="30"/>
      <c r="W28" s="30"/>
      <c r="X28" s="31"/>
      <c r="AI28" s="189"/>
      <c r="AJ28" s="189"/>
    </row>
    <row r="29" spans="1:36" ht="16.5" customHeight="1" x14ac:dyDescent="0.2">
      <c r="A29" s="215"/>
      <c r="B29" s="216"/>
      <c r="C29" s="181"/>
      <c r="D29" s="177"/>
      <c r="E29" s="30"/>
      <c r="F29" s="30"/>
      <c r="G29" s="30"/>
      <c r="H29" s="30"/>
      <c r="I29" s="30"/>
      <c r="J29" s="30"/>
      <c r="K29" s="30"/>
      <c r="L29" s="30"/>
      <c r="M29" s="30"/>
      <c r="N29" s="30"/>
      <c r="O29" s="30"/>
      <c r="P29" s="30"/>
      <c r="Q29" s="30"/>
      <c r="R29" s="30"/>
      <c r="S29" s="30"/>
      <c r="T29" s="30"/>
      <c r="U29" s="30"/>
      <c r="V29" s="30"/>
      <c r="W29" s="30"/>
      <c r="X29" s="31"/>
      <c r="Z29" s="189"/>
      <c r="AA29" s="189"/>
      <c r="AB29" s="189"/>
      <c r="AC29" s="189"/>
      <c r="AD29" s="189"/>
      <c r="AE29" s="189"/>
      <c r="AF29" s="189"/>
      <c r="AG29" s="189"/>
      <c r="AH29" s="189"/>
      <c r="AI29" s="189"/>
      <c r="AJ29" s="189"/>
    </row>
    <row r="30" spans="1:36" ht="16.5" customHeight="1" x14ac:dyDescent="0.2">
      <c r="A30" s="215"/>
      <c r="B30" s="216"/>
      <c r="C30" s="181"/>
      <c r="D30" s="177"/>
      <c r="E30" s="30"/>
      <c r="F30" s="30"/>
      <c r="G30" s="30"/>
      <c r="H30" s="30"/>
      <c r="I30" s="30"/>
      <c r="J30" s="30"/>
      <c r="K30" s="30"/>
      <c r="L30" s="30"/>
      <c r="M30" s="30"/>
      <c r="N30" s="30"/>
      <c r="O30" s="30"/>
      <c r="P30" s="30"/>
      <c r="Q30" s="30"/>
      <c r="R30" s="30"/>
      <c r="S30" s="30"/>
      <c r="T30" s="30"/>
      <c r="U30" s="30"/>
      <c r="V30" s="30"/>
      <c r="W30" s="30"/>
      <c r="X30" s="31"/>
      <c r="Z30" s="189"/>
      <c r="AA30" s="189"/>
      <c r="AB30" s="189"/>
      <c r="AC30" s="189"/>
      <c r="AD30" s="189"/>
      <c r="AE30" s="189"/>
      <c r="AF30" s="189"/>
      <c r="AG30" s="189"/>
      <c r="AH30" s="189"/>
      <c r="AI30" s="189"/>
      <c r="AJ30" s="189"/>
    </row>
    <row r="31" spans="1:36" ht="16.5" customHeight="1" x14ac:dyDescent="0.2">
      <c r="A31" s="215"/>
      <c r="B31" s="216"/>
      <c r="C31" s="181"/>
      <c r="D31" s="177"/>
      <c r="E31" s="30"/>
      <c r="F31" s="30"/>
      <c r="G31" s="30"/>
      <c r="H31" s="30"/>
      <c r="I31" s="30"/>
      <c r="J31" s="30"/>
      <c r="K31" s="30"/>
      <c r="L31" s="30"/>
      <c r="M31" s="30"/>
      <c r="N31" s="30"/>
      <c r="O31" s="30"/>
      <c r="P31" s="30"/>
      <c r="Q31" s="30"/>
      <c r="R31" s="30"/>
      <c r="S31" s="30"/>
      <c r="T31" s="30"/>
      <c r="U31" s="30"/>
      <c r="V31" s="30"/>
      <c r="W31" s="30"/>
      <c r="X31" s="31"/>
      <c r="Z31" s="189"/>
      <c r="AA31" s="189"/>
      <c r="AB31" s="189"/>
      <c r="AC31" s="189"/>
      <c r="AD31" s="189"/>
      <c r="AE31" s="189"/>
      <c r="AF31" s="189"/>
      <c r="AG31" s="189"/>
      <c r="AH31" s="189"/>
      <c r="AI31" s="189"/>
      <c r="AJ31" s="189"/>
    </row>
    <row r="32" spans="1:36" ht="16.5" customHeight="1" x14ac:dyDescent="0.2">
      <c r="A32" s="215"/>
      <c r="B32" s="216"/>
      <c r="C32" s="181"/>
      <c r="D32" s="177"/>
      <c r="E32" s="30"/>
      <c r="F32" s="30"/>
      <c r="G32" s="30"/>
      <c r="H32" s="30"/>
      <c r="I32" s="30"/>
      <c r="J32" s="30"/>
      <c r="K32" s="30"/>
      <c r="L32" s="30"/>
      <c r="M32" s="30"/>
      <c r="N32" s="30"/>
      <c r="O32" s="30"/>
      <c r="P32" s="30"/>
      <c r="Q32" s="30"/>
      <c r="R32" s="30"/>
      <c r="S32" s="30"/>
      <c r="T32" s="30"/>
      <c r="U32" s="30"/>
      <c r="V32" s="30"/>
      <c r="W32" s="30"/>
      <c r="X32" s="31"/>
      <c r="Z32" s="189"/>
      <c r="AA32" s="189"/>
      <c r="AB32" s="189"/>
      <c r="AC32" s="189"/>
      <c r="AD32" s="189"/>
      <c r="AE32" s="189"/>
      <c r="AF32" s="189"/>
      <c r="AG32" s="189"/>
      <c r="AH32" s="189"/>
      <c r="AI32" s="189"/>
      <c r="AJ32" s="189"/>
    </row>
    <row r="33" spans="1:36" ht="16.5" customHeight="1" x14ac:dyDescent="0.2">
      <c r="A33" s="215"/>
      <c r="B33" s="216"/>
      <c r="C33" s="181"/>
      <c r="D33" s="177"/>
      <c r="E33" s="30"/>
      <c r="F33" s="30"/>
      <c r="G33" s="30"/>
      <c r="H33" s="30"/>
      <c r="I33" s="30"/>
      <c r="J33" s="30"/>
      <c r="K33" s="30"/>
      <c r="L33" s="30"/>
      <c r="M33" s="30"/>
      <c r="N33" s="30"/>
      <c r="O33" s="30"/>
      <c r="P33" s="30"/>
      <c r="Q33" s="30"/>
      <c r="R33" s="30"/>
      <c r="S33" s="30"/>
      <c r="T33" s="30"/>
      <c r="U33" s="30"/>
      <c r="V33" s="30"/>
      <c r="W33" s="30"/>
      <c r="X33" s="31"/>
      <c r="Z33" s="189"/>
      <c r="AA33" s="189"/>
      <c r="AB33" s="189"/>
      <c r="AC33" s="189"/>
      <c r="AD33" s="189"/>
      <c r="AE33" s="189"/>
      <c r="AF33" s="189"/>
      <c r="AG33" s="189"/>
      <c r="AH33" s="189"/>
      <c r="AI33" s="189"/>
      <c r="AJ33" s="189"/>
    </row>
    <row r="34" spans="1:36" ht="16.5" customHeight="1" x14ac:dyDescent="0.2">
      <c r="A34" s="215"/>
      <c r="B34" s="216"/>
      <c r="C34" s="181"/>
      <c r="D34" s="177"/>
      <c r="E34" s="30"/>
      <c r="F34" s="30"/>
      <c r="G34" s="30"/>
      <c r="H34" s="30"/>
      <c r="I34" s="30"/>
      <c r="J34" s="30"/>
      <c r="K34" s="30"/>
      <c r="L34" s="30"/>
      <c r="M34" s="30"/>
      <c r="N34" s="30"/>
      <c r="O34" s="30"/>
      <c r="P34" s="30"/>
      <c r="Q34" s="30"/>
      <c r="R34" s="30"/>
      <c r="S34" s="30"/>
      <c r="T34" s="30"/>
      <c r="U34" s="30"/>
      <c r="V34" s="30"/>
      <c r="W34" s="30"/>
      <c r="X34" s="31"/>
      <c r="Z34" s="189"/>
      <c r="AA34" s="189"/>
      <c r="AB34" s="189"/>
      <c r="AC34" s="189"/>
      <c r="AD34" s="189"/>
      <c r="AE34" s="189"/>
      <c r="AF34" s="189"/>
      <c r="AG34" s="189"/>
      <c r="AH34" s="189"/>
      <c r="AI34" s="189"/>
      <c r="AJ34" s="189"/>
    </row>
    <row r="35" spans="1:36" ht="16.5" customHeight="1" x14ac:dyDescent="0.2">
      <c r="A35" s="215"/>
      <c r="B35" s="216"/>
      <c r="C35" s="181"/>
      <c r="D35" s="177"/>
      <c r="E35" s="30"/>
      <c r="F35" s="30"/>
      <c r="G35" s="30"/>
      <c r="H35" s="30"/>
      <c r="I35" s="30"/>
      <c r="J35" s="30"/>
      <c r="K35" s="30"/>
      <c r="L35" s="30"/>
      <c r="M35" s="30"/>
      <c r="N35" s="30"/>
      <c r="O35" s="30"/>
      <c r="P35" s="30"/>
      <c r="Q35" s="30"/>
      <c r="R35" s="30"/>
      <c r="S35" s="30"/>
      <c r="T35" s="30"/>
      <c r="U35" s="30"/>
      <c r="V35" s="30"/>
      <c r="W35" s="30"/>
      <c r="X35" s="31"/>
      <c r="Z35" s="189"/>
      <c r="AA35" s="189"/>
      <c r="AB35" s="189"/>
      <c r="AC35" s="189"/>
      <c r="AD35" s="189"/>
      <c r="AE35" s="189"/>
      <c r="AF35" s="189"/>
      <c r="AG35" s="189"/>
      <c r="AH35" s="189"/>
      <c r="AI35" s="189"/>
      <c r="AJ35" s="189"/>
    </row>
    <row r="36" spans="1:36" ht="16.5" customHeight="1" x14ac:dyDescent="0.2">
      <c r="A36" s="215"/>
      <c r="B36" s="216"/>
      <c r="C36" s="181"/>
      <c r="D36" s="177"/>
      <c r="E36" s="30"/>
      <c r="F36" s="30"/>
      <c r="G36" s="30"/>
      <c r="H36" s="30"/>
      <c r="I36" s="30"/>
      <c r="J36" s="30"/>
      <c r="K36" s="30"/>
      <c r="L36" s="30"/>
      <c r="M36" s="30"/>
      <c r="N36" s="30"/>
      <c r="O36" s="30"/>
      <c r="P36" s="30"/>
      <c r="Q36" s="30"/>
      <c r="R36" s="30"/>
      <c r="S36" s="30"/>
      <c r="T36" s="30"/>
      <c r="U36" s="30"/>
      <c r="V36" s="30"/>
      <c r="W36" s="30"/>
      <c r="X36" s="31"/>
      <c r="Z36" s="189"/>
      <c r="AA36" s="189"/>
      <c r="AB36" s="189"/>
      <c r="AC36" s="189"/>
      <c r="AD36" s="189"/>
      <c r="AE36" s="189"/>
      <c r="AF36" s="189"/>
      <c r="AG36" s="189"/>
      <c r="AH36" s="189"/>
      <c r="AI36" s="189"/>
      <c r="AJ36" s="189"/>
    </row>
    <row r="37" spans="1:36" ht="16.5" customHeight="1" x14ac:dyDescent="0.2">
      <c r="A37" s="215"/>
      <c r="B37" s="216"/>
      <c r="C37" s="181"/>
      <c r="D37" s="177"/>
      <c r="E37" s="30"/>
      <c r="F37" s="30"/>
      <c r="G37" s="30"/>
      <c r="H37" s="30"/>
      <c r="I37" s="30"/>
      <c r="J37" s="30"/>
      <c r="K37" s="30"/>
      <c r="L37" s="30"/>
      <c r="M37" s="30"/>
      <c r="N37" s="30"/>
      <c r="O37" s="30"/>
      <c r="P37" s="30"/>
      <c r="Q37" s="30"/>
      <c r="R37" s="30"/>
      <c r="S37" s="30"/>
      <c r="T37" s="30"/>
      <c r="U37" s="30"/>
      <c r="V37" s="30"/>
      <c r="W37" s="30"/>
      <c r="X37" s="31"/>
      <c r="Y37" s="47"/>
      <c r="Z37" s="189"/>
      <c r="AA37" s="189"/>
      <c r="AB37" s="189"/>
      <c r="AC37" s="189"/>
      <c r="AD37" s="189"/>
      <c r="AE37" s="189"/>
      <c r="AF37" s="189"/>
      <c r="AG37" s="189"/>
      <c r="AH37" s="189"/>
      <c r="AI37" s="189"/>
      <c r="AJ37" s="189"/>
    </row>
    <row r="38" spans="1:36" ht="16.5" customHeight="1" x14ac:dyDescent="0.2">
      <c r="A38" s="215"/>
      <c r="B38" s="216"/>
      <c r="C38" s="181"/>
      <c r="D38" s="177"/>
      <c r="E38" s="170"/>
      <c r="F38" s="30"/>
      <c r="G38" s="30"/>
      <c r="H38" s="30"/>
      <c r="I38" s="30"/>
      <c r="J38" s="30"/>
      <c r="K38" s="30"/>
      <c r="L38" s="30"/>
      <c r="M38" s="30"/>
      <c r="N38" s="30"/>
      <c r="O38" s="30"/>
      <c r="P38" s="30"/>
      <c r="Q38" s="30"/>
      <c r="R38" s="30"/>
      <c r="S38" s="30"/>
      <c r="T38" s="30"/>
      <c r="U38" s="30"/>
      <c r="V38" s="30"/>
      <c r="W38" s="30"/>
      <c r="X38" s="31"/>
      <c r="Z38" s="189"/>
      <c r="AA38" s="189"/>
      <c r="AB38" s="189"/>
      <c r="AC38" s="189"/>
      <c r="AD38" s="189"/>
      <c r="AE38" s="189"/>
      <c r="AF38" s="189"/>
      <c r="AG38" s="189"/>
      <c r="AH38" s="189"/>
      <c r="AI38" s="189"/>
      <c r="AJ38" s="189"/>
    </row>
    <row r="39" spans="1:36" ht="16.5" customHeight="1" x14ac:dyDescent="0.2">
      <c r="A39" s="215"/>
      <c r="B39" s="216"/>
      <c r="C39" s="181"/>
      <c r="D39" s="177"/>
      <c r="E39" s="30"/>
      <c r="F39" s="30"/>
      <c r="G39" s="30"/>
      <c r="H39" s="30"/>
      <c r="I39" s="30"/>
      <c r="J39" s="30"/>
      <c r="K39" s="30"/>
      <c r="L39" s="30"/>
      <c r="M39" s="30"/>
      <c r="N39" s="30"/>
      <c r="O39" s="30"/>
      <c r="P39" s="30"/>
      <c r="Q39" s="30"/>
      <c r="R39" s="30"/>
      <c r="S39" s="30"/>
      <c r="T39" s="30"/>
      <c r="U39" s="30"/>
      <c r="V39" s="30"/>
      <c r="W39" s="30"/>
      <c r="X39" s="31"/>
      <c r="Z39" s="189"/>
      <c r="AA39" s="189"/>
      <c r="AB39" s="189"/>
      <c r="AC39" s="189"/>
      <c r="AD39" s="189"/>
      <c r="AE39" s="189"/>
      <c r="AF39" s="189"/>
      <c r="AG39" s="189"/>
      <c r="AH39" s="189"/>
      <c r="AI39" s="189"/>
      <c r="AJ39" s="189"/>
    </row>
    <row r="40" spans="1:36" ht="19.2" x14ac:dyDescent="0.25">
      <c r="A40" s="215"/>
      <c r="B40" s="216"/>
      <c r="C40" s="181"/>
      <c r="D40" s="177"/>
      <c r="E40" s="30"/>
      <c r="F40" s="30"/>
      <c r="G40" s="30"/>
      <c r="H40" s="30"/>
      <c r="I40" s="30"/>
      <c r="J40" s="30"/>
      <c r="K40" s="30"/>
      <c r="L40" s="30"/>
      <c r="M40" s="30"/>
      <c r="N40" s="30"/>
      <c r="O40" s="30"/>
      <c r="P40" s="30"/>
      <c r="Q40" s="30"/>
      <c r="R40" s="30"/>
      <c r="S40" s="30"/>
      <c r="T40" s="30"/>
      <c r="U40" s="30"/>
      <c r="V40" s="30"/>
      <c r="W40" s="30"/>
      <c r="X40" s="31"/>
      <c r="Y40" s="32"/>
      <c r="Z40" s="190" t="s">
        <v>86</v>
      </c>
      <c r="AA40" s="189"/>
      <c r="AB40" s="189"/>
      <c r="AC40" s="189"/>
      <c r="AD40" s="189"/>
      <c r="AE40" s="189"/>
      <c r="AF40" s="189"/>
      <c r="AG40" s="189"/>
      <c r="AH40" s="189"/>
      <c r="AI40" s="189"/>
      <c r="AJ40" s="189"/>
    </row>
    <row r="41" spans="1:36" ht="19.2" x14ac:dyDescent="0.25">
      <c r="A41" s="215"/>
      <c r="B41" s="216"/>
      <c r="C41" s="182"/>
      <c r="D41" s="178"/>
      <c r="E41" s="30"/>
      <c r="F41" s="30"/>
      <c r="G41" s="30"/>
      <c r="H41" s="30"/>
      <c r="I41" s="30"/>
      <c r="J41" s="30"/>
      <c r="K41" s="30"/>
      <c r="L41" s="30"/>
      <c r="M41" s="30"/>
      <c r="N41" s="30"/>
      <c r="O41" s="30"/>
      <c r="P41" s="30"/>
      <c r="Q41" s="30"/>
      <c r="R41" s="30"/>
      <c r="S41" s="30"/>
      <c r="T41" s="30"/>
      <c r="U41" s="30"/>
      <c r="V41" s="30"/>
      <c r="W41" s="30"/>
      <c r="X41" s="31"/>
      <c r="Y41" s="32"/>
      <c r="Z41" s="190" t="s">
        <v>87</v>
      </c>
      <c r="AA41" s="189"/>
      <c r="AB41" s="189"/>
      <c r="AC41" s="189"/>
      <c r="AD41" s="189"/>
      <c r="AE41" s="189"/>
      <c r="AF41" s="189"/>
      <c r="AG41" s="189"/>
      <c r="AH41" s="189"/>
      <c r="AI41" s="189"/>
      <c r="AJ41" s="189"/>
    </row>
    <row r="42" spans="1:36" ht="19.2" x14ac:dyDescent="0.25">
      <c r="A42" s="215"/>
      <c r="B42" s="216"/>
      <c r="C42" s="182"/>
      <c r="D42" s="178"/>
      <c r="E42" s="30"/>
      <c r="F42" s="30"/>
      <c r="G42" s="30"/>
      <c r="H42" s="30"/>
      <c r="I42" s="30"/>
      <c r="J42" s="30"/>
      <c r="K42" s="30"/>
      <c r="L42" s="30"/>
      <c r="M42" s="30"/>
      <c r="N42" s="30"/>
      <c r="O42" s="30"/>
      <c r="P42" s="30"/>
      <c r="Q42" s="30"/>
      <c r="R42" s="30"/>
      <c r="S42" s="30"/>
      <c r="T42" s="30"/>
      <c r="U42" s="30"/>
      <c r="V42" s="30"/>
      <c r="W42" s="30"/>
      <c r="X42" s="31"/>
      <c r="Y42" s="32"/>
      <c r="Z42" s="190" t="s">
        <v>88</v>
      </c>
      <c r="AA42" s="189"/>
      <c r="AB42" s="189"/>
      <c r="AC42" s="189"/>
      <c r="AD42" s="189"/>
      <c r="AE42" s="189"/>
      <c r="AF42" s="189"/>
      <c r="AG42" s="189"/>
      <c r="AH42" s="189"/>
      <c r="AI42" s="189"/>
      <c r="AJ42" s="189"/>
    </row>
    <row r="43" spans="1:36" ht="19.2" x14ac:dyDescent="0.25">
      <c r="A43" s="215"/>
      <c r="B43" s="216"/>
      <c r="C43" s="182"/>
      <c r="D43" s="178"/>
      <c r="E43" s="30"/>
      <c r="F43" s="30"/>
      <c r="G43" s="30"/>
      <c r="H43" s="30"/>
      <c r="I43" s="30"/>
      <c r="J43" s="30"/>
      <c r="K43" s="30"/>
      <c r="L43" s="30"/>
      <c r="M43" s="30"/>
      <c r="N43" s="30"/>
      <c r="O43" s="30"/>
      <c r="P43" s="30"/>
      <c r="Q43" s="30"/>
      <c r="R43" s="30"/>
      <c r="S43" s="30"/>
      <c r="T43" s="30"/>
      <c r="U43" s="30"/>
      <c r="V43" s="30"/>
      <c r="W43" s="30"/>
      <c r="X43" s="31"/>
      <c r="Y43" s="32"/>
      <c r="Z43" s="190" t="s">
        <v>89</v>
      </c>
      <c r="AA43" s="189"/>
      <c r="AB43" s="189"/>
      <c r="AC43" s="189"/>
      <c r="AD43" s="189"/>
      <c r="AE43" s="189"/>
      <c r="AF43" s="189"/>
      <c r="AG43" s="189"/>
      <c r="AH43" s="189"/>
      <c r="AI43" s="189"/>
      <c r="AJ43" s="189"/>
    </row>
    <row r="44" spans="1:36" ht="19.2" x14ac:dyDescent="0.25">
      <c r="A44" s="215"/>
      <c r="B44" s="216"/>
      <c r="C44" s="182"/>
      <c r="D44" s="178"/>
      <c r="E44" s="30"/>
      <c r="F44" s="30"/>
      <c r="G44" s="30"/>
      <c r="H44" s="30"/>
      <c r="I44" s="30"/>
      <c r="J44" s="30"/>
      <c r="K44" s="30"/>
      <c r="L44" s="30"/>
      <c r="M44" s="30"/>
      <c r="N44" s="30"/>
      <c r="O44" s="30"/>
      <c r="P44" s="30"/>
      <c r="Q44" s="30"/>
      <c r="R44" s="30"/>
      <c r="S44" s="30"/>
      <c r="T44" s="30"/>
      <c r="U44" s="30"/>
      <c r="V44" s="30"/>
      <c r="W44" s="30"/>
      <c r="X44" s="31"/>
      <c r="Y44" s="32"/>
      <c r="Z44" s="190" t="s">
        <v>90</v>
      </c>
      <c r="AA44" s="189"/>
      <c r="AB44" s="189"/>
      <c r="AC44" s="189"/>
      <c r="AD44" s="189"/>
      <c r="AE44" s="189"/>
      <c r="AF44" s="189"/>
      <c r="AG44" s="189"/>
      <c r="AH44" s="189"/>
      <c r="AI44" s="189"/>
      <c r="AJ44" s="189"/>
    </row>
    <row r="45" spans="1:36" ht="19.2" x14ac:dyDescent="0.25">
      <c r="A45" s="215"/>
      <c r="B45" s="216"/>
      <c r="C45" s="182"/>
      <c r="D45" s="178"/>
      <c r="E45" s="30"/>
      <c r="F45" s="30"/>
      <c r="G45" s="30"/>
      <c r="H45" s="30"/>
      <c r="I45" s="30"/>
      <c r="J45" s="30"/>
      <c r="K45" s="30"/>
      <c r="L45" s="30"/>
      <c r="M45" s="30"/>
      <c r="N45" s="30"/>
      <c r="O45" s="30"/>
      <c r="P45" s="30"/>
      <c r="Q45" s="30"/>
      <c r="R45" s="30"/>
      <c r="S45" s="30"/>
      <c r="T45" s="30"/>
      <c r="U45" s="30"/>
      <c r="V45" s="30"/>
      <c r="W45" s="30"/>
      <c r="X45" s="31"/>
      <c r="Y45" s="32"/>
      <c r="Z45" s="190" t="s">
        <v>91</v>
      </c>
      <c r="AA45" s="189"/>
      <c r="AB45" s="189"/>
      <c r="AC45" s="189"/>
      <c r="AD45" s="189"/>
      <c r="AE45" s="189"/>
      <c r="AF45" s="189"/>
      <c r="AG45" s="189"/>
      <c r="AH45" s="189"/>
      <c r="AI45" s="189"/>
      <c r="AJ45" s="189"/>
    </row>
    <row r="46" spans="1:36" ht="19.2" x14ac:dyDescent="0.25">
      <c r="A46" s="215"/>
      <c r="B46" s="216"/>
      <c r="C46" s="182"/>
      <c r="D46" s="178"/>
      <c r="E46" s="30"/>
      <c r="F46" s="30"/>
      <c r="G46" s="30"/>
      <c r="H46" s="30"/>
      <c r="I46" s="30"/>
      <c r="J46" s="30"/>
      <c r="K46" s="30"/>
      <c r="L46" s="30"/>
      <c r="M46" s="30"/>
      <c r="N46" s="30"/>
      <c r="O46" s="30"/>
      <c r="P46" s="30"/>
      <c r="Q46" s="30"/>
      <c r="R46" s="30"/>
      <c r="S46" s="30"/>
      <c r="T46" s="30"/>
      <c r="U46" s="30"/>
      <c r="V46" s="30"/>
      <c r="W46" s="30"/>
      <c r="X46" s="31"/>
      <c r="Y46" s="32"/>
      <c r="Z46" s="191" t="s">
        <v>92</v>
      </c>
      <c r="AA46" s="189"/>
      <c r="AB46" s="189"/>
      <c r="AC46" s="189"/>
      <c r="AD46" s="189"/>
      <c r="AE46" s="189"/>
      <c r="AF46" s="189"/>
      <c r="AG46" s="189"/>
      <c r="AH46" s="189"/>
      <c r="AI46" s="189"/>
      <c r="AJ46" s="189"/>
    </row>
    <row r="47" spans="1:36" ht="16.5" customHeight="1" x14ac:dyDescent="0.2">
      <c r="A47" s="215"/>
      <c r="B47" s="216"/>
      <c r="C47" s="182"/>
      <c r="D47" s="178"/>
      <c r="E47" s="30"/>
      <c r="F47" s="30"/>
      <c r="G47" s="30"/>
      <c r="H47" s="30"/>
      <c r="I47" s="30"/>
      <c r="J47" s="30"/>
      <c r="K47" s="30"/>
      <c r="L47" s="30"/>
      <c r="M47" s="30"/>
      <c r="N47" s="30"/>
      <c r="O47" s="30"/>
      <c r="P47" s="30"/>
      <c r="Q47" s="30"/>
      <c r="R47" s="30"/>
      <c r="S47" s="30"/>
      <c r="T47" s="30"/>
      <c r="U47" s="30"/>
      <c r="V47" s="30"/>
      <c r="W47" s="30"/>
      <c r="X47" s="31"/>
      <c r="Y47" s="32"/>
      <c r="Z47" s="189"/>
      <c r="AA47" s="189"/>
      <c r="AB47" s="189"/>
      <c r="AC47" s="189"/>
      <c r="AD47" s="189"/>
      <c r="AE47" s="189"/>
      <c r="AF47" s="189"/>
      <c r="AG47" s="189"/>
      <c r="AH47" s="189"/>
      <c r="AI47" s="189"/>
      <c r="AJ47" s="189"/>
    </row>
    <row r="48" spans="1:36" ht="16.5" customHeight="1" x14ac:dyDescent="0.2">
      <c r="A48" s="215"/>
      <c r="B48" s="216"/>
      <c r="C48" s="182"/>
      <c r="D48" s="178"/>
      <c r="E48" s="30"/>
      <c r="F48" s="30"/>
      <c r="G48" s="30"/>
      <c r="H48" s="30"/>
      <c r="I48" s="30"/>
      <c r="J48" s="30"/>
      <c r="K48" s="30"/>
      <c r="L48" s="30"/>
      <c r="M48" s="30"/>
      <c r="N48" s="30"/>
      <c r="O48" s="30"/>
      <c r="P48" s="30"/>
      <c r="Q48" s="30"/>
      <c r="R48" s="30"/>
      <c r="S48" s="30"/>
      <c r="T48" s="30"/>
      <c r="U48" s="30"/>
      <c r="V48" s="30"/>
      <c r="W48" s="30"/>
      <c r="X48" s="31"/>
      <c r="Y48" s="32"/>
      <c r="Z48" s="189"/>
      <c r="AA48" s="189"/>
      <c r="AB48" s="189"/>
      <c r="AC48" s="189"/>
      <c r="AD48" s="189"/>
      <c r="AE48" s="189"/>
      <c r="AF48" s="189"/>
      <c r="AG48" s="189"/>
      <c r="AH48" s="189"/>
      <c r="AI48" s="189"/>
      <c r="AJ48" s="189"/>
    </row>
    <row r="49" spans="1:36" ht="16.5" customHeight="1" x14ac:dyDescent="0.2">
      <c r="A49" s="215"/>
      <c r="B49" s="216"/>
      <c r="C49" s="182"/>
      <c r="D49" s="178"/>
      <c r="E49" s="30"/>
      <c r="F49" s="30"/>
      <c r="G49" s="30"/>
      <c r="H49" s="30"/>
      <c r="I49" s="30"/>
      <c r="J49" s="30"/>
      <c r="K49" s="30"/>
      <c r="L49" s="30"/>
      <c r="M49" s="30"/>
      <c r="N49" s="30"/>
      <c r="O49" s="30"/>
      <c r="P49" s="30"/>
      <c r="Q49" s="30"/>
      <c r="R49" s="30"/>
      <c r="S49" s="30"/>
      <c r="T49" s="30"/>
      <c r="U49" s="30"/>
      <c r="V49" s="30"/>
      <c r="W49" s="30"/>
      <c r="X49" s="31"/>
      <c r="Y49" s="32"/>
      <c r="Z49" s="189"/>
      <c r="AA49" s="189"/>
      <c r="AB49" s="189"/>
      <c r="AC49" s="189"/>
      <c r="AD49" s="189"/>
      <c r="AE49" s="189"/>
      <c r="AF49" s="189"/>
      <c r="AG49" s="189"/>
      <c r="AH49" s="189"/>
      <c r="AI49" s="189"/>
      <c r="AJ49" s="189"/>
    </row>
    <row r="50" spans="1:36" ht="23.4" x14ac:dyDescent="0.2">
      <c r="A50" s="215"/>
      <c r="B50" s="216"/>
      <c r="C50" s="182"/>
      <c r="D50" s="178"/>
      <c r="E50" s="30"/>
      <c r="F50" s="30"/>
      <c r="G50" s="30"/>
      <c r="H50" s="30"/>
      <c r="I50" s="30"/>
      <c r="J50" s="30"/>
      <c r="K50" s="30"/>
      <c r="L50" s="30"/>
      <c r="M50" s="30"/>
      <c r="N50" s="30"/>
      <c r="O50" s="30"/>
      <c r="P50" s="30"/>
      <c r="Q50" s="30"/>
      <c r="R50" s="30"/>
      <c r="S50" s="30"/>
      <c r="T50" s="30"/>
      <c r="U50" s="30"/>
      <c r="V50" s="30"/>
      <c r="W50" s="30"/>
      <c r="X50" s="31"/>
      <c r="Y50" s="32"/>
      <c r="Z50" s="193" t="s">
        <v>105</v>
      </c>
      <c r="AA50" s="194"/>
      <c r="AB50" s="194"/>
      <c r="AC50" s="194"/>
      <c r="AD50" s="194"/>
      <c r="AE50" s="194"/>
      <c r="AF50" s="194"/>
      <c r="AG50" s="194"/>
      <c r="AH50" s="194"/>
      <c r="AI50" s="189"/>
      <c r="AJ50" s="189"/>
    </row>
    <row r="51" spans="1:36" ht="23.4" x14ac:dyDescent="0.2">
      <c r="A51" s="215"/>
      <c r="B51" s="216"/>
      <c r="C51" s="182"/>
      <c r="D51" s="178"/>
      <c r="E51" s="30"/>
      <c r="F51" s="30"/>
      <c r="G51" s="30"/>
      <c r="H51" s="30"/>
      <c r="I51" s="30"/>
      <c r="J51" s="30"/>
      <c r="K51" s="30"/>
      <c r="L51" s="30"/>
      <c r="M51" s="30"/>
      <c r="N51" s="30"/>
      <c r="O51" s="30"/>
      <c r="P51" s="30"/>
      <c r="Q51" s="30"/>
      <c r="R51" s="30"/>
      <c r="S51" s="30"/>
      <c r="T51" s="30"/>
      <c r="U51" s="30"/>
      <c r="V51" s="30"/>
      <c r="W51" s="30"/>
      <c r="X51" s="31"/>
      <c r="Y51" s="32"/>
      <c r="Z51" s="193" t="s">
        <v>107</v>
      </c>
      <c r="AA51" s="194"/>
      <c r="AB51" s="194"/>
      <c r="AC51" s="194"/>
      <c r="AD51" s="194"/>
      <c r="AE51" s="194"/>
      <c r="AF51" s="194"/>
      <c r="AG51" s="194"/>
      <c r="AH51" s="194"/>
      <c r="AI51" s="189"/>
      <c r="AJ51" s="189"/>
    </row>
    <row r="52" spans="1:36" ht="23.4" x14ac:dyDescent="0.2">
      <c r="A52" s="215"/>
      <c r="B52" s="216"/>
      <c r="C52" s="182"/>
      <c r="D52" s="178"/>
      <c r="E52" s="30"/>
      <c r="F52" s="30"/>
      <c r="G52" s="30"/>
      <c r="H52" s="30"/>
      <c r="I52" s="30"/>
      <c r="J52" s="30"/>
      <c r="K52" s="30"/>
      <c r="L52" s="30"/>
      <c r="M52" s="30"/>
      <c r="N52" s="30"/>
      <c r="O52" s="30"/>
      <c r="P52" s="30"/>
      <c r="Q52" s="30"/>
      <c r="R52" s="30"/>
      <c r="S52" s="30"/>
      <c r="T52" s="30"/>
      <c r="U52" s="30"/>
      <c r="V52" s="30"/>
      <c r="W52" s="30"/>
      <c r="X52" s="31"/>
      <c r="Y52" s="32"/>
      <c r="Z52" s="193" t="s">
        <v>108</v>
      </c>
      <c r="AA52" s="194"/>
      <c r="AB52" s="194"/>
      <c r="AC52" s="194"/>
      <c r="AD52" s="194"/>
      <c r="AE52" s="194"/>
      <c r="AF52" s="194"/>
      <c r="AG52" s="194"/>
      <c r="AH52" s="194"/>
      <c r="AI52" s="189"/>
      <c r="AJ52" s="189"/>
    </row>
    <row r="53" spans="1:36" ht="16.5" customHeight="1" x14ac:dyDescent="0.2">
      <c r="A53" s="215"/>
      <c r="B53" s="216"/>
      <c r="C53" s="182"/>
      <c r="D53" s="178"/>
      <c r="E53" s="30"/>
      <c r="F53" s="30"/>
      <c r="G53" s="30"/>
      <c r="H53" s="30"/>
      <c r="I53" s="30"/>
      <c r="J53" s="30"/>
      <c r="K53" s="30"/>
      <c r="L53" s="30"/>
      <c r="M53" s="30"/>
      <c r="N53" s="30"/>
      <c r="O53" s="30"/>
      <c r="P53" s="30"/>
      <c r="Q53" s="30"/>
      <c r="R53" s="30"/>
      <c r="S53" s="30"/>
      <c r="T53" s="30"/>
      <c r="U53" s="30"/>
      <c r="V53" s="30"/>
      <c r="W53" s="30"/>
      <c r="X53" s="31"/>
      <c r="Y53" s="32"/>
      <c r="Z53" s="189"/>
      <c r="AA53" s="189"/>
      <c r="AB53" s="189"/>
      <c r="AC53" s="189"/>
      <c r="AD53" s="189"/>
      <c r="AE53" s="189"/>
      <c r="AF53" s="189"/>
      <c r="AG53" s="189"/>
      <c r="AH53" s="189"/>
      <c r="AI53" s="189"/>
      <c r="AJ53" s="189"/>
    </row>
    <row r="54" spans="1:36" ht="16.5" customHeight="1" thickBot="1" x14ac:dyDescent="0.25">
      <c r="A54" s="217"/>
      <c r="B54" s="218"/>
      <c r="C54" s="183"/>
      <c r="D54" s="179"/>
      <c r="E54" s="184"/>
      <c r="F54" s="184"/>
      <c r="G54" s="184"/>
      <c r="H54" s="184"/>
      <c r="I54" s="184"/>
      <c r="J54" s="184"/>
      <c r="K54" s="184"/>
      <c r="L54" s="184"/>
      <c r="M54" s="184"/>
      <c r="N54" s="184"/>
      <c r="O54" s="184"/>
      <c r="P54" s="184"/>
      <c r="Q54" s="184"/>
      <c r="R54" s="184"/>
      <c r="S54" s="184"/>
      <c r="T54" s="184"/>
      <c r="U54" s="184"/>
      <c r="V54" s="184"/>
      <c r="W54" s="184"/>
      <c r="X54" s="185"/>
      <c r="Y54" s="32"/>
      <c r="Z54" s="189"/>
      <c r="AA54" s="189"/>
      <c r="AB54" s="189"/>
      <c r="AC54" s="189"/>
      <c r="AD54" s="189"/>
      <c r="AE54" s="189"/>
      <c r="AF54" s="189"/>
      <c r="AG54" s="189"/>
      <c r="AH54" s="189"/>
      <c r="AI54" s="189"/>
      <c r="AJ54" s="189"/>
    </row>
    <row r="55" spans="1:36" x14ac:dyDescent="0.2">
      <c r="A55" s="33" t="s">
        <v>93</v>
      </c>
      <c r="B55" s="34"/>
      <c r="C55" s="171"/>
      <c r="D55" s="171"/>
      <c r="E55" s="171"/>
      <c r="F55" s="171"/>
      <c r="G55" s="171"/>
      <c r="H55" s="171"/>
      <c r="I55" s="171"/>
      <c r="J55" s="171"/>
      <c r="K55" s="171"/>
      <c r="L55" s="171"/>
      <c r="M55" s="171"/>
      <c r="N55" s="171"/>
      <c r="O55" s="171"/>
      <c r="P55" s="171"/>
      <c r="Q55" s="171"/>
      <c r="R55" s="171"/>
      <c r="S55" s="171"/>
      <c r="T55" s="171"/>
      <c r="U55" s="171"/>
      <c r="V55" s="171"/>
      <c r="W55" s="171"/>
      <c r="X55" s="172"/>
      <c r="Z55" s="189"/>
      <c r="AA55" s="189"/>
      <c r="AB55" s="189"/>
      <c r="AC55" s="189"/>
      <c r="AD55" s="189"/>
      <c r="AE55" s="189"/>
      <c r="AF55" s="189"/>
      <c r="AG55" s="189"/>
      <c r="AH55" s="189"/>
      <c r="AI55" s="189"/>
      <c r="AJ55" s="189"/>
    </row>
    <row r="56" spans="1:36" ht="15.6" x14ac:dyDescent="0.2">
      <c r="A56" s="33"/>
      <c r="B56" s="34"/>
      <c r="C56" s="34"/>
      <c r="D56" s="186" t="s">
        <v>103</v>
      </c>
      <c r="E56" s="186"/>
      <c r="F56" s="186"/>
      <c r="G56" s="186"/>
      <c r="H56" s="186"/>
      <c r="I56" s="186"/>
      <c r="J56" s="186"/>
      <c r="K56" s="186"/>
      <c r="L56" s="186"/>
      <c r="M56" s="186"/>
      <c r="N56" s="186"/>
      <c r="O56" s="186"/>
      <c r="P56" s="186"/>
      <c r="Q56" s="186"/>
      <c r="R56" s="186"/>
      <c r="S56" s="186"/>
      <c r="T56" s="186"/>
      <c r="U56" s="34"/>
      <c r="V56" s="34"/>
      <c r="W56" s="34"/>
      <c r="X56" s="35"/>
      <c r="Z56" s="189" t="s">
        <v>104</v>
      </c>
      <c r="AA56" s="189"/>
      <c r="AB56" s="189"/>
      <c r="AC56" s="189"/>
      <c r="AD56" s="189"/>
      <c r="AE56" s="189"/>
      <c r="AF56" s="189"/>
      <c r="AG56" s="189"/>
      <c r="AH56" s="189"/>
      <c r="AI56" s="189"/>
      <c r="AJ56" s="189"/>
    </row>
    <row r="57" spans="1:36" ht="15" thickBot="1" x14ac:dyDescent="0.25">
      <c r="A57" s="173"/>
      <c r="B57" s="174"/>
      <c r="C57" s="174"/>
      <c r="D57" s="174"/>
      <c r="E57" s="174"/>
      <c r="F57" s="174"/>
      <c r="G57" s="174"/>
      <c r="H57" s="174"/>
      <c r="I57" s="174"/>
      <c r="J57" s="174"/>
      <c r="K57" s="174"/>
      <c r="L57" s="174"/>
      <c r="M57" s="174"/>
      <c r="N57" s="174"/>
      <c r="O57" s="174"/>
      <c r="P57" s="174"/>
      <c r="Q57" s="174"/>
      <c r="R57" s="174"/>
      <c r="S57" s="174"/>
      <c r="T57" s="174"/>
      <c r="U57" s="174"/>
      <c r="V57" s="174"/>
      <c r="W57" s="174"/>
      <c r="X57" s="175"/>
      <c r="Z57" s="189"/>
      <c r="AA57" s="189"/>
      <c r="AB57" s="189"/>
      <c r="AC57" s="189"/>
      <c r="AD57" s="189"/>
      <c r="AE57" s="189"/>
      <c r="AF57" s="189"/>
      <c r="AG57" s="189"/>
      <c r="AH57" s="189"/>
      <c r="AI57" s="189"/>
      <c r="AJ57" s="189"/>
    </row>
    <row r="58" spans="1:36" ht="16.5" customHeight="1" x14ac:dyDescent="0.2">
      <c r="A58" s="257" t="s">
        <v>0</v>
      </c>
      <c r="B58" s="258"/>
      <c r="C58" s="258"/>
      <c r="D58" s="258"/>
      <c r="E58" s="36" t="s">
        <v>41</v>
      </c>
      <c r="F58" s="37"/>
      <c r="G58" s="37"/>
      <c r="H58" s="37"/>
      <c r="I58" s="37"/>
      <c r="J58" s="37"/>
      <c r="K58" s="37"/>
      <c r="L58" s="37"/>
      <c r="M58" s="37"/>
      <c r="N58" s="37"/>
      <c r="O58" s="37"/>
      <c r="P58" s="37"/>
      <c r="Q58" s="37"/>
      <c r="R58" s="37"/>
      <c r="S58" s="37"/>
      <c r="T58" s="37"/>
      <c r="U58" s="37"/>
      <c r="V58" s="37"/>
      <c r="W58" s="37"/>
      <c r="X58" s="38"/>
      <c r="Z58" s="189"/>
      <c r="AA58" s="189"/>
      <c r="AB58" s="189"/>
      <c r="AC58" s="189"/>
      <c r="AD58" s="189"/>
      <c r="AE58" s="189"/>
      <c r="AF58" s="189"/>
      <c r="AG58" s="189"/>
      <c r="AH58" s="189"/>
      <c r="AI58" s="189"/>
      <c r="AJ58" s="189"/>
    </row>
    <row r="59" spans="1:36" ht="16.5" customHeight="1" x14ac:dyDescent="0.2">
      <c r="A59" s="259"/>
      <c r="B59" s="260"/>
      <c r="C59" s="260"/>
      <c r="D59" s="260"/>
      <c r="E59" s="39" t="s">
        <v>37</v>
      </c>
      <c r="F59" s="40"/>
      <c r="G59" s="40"/>
      <c r="H59" s="40"/>
      <c r="I59" s="40"/>
      <c r="J59" s="40"/>
      <c r="K59" s="40"/>
      <c r="L59" s="40"/>
      <c r="M59" s="40"/>
      <c r="N59" s="40"/>
      <c r="O59" s="40"/>
      <c r="P59" s="40"/>
      <c r="Q59" s="40"/>
      <c r="R59" s="40"/>
      <c r="S59" s="40"/>
      <c r="T59" s="40"/>
      <c r="U59" s="40"/>
      <c r="V59" s="40"/>
      <c r="W59" s="40"/>
      <c r="X59" s="41"/>
      <c r="Z59" s="188" t="s">
        <v>95</v>
      </c>
      <c r="AA59" s="189"/>
      <c r="AB59" s="189"/>
      <c r="AC59" s="189"/>
      <c r="AD59" s="189"/>
      <c r="AE59" s="189"/>
      <c r="AF59" s="189"/>
      <c r="AG59" s="189"/>
      <c r="AH59" s="189"/>
      <c r="AI59" s="189"/>
      <c r="AJ59" s="189"/>
    </row>
    <row r="60" spans="1:36" ht="16.5" customHeight="1" x14ac:dyDescent="0.2">
      <c r="A60" s="259"/>
      <c r="B60" s="260"/>
      <c r="C60" s="260"/>
      <c r="D60" s="260"/>
      <c r="E60" s="39" t="s">
        <v>38</v>
      </c>
      <c r="F60" s="40"/>
      <c r="G60" s="40"/>
      <c r="H60" s="40"/>
      <c r="I60" s="40"/>
      <c r="J60" s="40"/>
      <c r="K60" s="40"/>
      <c r="L60" s="40"/>
      <c r="M60" s="40"/>
      <c r="N60" s="40"/>
      <c r="O60" s="40"/>
      <c r="P60" s="40"/>
      <c r="Q60" s="40"/>
      <c r="R60" s="40"/>
      <c r="S60" s="40"/>
      <c r="T60" s="40"/>
      <c r="U60" s="40"/>
      <c r="V60" s="40"/>
      <c r="W60" s="40"/>
      <c r="X60" s="41"/>
      <c r="Z60" s="189"/>
      <c r="AA60" s="189"/>
      <c r="AB60" s="189"/>
      <c r="AC60" s="189"/>
      <c r="AD60" s="189"/>
      <c r="AE60" s="189"/>
      <c r="AF60" s="189"/>
      <c r="AG60" s="189"/>
      <c r="AH60" s="189"/>
      <c r="AI60" s="189"/>
      <c r="AJ60" s="189"/>
    </row>
    <row r="61" spans="1:36" ht="16.5" customHeight="1" x14ac:dyDescent="0.2">
      <c r="A61" s="259"/>
      <c r="B61" s="260"/>
      <c r="C61" s="260"/>
      <c r="D61" s="260"/>
      <c r="E61" s="39" t="s">
        <v>39</v>
      </c>
      <c r="F61" s="40"/>
      <c r="G61" s="40"/>
      <c r="H61" s="40"/>
      <c r="I61" s="40"/>
      <c r="J61" s="40"/>
      <c r="K61" s="40"/>
      <c r="L61" s="40"/>
      <c r="M61" s="40"/>
      <c r="N61" s="40"/>
      <c r="O61" s="40"/>
      <c r="P61" s="40"/>
      <c r="Q61" s="40"/>
      <c r="R61" s="40"/>
      <c r="S61" s="40"/>
      <c r="T61" s="40"/>
      <c r="U61" s="40"/>
      <c r="V61" s="40"/>
      <c r="W61" s="40"/>
      <c r="X61" s="41"/>
      <c r="Z61" s="189"/>
      <c r="AA61" s="189"/>
      <c r="AB61" s="189"/>
      <c r="AC61" s="189"/>
      <c r="AD61" s="189"/>
      <c r="AE61" s="189"/>
      <c r="AF61" s="189"/>
      <c r="AG61" s="189"/>
      <c r="AH61" s="189"/>
      <c r="AI61" s="189"/>
      <c r="AJ61" s="189"/>
    </row>
    <row r="62" spans="1:36" ht="16.5" customHeight="1" thickBot="1" x14ac:dyDescent="0.25">
      <c r="A62" s="259"/>
      <c r="B62" s="260"/>
      <c r="C62" s="260"/>
      <c r="D62" s="260"/>
      <c r="E62" s="39" t="s">
        <v>40</v>
      </c>
      <c r="F62" s="40"/>
      <c r="G62" s="40"/>
      <c r="H62" s="40"/>
      <c r="I62" s="40"/>
      <c r="J62" s="40"/>
      <c r="K62" s="40"/>
      <c r="L62" s="40"/>
      <c r="M62" s="40"/>
      <c r="N62" s="40"/>
      <c r="O62" s="40"/>
      <c r="P62" s="40"/>
      <c r="Q62" s="40"/>
      <c r="R62" s="40"/>
      <c r="S62" s="40"/>
      <c r="T62" s="40"/>
      <c r="U62" s="40"/>
      <c r="V62" s="40"/>
      <c r="W62" s="40"/>
      <c r="X62" s="41"/>
      <c r="Z62" s="192" t="s">
        <v>96</v>
      </c>
      <c r="AA62" s="189"/>
      <c r="AB62" s="189"/>
      <c r="AC62" s="189"/>
      <c r="AD62" s="189"/>
      <c r="AE62" s="189"/>
      <c r="AF62" s="189"/>
      <c r="AG62" s="189"/>
      <c r="AH62" s="189"/>
      <c r="AI62" s="189"/>
      <c r="AJ62" s="189"/>
    </row>
    <row r="63" spans="1:36" ht="24.75" customHeight="1" x14ac:dyDescent="0.25">
      <c r="A63" s="196" t="s">
        <v>106</v>
      </c>
      <c r="B63" s="197"/>
      <c r="C63" s="197"/>
      <c r="D63" s="197"/>
      <c r="E63" s="209" t="s">
        <v>36</v>
      </c>
      <c r="F63" s="210"/>
      <c r="G63" s="269" t="s">
        <v>8</v>
      </c>
      <c r="H63" s="197"/>
      <c r="I63" s="201" t="s">
        <v>74</v>
      </c>
      <c r="J63" s="202"/>
      <c r="K63" s="202"/>
      <c r="L63" s="202"/>
      <c r="M63" s="202"/>
      <c r="N63" s="202"/>
      <c r="O63" s="202"/>
      <c r="P63" s="202"/>
      <c r="Q63" s="202"/>
      <c r="R63" s="202"/>
      <c r="S63" s="202"/>
      <c r="T63" s="202"/>
      <c r="U63" s="202"/>
      <c r="V63" s="202"/>
      <c r="W63" s="202"/>
      <c r="X63" s="203"/>
      <c r="Z63" s="190" t="s">
        <v>97</v>
      </c>
      <c r="AA63" s="190"/>
      <c r="AB63" s="190"/>
      <c r="AC63" s="190"/>
      <c r="AD63" s="190"/>
      <c r="AE63" s="190"/>
      <c r="AF63" s="190"/>
      <c r="AG63" s="190"/>
      <c r="AH63" s="190"/>
      <c r="AI63" s="189"/>
      <c r="AJ63" s="189"/>
    </row>
    <row r="64" spans="1:36" ht="19.8" thickBot="1" x14ac:dyDescent="0.25">
      <c r="A64" s="198"/>
      <c r="B64" s="199"/>
      <c r="C64" s="199"/>
      <c r="D64" s="199"/>
      <c r="E64" s="211"/>
      <c r="F64" s="212"/>
      <c r="G64" s="198"/>
      <c r="H64" s="199"/>
      <c r="I64" s="291" t="s">
        <v>94</v>
      </c>
      <c r="J64" s="289"/>
      <c r="K64" s="289"/>
      <c r="L64" s="289"/>
      <c r="M64" s="289"/>
      <c r="N64" s="289"/>
      <c r="O64" s="289"/>
      <c r="P64" s="289"/>
      <c r="Q64" s="289"/>
      <c r="R64" s="289"/>
      <c r="S64" s="289"/>
      <c r="T64" s="289"/>
      <c r="U64" s="289"/>
      <c r="V64" s="289"/>
      <c r="W64" s="289"/>
      <c r="X64" s="290"/>
      <c r="Z64" s="195" t="s">
        <v>98</v>
      </c>
      <c r="AA64" s="195"/>
      <c r="AB64" s="195"/>
      <c r="AC64" s="195"/>
      <c r="AD64" s="195"/>
      <c r="AE64" s="195"/>
      <c r="AF64" s="195"/>
      <c r="AG64" s="195"/>
      <c r="AH64" s="195"/>
      <c r="AI64" s="189"/>
      <c r="AJ64" s="189"/>
    </row>
    <row r="65" spans="1:24" ht="3.75" customHeight="1" thickBot="1" x14ac:dyDescent="0.25">
      <c r="A65" s="42"/>
      <c r="B65" s="40"/>
      <c r="C65" s="40"/>
      <c r="D65" s="40"/>
      <c r="E65" s="43"/>
      <c r="F65" s="40"/>
      <c r="G65" s="27"/>
      <c r="H65" s="27"/>
      <c r="I65" s="27"/>
      <c r="J65" s="27"/>
      <c r="K65" s="27"/>
      <c r="L65" s="27"/>
      <c r="M65" s="27"/>
      <c r="N65" s="27"/>
      <c r="O65" s="27"/>
      <c r="P65" s="27"/>
      <c r="Q65" s="27"/>
      <c r="R65" s="27"/>
      <c r="S65" s="27"/>
      <c r="T65" s="27"/>
      <c r="U65" s="44"/>
      <c r="V65" s="27"/>
      <c r="W65" s="27"/>
      <c r="X65" s="27"/>
    </row>
    <row r="66" spans="1:24" s="46" customFormat="1" ht="63.75" customHeight="1" thickBot="1" x14ac:dyDescent="0.25">
      <c r="A66" s="245" t="s">
        <v>76</v>
      </c>
      <c r="B66" s="246"/>
      <c r="C66" s="246"/>
      <c r="D66" s="246"/>
      <c r="E66" s="246"/>
      <c r="F66" s="246"/>
      <c r="G66" s="246"/>
      <c r="H66" s="246"/>
      <c r="I66" s="247"/>
      <c r="J66" s="248" t="s">
        <v>5</v>
      </c>
      <c r="K66" s="234"/>
      <c r="L66" s="249" t="s">
        <v>34</v>
      </c>
      <c r="M66" s="234"/>
      <c r="N66" s="234"/>
      <c r="O66" s="234"/>
      <c r="P66" s="234"/>
      <c r="Q66" s="234"/>
      <c r="R66" s="234"/>
      <c r="S66" s="234"/>
      <c r="T66" s="234"/>
      <c r="U66" s="234"/>
      <c r="V66" s="45" t="s">
        <v>35</v>
      </c>
      <c r="W66" s="234"/>
      <c r="X66" s="235"/>
    </row>
    <row r="67" spans="1:24" x14ac:dyDescent="0.2">
      <c r="A67" s="27"/>
      <c r="B67" s="27"/>
      <c r="C67" s="27"/>
      <c r="D67" s="27"/>
      <c r="E67" s="27"/>
      <c r="F67" s="27"/>
      <c r="W67" s="47"/>
      <c r="X67" s="47"/>
    </row>
  </sheetData>
  <mergeCells count="40">
    <mergeCell ref="S2:X2"/>
    <mergeCell ref="G20:I20"/>
    <mergeCell ref="S20:X20"/>
    <mergeCell ref="H5:I6"/>
    <mergeCell ref="Q12:X13"/>
    <mergeCell ref="A5:G6"/>
    <mergeCell ref="S3:X3"/>
    <mergeCell ref="M12:P13"/>
    <mergeCell ref="F12:K13"/>
    <mergeCell ref="F16:K16"/>
    <mergeCell ref="M14:P16"/>
    <mergeCell ref="Q14:X16"/>
    <mergeCell ref="A1:G4"/>
    <mergeCell ref="S5:X6"/>
    <mergeCell ref="W66:X66"/>
    <mergeCell ref="A12:E16"/>
    <mergeCell ref="A66:I66"/>
    <mergeCell ref="J66:K66"/>
    <mergeCell ref="L66:U66"/>
    <mergeCell ref="A18:F18"/>
    <mergeCell ref="A19:F19"/>
    <mergeCell ref="A20:F20"/>
    <mergeCell ref="A58:D62"/>
    <mergeCell ref="G18:X18"/>
    <mergeCell ref="G19:X19"/>
    <mergeCell ref="H1:I1"/>
    <mergeCell ref="J5:P6"/>
    <mergeCell ref="H2:R3"/>
    <mergeCell ref="Z64:AH64"/>
    <mergeCell ref="A63:D64"/>
    <mergeCell ref="E21:O21"/>
    <mergeCell ref="I63:X63"/>
    <mergeCell ref="J20:O20"/>
    <mergeCell ref="P21:R21"/>
    <mergeCell ref="S21:X21"/>
    <mergeCell ref="E63:F64"/>
    <mergeCell ref="A21:B54"/>
    <mergeCell ref="P20:R20"/>
    <mergeCell ref="G63:H64"/>
    <mergeCell ref="I64:X64"/>
  </mergeCells>
  <phoneticPr fontId="1"/>
  <printOptions horizontalCentered="1"/>
  <pageMargins left="0.43307086614173229" right="0.15748031496062992" top="0.6692913385826772" bottom="0.78740157480314965" header="0.51181102362204722" footer="0.51181102362204722"/>
  <pageSetup paperSize="9" scale="72" orientation="portrait" r:id="rId1"/>
  <headerFooter alignWithMargins="0"/>
  <colBreaks count="1" manualBreakCount="1">
    <brk id="24"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B1:T74"/>
  <sheetViews>
    <sheetView zoomScale="75" zoomScaleNormal="100" zoomScaleSheetLayoutView="100" workbookViewId="0">
      <selection activeCell="X38" sqref="X38"/>
    </sheetView>
  </sheetViews>
  <sheetFormatPr defaultColWidth="9" defaultRowHeight="13.2" outlineLevelRow="1" outlineLevelCol="1" x14ac:dyDescent="0.2"/>
  <cols>
    <col min="1" max="1" width="2.77734375" style="27" customWidth="1"/>
    <col min="2" max="2" width="7" style="113" customWidth="1"/>
    <col min="3" max="3" width="2.109375" style="27" customWidth="1"/>
    <col min="4" max="4" width="12.6640625" style="27" customWidth="1"/>
    <col min="5" max="5" width="9.6640625" style="27" customWidth="1"/>
    <col min="6" max="6" width="12.6640625" style="27" customWidth="1"/>
    <col min="7" max="7" width="8.109375" style="27" customWidth="1"/>
    <col min="8" max="8" width="9.6640625" style="27" customWidth="1"/>
    <col min="9" max="9" width="12.6640625" style="27" customWidth="1"/>
    <col min="10" max="10" width="8.109375" style="27" customWidth="1"/>
    <col min="11" max="11" width="2" style="27" customWidth="1"/>
    <col min="12" max="12" width="7.88671875" style="27" customWidth="1"/>
    <col min="13" max="13" width="6.6640625" style="27" hidden="1" customWidth="1" outlineLevel="1"/>
    <col min="14" max="14" width="14.6640625" style="27" hidden="1" customWidth="1" outlineLevel="1"/>
    <col min="15" max="19" width="9" style="27" hidden="1" customWidth="1" outlineLevel="1"/>
    <col min="20" max="20" width="9" style="27" collapsed="1"/>
    <col min="21" max="16384" width="9" style="27"/>
  </cols>
  <sheetData>
    <row r="1" spans="2:19" ht="13.8" thickBot="1" x14ac:dyDescent="0.25"/>
    <row r="2" spans="2:19" x14ac:dyDescent="0.2">
      <c r="B2" s="114"/>
      <c r="C2" s="44"/>
      <c r="D2" s="44"/>
      <c r="E2" s="44"/>
      <c r="F2" s="44"/>
      <c r="G2" s="44"/>
      <c r="H2" s="44"/>
      <c r="I2" s="44"/>
      <c r="J2" s="44"/>
      <c r="K2" s="44"/>
      <c r="L2" s="115"/>
      <c r="M2" s="169"/>
    </row>
    <row r="3" spans="2:19" ht="14.4" x14ac:dyDescent="0.2">
      <c r="B3" s="116"/>
      <c r="C3" s="169"/>
      <c r="D3" s="169"/>
      <c r="E3" s="169"/>
      <c r="F3" s="169"/>
      <c r="G3" s="169"/>
      <c r="H3" s="117" t="s">
        <v>68</v>
      </c>
      <c r="I3" s="117"/>
      <c r="J3" s="169"/>
      <c r="K3" s="169"/>
      <c r="L3" s="118"/>
      <c r="M3" s="169"/>
    </row>
    <row r="4" spans="2:19" s="126" customFormat="1" ht="24.75" customHeight="1" x14ac:dyDescent="0.25">
      <c r="B4" s="119"/>
      <c r="C4" s="120"/>
      <c r="D4" s="121"/>
      <c r="E4" s="122" t="s">
        <v>26</v>
      </c>
      <c r="F4" s="120"/>
      <c r="G4" s="120"/>
      <c r="H4" s="120"/>
      <c r="I4" s="123" t="s">
        <v>24</v>
      </c>
      <c r="J4" s="120"/>
      <c r="K4" s="120"/>
      <c r="L4" s="124"/>
      <c r="M4" s="120"/>
      <c r="N4" s="125"/>
      <c r="O4" s="125"/>
      <c r="P4" s="125"/>
      <c r="Q4" s="125"/>
      <c r="R4" s="125"/>
      <c r="S4" s="125"/>
    </row>
    <row r="5" spans="2:19" ht="12.75" customHeight="1" x14ac:dyDescent="0.25">
      <c r="B5" s="127"/>
      <c r="C5" s="52"/>
      <c r="D5" s="128"/>
      <c r="E5" s="52"/>
      <c r="F5" s="52"/>
      <c r="G5" s="52"/>
      <c r="H5" s="52"/>
      <c r="I5" s="52"/>
      <c r="J5" s="52"/>
      <c r="K5" s="52"/>
      <c r="L5" s="129"/>
      <c r="M5" s="52"/>
      <c r="N5" s="48"/>
      <c r="O5" s="48"/>
      <c r="P5" s="48"/>
      <c r="Q5" s="48"/>
      <c r="R5" s="48"/>
      <c r="S5" s="48"/>
    </row>
    <row r="6" spans="2:19" ht="12.75" customHeight="1" x14ac:dyDescent="0.25">
      <c r="B6" s="127"/>
      <c r="C6" s="52"/>
      <c r="D6" s="128"/>
      <c r="E6" s="52"/>
      <c r="F6" s="52"/>
      <c r="G6" s="52"/>
      <c r="H6" s="52"/>
      <c r="I6" s="52"/>
      <c r="J6" s="52"/>
      <c r="K6" s="52"/>
      <c r="L6" s="129"/>
      <c r="M6" s="52"/>
      <c r="N6" s="48"/>
      <c r="O6" s="48"/>
      <c r="P6" s="48"/>
      <c r="Q6" s="48"/>
      <c r="R6" s="48"/>
      <c r="S6" s="48"/>
    </row>
    <row r="7" spans="2:19" ht="12.75" customHeight="1" x14ac:dyDescent="0.25">
      <c r="B7" s="127"/>
      <c r="C7" s="52"/>
      <c r="D7" s="128"/>
      <c r="E7" s="52"/>
      <c r="F7" s="52"/>
      <c r="G7" s="52"/>
      <c r="H7" s="52"/>
      <c r="I7" s="52"/>
      <c r="J7" s="52"/>
      <c r="K7" s="52"/>
      <c r="L7" s="129"/>
      <c r="M7" s="52"/>
      <c r="N7" s="48"/>
      <c r="O7" s="48"/>
      <c r="P7" s="48"/>
      <c r="Q7" s="48"/>
      <c r="R7" s="48"/>
      <c r="S7" s="48"/>
    </row>
    <row r="8" spans="2:19" ht="12.75" customHeight="1" x14ac:dyDescent="0.25">
      <c r="B8" s="127"/>
      <c r="C8" s="52"/>
      <c r="D8" s="128"/>
      <c r="E8" s="52"/>
      <c r="F8" s="52"/>
      <c r="G8" s="52"/>
      <c r="H8" s="52"/>
      <c r="I8" s="52"/>
      <c r="J8" s="52"/>
      <c r="K8" s="52"/>
      <c r="L8" s="129"/>
      <c r="M8" s="52"/>
      <c r="N8" s="48"/>
      <c r="O8" s="48"/>
      <c r="P8" s="48"/>
      <c r="Q8" s="48"/>
      <c r="R8" s="48"/>
      <c r="S8" s="48"/>
    </row>
    <row r="9" spans="2:19" ht="12.75" customHeight="1" x14ac:dyDescent="0.25">
      <c r="B9" s="127"/>
      <c r="C9" s="52"/>
      <c r="D9" s="128"/>
      <c r="E9" s="52"/>
      <c r="F9" s="52"/>
      <c r="G9" s="52"/>
      <c r="H9" s="52"/>
      <c r="I9" s="52"/>
      <c r="J9" s="52"/>
      <c r="K9" s="52"/>
      <c r="L9" s="129"/>
      <c r="M9" s="52"/>
      <c r="N9" s="48"/>
      <c r="O9" s="48"/>
      <c r="P9" s="48"/>
      <c r="Q9" s="48"/>
      <c r="R9" s="48"/>
      <c r="S9" s="48"/>
    </row>
    <row r="10" spans="2:19" ht="12.75" customHeight="1" x14ac:dyDescent="0.25">
      <c r="B10" s="127"/>
      <c r="C10" s="52"/>
      <c r="D10" s="128"/>
      <c r="E10" s="52"/>
      <c r="F10" s="52"/>
      <c r="G10" s="52"/>
      <c r="H10" s="52"/>
      <c r="I10" s="52"/>
      <c r="J10" s="52"/>
      <c r="K10" s="52"/>
      <c r="L10" s="129"/>
      <c r="M10" s="52"/>
      <c r="N10" s="48"/>
      <c r="O10" s="48"/>
      <c r="P10" s="48"/>
      <c r="Q10" s="48"/>
      <c r="R10" s="48"/>
      <c r="S10" s="48"/>
    </row>
    <row r="11" spans="2:19" ht="12.75" customHeight="1" x14ac:dyDescent="0.25">
      <c r="B11" s="127"/>
      <c r="C11" s="52"/>
      <c r="D11" s="128"/>
      <c r="E11" s="52"/>
      <c r="F11" s="52"/>
      <c r="G11" s="52"/>
      <c r="H11" s="52"/>
      <c r="I11" s="52"/>
      <c r="J11" s="52"/>
      <c r="K11" s="52"/>
      <c r="L11" s="129"/>
      <c r="M11" s="52"/>
      <c r="N11" s="48"/>
      <c r="O11" s="48"/>
      <c r="P11" s="48"/>
      <c r="Q11" s="48"/>
      <c r="R11" s="48"/>
      <c r="S11" s="48"/>
    </row>
    <row r="12" spans="2:19" ht="12.75" customHeight="1" x14ac:dyDescent="0.25">
      <c r="B12" s="127"/>
      <c r="C12" s="52"/>
      <c r="D12" s="128"/>
      <c r="E12" s="52"/>
      <c r="F12" s="52"/>
      <c r="G12" s="52"/>
      <c r="H12" s="52"/>
      <c r="I12" s="52"/>
      <c r="J12" s="52"/>
      <c r="K12" s="52"/>
      <c r="L12" s="129"/>
      <c r="M12" s="52"/>
      <c r="N12" s="48"/>
      <c r="O12" s="48"/>
      <c r="P12" s="48"/>
      <c r="Q12" s="48"/>
      <c r="R12" s="48"/>
      <c r="S12" s="48"/>
    </row>
    <row r="13" spans="2:19" ht="12.75" customHeight="1" x14ac:dyDescent="0.25">
      <c r="B13" s="127"/>
      <c r="C13" s="52"/>
      <c r="D13" s="128"/>
      <c r="E13" s="52"/>
      <c r="F13" s="52"/>
      <c r="G13" s="52"/>
      <c r="H13" s="52"/>
      <c r="I13" s="52"/>
      <c r="J13" s="52"/>
      <c r="K13" s="52"/>
      <c r="L13" s="129"/>
      <c r="M13" s="52"/>
      <c r="N13" s="48"/>
      <c r="O13" s="48"/>
      <c r="P13" s="48"/>
      <c r="Q13" s="48"/>
      <c r="R13" s="48"/>
      <c r="S13" s="48"/>
    </row>
    <row r="14" spans="2:19" ht="12.75" customHeight="1" x14ac:dyDescent="0.25">
      <c r="B14" s="127"/>
      <c r="C14" s="52"/>
      <c r="D14" s="128"/>
      <c r="E14" s="52"/>
      <c r="F14" s="52"/>
      <c r="G14" s="52"/>
      <c r="H14" s="52"/>
      <c r="I14" s="52"/>
      <c r="J14" s="52"/>
      <c r="K14" s="52"/>
      <c r="L14" s="129"/>
      <c r="M14" s="52"/>
      <c r="N14" s="48"/>
      <c r="O14" s="48"/>
      <c r="P14" s="48"/>
      <c r="Q14" s="48"/>
      <c r="R14" s="48"/>
      <c r="S14" s="48"/>
    </row>
    <row r="15" spans="2:19" ht="12.75" customHeight="1" x14ac:dyDescent="0.25">
      <c r="B15" s="127"/>
      <c r="C15" s="52"/>
      <c r="D15" s="128"/>
      <c r="E15" s="52"/>
      <c r="F15" s="52"/>
      <c r="G15" s="52"/>
      <c r="H15" s="52"/>
      <c r="I15" s="52"/>
      <c r="J15" s="52"/>
      <c r="K15" s="52"/>
      <c r="L15" s="129"/>
      <c r="M15" s="52"/>
      <c r="N15" s="48"/>
      <c r="O15" s="48"/>
      <c r="P15" s="48"/>
      <c r="Q15" s="48"/>
      <c r="R15" s="48"/>
      <c r="S15" s="48"/>
    </row>
    <row r="16" spans="2:19" ht="12.75" customHeight="1" x14ac:dyDescent="0.25">
      <c r="B16" s="127"/>
      <c r="C16" s="52"/>
      <c r="D16" s="128"/>
      <c r="E16" s="52"/>
      <c r="F16" s="52"/>
      <c r="G16" s="52"/>
      <c r="H16" s="52"/>
      <c r="I16" s="52"/>
      <c r="J16" s="52"/>
      <c r="K16" s="52"/>
      <c r="L16" s="129"/>
      <c r="M16" s="52"/>
      <c r="N16" s="48"/>
      <c r="O16" s="48"/>
      <c r="P16" s="48"/>
      <c r="Q16" s="48"/>
      <c r="R16" s="48"/>
      <c r="S16" s="48"/>
    </row>
    <row r="17" spans="2:19" ht="12.75" customHeight="1" x14ac:dyDescent="0.25">
      <c r="B17" s="127"/>
      <c r="C17" s="52"/>
      <c r="D17" s="128"/>
      <c r="E17" s="52"/>
      <c r="F17" s="52"/>
      <c r="G17" s="52"/>
      <c r="H17" s="52"/>
      <c r="I17" s="52"/>
      <c r="J17" s="52"/>
      <c r="K17" s="52"/>
      <c r="L17" s="129"/>
      <c r="M17" s="52"/>
      <c r="N17" s="48"/>
      <c r="O17" s="48"/>
      <c r="P17" s="48"/>
      <c r="Q17" s="48"/>
      <c r="R17" s="48"/>
      <c r="S17" s="48"/>
    </row>
    <row r="18" spans="2:19" ht="12.75" customHeight="1" x14ac:dyDescent="0.25">
      <c r="B18" s="127"/>
      <c r="C18" s="52"/>
      <c r="D18" s="128"/>
      <c r="E18" s="52"/>
      <c r="F18" s="52"/>
      <c r="G18" s="52"/>
      <c r="H18" s="52"/>
      <c r="I18" s="52"/>
      <c r="J18" s="52"/>
      <c r="K18" s="52"/>
      <c r="L18" s="129"/>
      <c r="M18" s="52"/>
      <c r="N18" s="48"/>
      <c r="O18" s="48"/>
      <c r="P18" s="48"/>
      <c r="Q18" s="48"/>
      <c r="R18" s="48"/>
      <c r="S18" s="48"/>
    </row>
    <row r="19" spans="2:19" ht="12.75" customHeight="1" x14ac:dyDescent="0.25">
      <c r="B19" s="127"/>
      <c r="C19" s="52"/>
      <c r="D19" s="128"/>
      <c r="E19" s="52"/>
      <c r="F19" s="52"/>
      <c r="G19" s="52"/>
      <c r="H19" s="52"/>
      <c r="I19" s="52"/>
      <c r="J19" s="52"/>
      <c r="K19" s="52"/>
      <c r="L19" s="129"/>
      <c r="M19" s="52"/>
      <c r="N19" s="48"/>
      <c r="O19" s="48"/>
      <c r="P19" s="48"/>
      <c r="Q19" s="48"/>
      <c r="R19" s="48"/>
      <c r="S19" s="48"/>
    </row>
    <row r="20" spans="2:19" ht="12.75" customHeight="1" x14ac:dyDescent="0.25">
      <c r="B20" s="127"/>
      <c r="C20" s="52"/>
      <c r="D20" s="128"/>
      <c r="E20" s="52"/>
      <c r="F20" s="52"/>
      <c r="G20" s="52"/>
      <c r="H20" s="52"/>
      <c r="I20" s="52"/>
      <c r="J20" s="52"/>
      <c r="K20" s="52"/>
      <c r="L20" s="129"/>
      <c r="M20" s="52"/>
      <c r="N20" s="48"/>
      <c r="O20" s="48"/>
      <c r="P20" s="48"/>
      <c r="Q20" s="48"/>
      <c r="R20" s="48"/>
      <c r="S20" s="48"/>
    </row>
    <row r="21" spans="2:19" ht="12.75" customHeight="1" x14ac:dyDescent="0.25">
      <c r="B21" s="127"/>
      <c r="C21" s="52"/>
      <c r="D21" s="128"/>
      <c r="E21" s="52"/>
      <c r="F21" s="52"/>
      <c r="G21" s="52"/>
      <c r="H21" s="52"/>
      <c r="I21" s="52"/>
      <c r="J21" s="52"/>
      <c r="K21" s="52"/>
      <c r="L21" s="129"/>
      <c r="M21" s="52"/>
      <c r="N21" s="48"/>
      <c r="O21" s="48"/>
      <c r="P21" s="48"/>
      <c r="Q21" s="48"/>
      <c r="R21" s="48"/>
      <c r="S21" s="48"/>
    </row>
    <row r="22" spans="2:19" ht="12" customHeight="1" x14ac:dyDescent="0.2">
      <c r="B22" s="127"/>
      <c r="C22" s="52"/>
      <c r="D22" s="106"/>
      <c r="E22" s="106"/>
      <c r="F22" s="130"/>
      <c r="G22" s="130"/>
      <c r="H22" s="106"/>
      <c r="I22" s="61"/>
      <c r="J22" s="61"/>
      <c r="K22" s="61"/>
      <c r="L22" s="131"/>
      <c r="M22" s="61"/>
      <c r="N22" s="61"/>
      <c r="O22" s="62"/>
      <c r="P22" s="48"/>
      <c r="Q22" s="48"/>
      <c r="R22" s="48"/>
      <c r="S22" s="48"/>
    </row>
    <row r="23" spans="2:19" ht="12" customHeight="1" x14ac:dyDescent="0.2">
      <c r="B23" s="127"/>
      <c r="C23" s="52"/>
      <c r="D23" s="106"/>
      <c r="E23" s="106"/>
      <c r="F23" s="130"/>
      <c r="G23" s="130"/>
      <c r="H23" s="106"/>
      <c r="I23" s="61"/>
      <c r="J23" s="61"/>
      <c r="K23" s="61"/>
      <c r="L23" s="131"/>
      <c r="M23" s="61"/>
      <c r="N23" s="61"/>
      <c r="O23" s="62"/>
      <c r="P23" s="48"/>
      <c r="Q23" s="48"/>
      <c r="R23" s="48"/>
      <c r="S23" s="48"/>
    </row>
    <row r="24" spans="2:19" ht="12" customHeight="1" x14ac:dyDescent="0.2">
      <c r="B24" s="127"/>
      <c r="C24" s="52"/>
      <c r="D24" s="106"/>
      <c r="E24" s="106"/>
      <c r="F24" s="130"/>
      <c r="G24" s="130"/>
      <c r="H24" s="106"/>
      <c r="I24" s="61"/>
      <c r="J24" s="61"/>
      <c r="K24" s="61"/>
      <c r="L24" s="131"/>
      <c r="M24" s="61"/>
      <c r="N24" s="61"/>
      <c r="O24" s="62"/>
      <c r="P24" s="48"/>
      <c r="Q24" s="48"/>
      <c r="R24" s="48"/>
      <c r="S24" s="48"/>
    </row>
    <row r="25" spans="2:19" ht="12" customHeight="1" x14ac:dyDescent="0.2">
      <c r="B25" s="127"/>
      <c r="C25" s="52"/>
      <c r="D25" s="106"/>
      <c r="E25" s="106"/>
      <c r="F25" s="130"/>
      <c r="G25" s="130"/>
      <c r="H25" s="106"/>
      <c r="I25" s="61"/>
      <c r="J25" s="61"/>
      <c r="K25" s="61"/>
      <c r="L25" s="131"/>
      <c r="M25" s="61"/>
      <c r="N25" s="61" t="s">
        <v>42</v>
      </c>
      <c r="O25" s="62"/>
      <c r="P25" s="48"/>
      <c r="Q25" s="48"/>
      <c r="R25" s="48"/>
      <c r="S25" s="48"/>
    </row>
    <row r="26" spans="2:19" ht="12" customHeight="1" x14ac:dyDescent="0.2">
      <c r="B26" s="127"/>
      <c r="C26" s="52"/>
      <c r="D26" s="106"/>
      <c r="E26" s="106"/>
      <c r="F26" s="130"/>
      <c r="G26" s="130"/>
      <c r="H26" s="106"/>
      <c r="I26" s="61"/>
      <c r="J26" s="61"/>
      <c r="K26" s="61"/>
      <c r="L26" s="131"/>
      <c r="M26" s="61"/>
      <c r="N26" s="61"/>
      <c r="O26" s="62"/>
      <c r="P26" s="48"/>
      <c r="Q26" s="48"/>
      <c r="R26" s="48"/>
      <c r="S26" s="48"/>
    </row>
    <row r="27" spans="2:19" ht="12" customHeight="1" x14ac:dyDescent="0.2">
      <c r="B27" s="127"/>
      <c r="C27" s="52"/>
      <c r="D27" s="106"/>
      <c r="E27" s="106"/>
      <c r="F27" s="130"/>
      <c r="G27" s="130"/>
      <c r="H27" s="132" t="s">
        <v>51</v>
      </c>
      <c r="I27" s="61"/>
      <c r="J27" s="61"/>
      <c r="K27" s="61"/>
      <c r="L27" s="131"/>
      <c r="M27" s="61"/>
      <c r="N27" s="133" t="s">
        <v>52</v>
      </c>
      <c r="O27" s="62"/>
      <c r="P27" s="48"/>
      <c r="Q27" s="48"/>
      <c r="R27" s="48"/>
      <c r="S27" s="48"/>
    </row>
    <row r="28" spans="2:19" ht="12" customHeight="1" x14ac:dyDescent="0.2">
      <c r="B28" s="127"/>
      <c r="C28" s="52"/>
      <c r="D28" s="106"/>
      <c r="E28" s="106"/>
      <c r="F28" s="130"/>
      <c r="G28" s="130"/>
      <c r="H28" s="132" t="s">
        <v>53</v>
      </c>
      <c r="I28" s="61"/>
      <c r="J28" s="61"/>
      <c r="K28" s="61"/>
      <c r="L28" s="131"/>
      <c r="M28" s="61"/>
      <c r="N28" s="61"/>
      <c r="O28" s="62"/>
      <c r="P28" s="48"/>
      <c r="Q28" s="48"/>
      <c r="R28" s="48"/>
      <c r="S28" s="48"/>
    </row>
    <row r="29" spans="2:19" ht="12" customHeight="1" x14ac:dyDescent="0.2">
      <c r="B29" s="127"/>
      <c r="C29" s="52"/>
      <c r="D29" s="106"/>
      <c r="E29" s="106"/>
      <c r="F29" s="130"/>
      <c r="G29" s="130"/>
      <c r="H29" s="132" t="s">
        <v>54</v>
      </c>
      <c r="I29" s="61"/>
      <c r="J29" s="61"/>
      <c r="K29" s="61"/>
      <c r="L29" s="131"/>
      <c r="M29" s="61"/>
      <c r="N29" s="61"/>
      <c r="O29" s="62"/>
      <c r="P29" s="48"/>
      <c r="Q29" s="48"/>
      <c r="R29" s="48"/>
      <c r="S29" s="48"/>
    </row>
    <row r="30" spans="2:19" ht="12" customHeight="1" x14ac:dyDescent="0.2">
      <c r="B30" s="127"/>
      <c r="C30" s="52"/>
      <c r="D30" s="106"/>
      <c r="E30" s="106" t="s">
        <v>43</v>
      </c>
      <c r="F30" s="130"/>
      <c r="G30" s="130"/>
      <c r="H30" s="106"/>
      <c r="I30" s="61"/>
      <c r="J30" s="61"/>
      <c r="K30" s="61"/>
      <c r="L30" s="131"/>
      <c r="M30" s="61"/>
      <c r="N30" s="61"/>
      <c r="O30" s="62"/>
      <c r="P30" s="48"/>
      <c r="Q30" s="48"/>
      <c r="R30" s="48"/>
      <c r="S30" s="48"/>
    </row>
    <row r="31" spans="2:19" ht="12" customHeight="1" x14ac:dyDescent="0.2">
      <c r="B31" s="127"/>
      <c r="C31" s="52"/>
      <c r="D31" s="106"/>
      <c r="E31" s="106"/>
      <c r="F31" s="130"/>
      <c r="G31" s="130"/>
      <c r="H31" s="106"/>
      <c r="I31" s="61"/>
      <c r="J31" s="61"/>
      <c r="K31" s="61"/>
      <c r="L31" s="131"/>
      <c r="M31" s="61"/>
      <c r="N31" s="61"/>
      <c r="O31" s="62"/>
      <c r="P31" s="48"/>
      <c r="Q31" s="48"/>
      <c r="R31" s="48"/>
      <c r="S31" s="48"/>
    </row>
    <row r="32" spans="2:19" ht="12" customHeight="1" x14ac:dyDescent="0.2">
      <c r="B32" s="127"/>
      <c r="C32" s="52"/>
      <c r="D32" s="106"/>
      <c r="E32" s="106"/>
      <c r="F32" s="130"/>
      <c r="G32" s="130"/>
      <c r="H32" s="106"/>
      <c r="I32" s="61"/>
      <c r="J32" s="61"/>
      <c r="K32" s="61"/>
      <c r="L32" s="131"/>
      <c r="M32" s="61"/>
      <c r="N32" s="61"/>
      <c r="O32" s="62"/>
      <c r="P32" s="48"/>
      <c r="Q32" s="48"/>
      <c r="R32" s="48"/>
      <c r="S32" s="48"/>
    </row>
    <row r="33" spans="2:19" ht="12" customHeight="1" x14ac:dyDescent="0.2">
      <c r="B33" s="127"/>
      <c r="C33" s="52"/>
      <c r="D33" s="106"/>
      <c r="E33" s="106"/>
      <c r="F33" s="130"/>
      <c r="G33" s="130"/>
      <c r="H33" s="106"/>
      <c r="I33" s="61"/>
      <c r="J33" s="61"/>
      <c r="K33" s="61"/>
      <c r="L33" s="131"/>
      <c r="M33" s="61"/>
      <c r="N33" s="61"/>
      <c r="O33" s="62"/>
      <c r="P33" s="48"/>
      <c r="Q33" s="48"/>
      <c r="R33" s="48"/>
      <c r="S33" s="48"/>
    </row>
    <row r="34" spans="2:19" x14ac:dyDescent="0.2">
      <c r="B34" s="116"/>
      <c r="C34" s="169"/>
      <c r="D34" s="134"/>
      <c r="E34" s="52"/>
      <c r="F34" s="52"/>
      <c r="G34" s="52"/>
      <c r="H34" s="52"/>
      <c r="I34" s="52"/>
      <c r="J34" s="52"/>
      <c r="K34" s="52"/>
      <c r="L34" s="129"/>
      <c r="M34" s="313" t="s">
        <v>55</v>
      </c>
      <c r="N34" s="313"/>
    </row>
    <row r="35" spans="2:19" x14ac:dyDescent="0.2">
      <c r="B35" s="116"/>
      <c r="C35" s="135"/>
      <c r="D35" s="49"/>
      <c r="E35" s="50"/>
      <c r="F35" s="50"/>
      <c r="G35" s="50"/>
      <c r="H35" s="50"/>
      <c r="I35" s="50"/>
      <c r="J35" s="50"/>
      <c r="K35" s="51"/>
      <c r="L35" s="129"/>
      <c r="M35" s="48"/>
      <c r="N35" s="48"/>
    </row>
    <row r="36" spans="2:19" ht="13.8" thickBot="1" x14ac:dyDescent="0.25">
      <c r="B36" s="136"/>
      <c r="C36" s="169"/>
      <c r="D36" s="53" t="s">
        <v>23</v>
      </c>
      <c r="E36" s="54"/>
      <c r="F36" s="55"/>
      <c r="G36" s="55"/>
      <c r="H36" s="54"/>
      <c r="I36" s="56" t="s">
        <v>56</v>
      </c>
      <c r="J36" s="57">
        <f ca="1">TODAY()</f>
        <v>42671</v>
      </c>
      <c r="K36" s="58"/>
      <c r="L36" s="129"/>
      <c r="M36" s="320" t="s">
        <v>57</v>
      </c>
      <c r="N36" s="320"/>
    </row>
    <row r="37" spans="2:19" ht="13.8" thickBot="1" x14ac:dyDescent="0.25">
      <c r="B37" s="136"/>
      <c r="C37" s="169"/>
      <c r="D37" s="59" t="s">
        <v>10</v>
      </c>
      <c r="E37" s="314"/>
      <c r="F37" s="315"/>
      <c r="G37" s="316"/>
      <c r="H37" s="60" t="s">
        <v>11</v>
      </c>
      <c r="I37" s="317"/>
      <c r="J37" s="316"/>
      <c r="K37" s="58"/>
      <c r="L37" s="129"/>
      <c r="M37" s="61" t="s">
        <v>9</v>
      </c>
      <c r="N37" s="62" t="s">
        <v>58</v>
      </c>
    </row>
    <row r="38" spans="2:19" ht="13.8" thickBot="1" x14ac:dyDescent="0.25">
      <c r="B38" s="136"/>
      <c r="C38" s="169"/>
      <c r="D38" s="60" t="s">
        <v>59</v>
      </c>
      <c r="E38" s="63"/>
      <c r="F38" s="64" t="s">
        <v>9</v>
      </c>
      <c r="G38" s="318" t="s">
        <v>60</v>
      </c>
      <c r="H38" s="321"/>
      <c r="I38" s="65" t="e">
        <f>VLOOKUP(MROUND(E38,0.5),M38:N68,2)</f>
        <v>#N/A</v>
      </c>
      <c r="J38" s="66" t="s">
        <v>58</v>
      </c>
      <c r="K38" s="58"/>
      <c r="L38" s="129"/>
      <c r="M38" s="67">
        <v>16</v>
      </c>
      <c r="N38" s="68">
        <v>1.0021</v>
      </c>
    </row>
    <row r="39" spans="2:19" x14ac:dyDescent="0.2">
      <c r="B39" s="136"/>
      <c r="C39" s="169"/>
      <c r="D39" s="69" t="s">
        <v>12</v>
      </c>
      <c r="E39" s="137" t="s">
        <v>61</v>
      </c>
      <c r="F39" s="70"/>
      <c r="G39" s="71" t="s">
        <v>14</v>
      </c>
      <c r="H39" s="327"/>
      <c r="I39" s="328"/>
      <c r="J39" s="329"/>
      <c r="K39" s="58"/>
      <c r="L39" s="129"/>
      <c r="M39" s="67">
        <v>16.5</v>
      </c>
      <c r="N39" s="68">
        <v>1.0022</v>
      </c>
    </row>
    <row r="40" spans="2:19" x14ac:dyDescent="0.2">
      <c r="B40" s="136"/>
      <c r="C40" s="169"/>
      <c r="D40" s="69" t="s">
        <v>15</v>
      </c>
      <c r="E40" s="74" t="s">
        <v>16</v>
      </c>
      <c r="F40" s="322" t="s">
        <v>62</v>
      </c>
      <c r="G40" s="323"/>
      <c r="H40" s="330"/>
      <c r="I40" s="331"/>
      <c r="J40" s="332"/>
      <c r="K40" s="58"/>
      <c r="L40" s="129"/>
      <c r="M40" s="67">
        <v>17</v>
      </c>
      <c r="N40" s="68">
        <v>1.0023</v>
      </c>
      <c r="P40" s="27" t="s">
        <v>44</v>
      </c>
      <c r="Q40" s="324" t="s">
        <v>45</v>
      </c>
      <c r="R40" s="324"/>
      <c r="S40" s="324"/>
    </row>
    <row r="41" spans="2:19" ht="13.8" thickBot="1" x14ac:dyDescent="0.25">
      <c r="B41" s="136"/>
      <c r="C41" s="169"/>
      <c r="D41" s="76">
        <v>1</v>
      </c>
      <c r="E41" s="77"/>
      <c r="F41" s="78" t="e">
        <f>E41*$I$38</f>
        <v>#N/A</v>
      </c>
      <c r="G41" s="79" t="s">
        <v>14</v>
      </c>
      <c r="H41" s="330"/>
      <c r="I41" s="331"/>
      <c r="J41" s="332"/>
      <c r="K41" s="58"/>
      <c r="L41" s="129"/>
      <c r="M41" s="67">
        <v>17.5</v>
      </c>
      <c r="N41" s="68">
        <v>1.0024</v>
      </c>
      <c r="O41" s="27">
        <f>H39</f>
        <v>0</v>
      </c>
    </row>
    <row r="42" spans="2:19" x14ac:dyDescent="0.2">
      <c r="B42" s="136"/>
      <c r="C42" s="169"/>
      <c r="D42" s="76">
        <v>2</v>
      </c>
      <c r="E42" s="77"/>
      <c r="F42" s="78" t="e">
        <f>E42*$I$38</f>
        <v>#N/A</v>
      </c>
      <c r="G42" s="79" t="s">
        <v>14</v>
      </c>
      <c r="H42" s="330"/>
      <c r="I42" s="331"/>
      <c r="J42" s="332"/>
      <c r="K42" s="58"/>
      <c r="L42" s="129"/>
      <c r="M42" s="67">
        <v>18</v>
      </c>
      <c r="N42" s="68">
        <v>1.0024999999999999</v>
      </c>
      <c r="O42" s="27" t="s">
        <v>7</v>
      </c>
      <c r="P42" s="80" t="str">
        <f>IF(ABS(I47)&lt;=D51,"適","不適")</f>
        <v>適</v>
      </c>
      <c r="Q42" s="81">
        <f>IF(P42=O42,1,0)</f>
        <v>0</v>
      </c>
      <c r="R42" s="138">
        <v>2</v>
      </c>
      <c r="S42" s="82" t="s">
        <v>6</v>
      </c>
    </row>
    <row r="43" spans="2:19" x14ac:dyDescent="0.2">
      <c r="B43" s="136"/>
      <c r="C43" s="169"/>
      <c r="D43" s="76">
        <v>3</v>
      </c>
      <c r="E43" s="77"/>
      <c r="F43" s="78" t="e">
        <f>E43*$I$38</f>
        <v>#N/A</v>
      </c>
      <c r="G43" s="79" t="s">
        <v>14</v>
      </c>
      <c r="H43" s="330"/>
      <c r="I43" s="331"/>
      <c r="J43" s="332"/>
      <c r="K43" s="58"/>
      <c r="L43" s="129"/>
      <c r="M43" s="67">
        <v>18.5</v>
      </c>
      <c r="N43" s="68">
        <v>1.0025999999999999</v>
      </c>
      <c r="O43" s="27" t="s">
        <v>6</v>
      </c>
      <c r="P43" s="80" t="str">
        <f>IF(ABS(I47)&lt;=D51,"適","不適")</f>
        <v>適</v>
      </c>
      <c r="Q43" s="81">
        <f>IF(P43=O43,2,0)</f>
        <v>2</v>
      </c>
      <c r="R43" s="139">
        <v>4</v>
      </c>
      <c r="S43" s="83" t="s">
        <v>7</v>
      </c>
    </row>
    <row r="44" spans="2:19" ht="13.8" thickBot="1" x14ac:dyDescent="0.25">
      <c r="B44" s="136"/>
      <c r="C44" s="169"/>
      <c r="D44" s="76">
        <v>4</v>
      </c>
      <c r="E44" s="77"/>
      <c r="F44" s="78" t="e">
        <f>E44*$I$38</f>
        <v>#N/A</v>
      </c>
      <c r="G44" s="79" t="s">
        <v>14</v>
      </c>
      <c r="H44" s="330"/>
      <c r="I44" s="331"/>
      <c r="J44" s="332"/>
      <c r="K44" s="58"/>
      <c r="L44" s="129"/>
      <c r="M44" s="67">
        <v>19</v>
      </c>
      <c r="N44" s="68">
        <v>1.0026999999999999</v>
      </c>
      <c r="O44" s="27" t="s">
        <v>63</v>
      </c>
      <c r="P44" s="80" t="str">
        <f>IF(ABS(I47)&lt;=1.5,"適","適(警戒）")</f>
        <v>適</v>
      </c>
      <c r="Q44" s="81">
        <f>IF(P44=O44,3,0)</f>
        <v>0</v>
      </c>
      <c r="R44" s="140">
        <v>5</v>
      </c>
      <c r="S44" s="84" t="s">
        <v>63</v>
      </c>
    </row>
    <row r="45" spans="2:19" ht="13.8" thickBot="1" x14ac:dyDescent="0.25">
      <c r="B45" s="136"/>
      <c r="C45" s="169"/>
      <c r="D45" s="85">
        <v>5</v>
      </c>
      <c r="E45" s="86"/>
      <c r="F45" s="78" t="e">
        <f>E45*$I$38</f>
        <v>#N/A</v>
      </c>
      <c r="G45" s="79" t="s">
        <v>14</v>
      </c>
      <c r="H45" s="330"/>
      <c r="I45" s="331"/>
      <c r="J45" s="332"/>
      <c r="K45" s="58"/>
      <c r="L45" s="129"/>
      <c r="M45" s="67">
        <v>19.5</v>
      </c>
      <c r="N45" s="68">
        <v>1.0027999999999999</v>
      </c>
      <c r="O45" s="27" t="str">
        <f>E39</f>
        <v>検定最大容量</v>
      </c>
      <c r="Q45" s="87">
        <f>SUM(Q42:Q44)</f>
        <v>2</v>
      </c>
    </row>
    <row r="46" spans="2:19" x14ac:dyDescent="0.2">
      <c r="B46" s="136"/>
      <c r="C46" s="169"/>
      <c r="D46" s="88" t="s">
        <v>17</v>
      </c>
      <c r="E46" s="88" t="s">
        <v>18</v>
      </c>
      <c r="F46" s="89" t="e">
        <f>AVERAGE(F41:F45)</f>
        <v>#N/A</v>
      </c>
      <c r="G46" s="90" t="s">
        <v>19</v>
      </c>
      <c r="H46" s="330"/>
      <c r="I46" s="331"/>
      <c r="J46" s="332"/>
      <c r="K46" s="58"/>
      <c r="L46" s="129"/>
      <c r="M46" s="67">
        <v>20</v>
      </c>
      <c r="N46" s="68">
        <v>1.0028999999999999</v>
      </c>
      <c r="O46" s="27" t="s">
        <v>7</v>
      </c>
      <c r="P46" s="91" t="e">
        <f>IF(ABS(F47)&lt;=D51,"適","不適")</f>
        <v>#N/A</v>
      </c>
      <c r="Q46" s="81" t="e">
        <f>IF(P46=O46,1,0)</f>
        <v>#N/A</v>
      </c>
      <c r="R46" s="138">
        <v>2</v>
      </c>
      <c r="S46" s="82" t="s">
        <v>6</v>
      </c>
    </row>
    <row r="47" spans="2:19" x14ac:dyDescent="0.2">
      <c r="B47" s="136"/>
      <c r="C47" s="169"/>
      <c r="D47" s="92" t="s">
        <v>20</v>
      </c>
      <c r="E47" s="92" t="s">
        <v>18</v>
      </c>
      <c r="F47" s="94" t="e">
        <f>ROUND((F46-F39)/F39*100,1)</f>
        <v>#N/A</v>
      </c>
      <c r="G47" s="93" t="e">
        <f>VLOOKUP(Q49,R46:S48,2,TRUE)</f>
        <v>#N/A</v>
      </c>
      <c r="H47" s="330"/>
      <c r="I47" s="331"/>
      <c r="J47" s="332"/>
      <c r="K47" s="58"/>
      <c r="L47" s="129"/>
      <c r="M47" s="67">
        <v>20.5</v>
      </c>
      <c r="N47" s="68">
        <v>1.0029999999999999</v>
      </c>
      <c r="O47" s="27" t="s">
        <v>6</v>
      </c>
      <c r="P47" s="91" t="e">
        <f>IF(ABS(F47)&lt;=D51,"適","不適")</f>
        <v>#N/A</v>
      </c>
      <c r="Q47" s="81" t="e">
        <f>IF(P47=O47,2,0)</f>
        <v>#N/A</v>
      </c>
      <c r="R47" s="139">
        <v>4</v>
      </c>
      <c r="S47" s="83" t="s">
        <v>7</v>
      </c>
    </row>
    <row r="48" spans="2:19" ht="13.8" thickBot="1" x14ac:dyDescent="0.25">
      <c r="B48" s="136"/>
      <c r="C48" s="169"/>
      <c r="D48" s="141" t="s">
        <v>69</v>
      </c>
      <c r="E48" s="96" t="s">
        <v>18</v>
      </c>
      <c r="F48" s="97" t="e">
        <f>ROUND(STDEV(F41:F45)/F46*100,1)</f>
        <v>#N/A</v>
      </c>
      <c r="G48" s="98" t="e">
        <f>IF(ABS(F48)&lt;=D52,"適","不適")</f>
        <v>#N/A</v>
      </c>
      <c r="H48" s="333"/>
      <c r="I48" s="334"/>
      <c r="J48" s="335"/>
      <c r="K48" s="58"/>
      <c r="L48" s="129"/>
      <c r="M48" s="67">
        <v>21</v>
      </c>
      <c r="N48" s="68">
        <v>1.0031000000000001</v>
      </c>
      <c r="O48" s="27" t="s">
        <v>63</v>
      </c>
      <c r="P48" s="91" t="e">
        <f>IF(ABS(F47)&lt;=1.5,"適","適(警戒）")</f>
        <v>#N/A</v>
      </c>
      <c r="Q48" s="81" t="e">
        <f>IF(P48=O48,3,0)</f>
        <v>#N/A</v>
      </c>
      <c r="R48" s="140">
        <v>5</v>
      </c>
      <c r="S48" s="84" t="s">
        <v>63</v>
      </c>
    </row>
    <row r="49" spans="2:19" x14ac:dyDescent="0.2">
      <c r="B49" s="136"/>
      <c r="C49" s="169"/>
      <c r="D49" s="142"/>
      <c r="E49" s="101" t="s">
        <v>22</v>
      </c>
      <c r="F49" s="54"/>
      <c r="G49" s="54"/>
      <c r="H49" s="54"/>
      <c r="I49" s="325"/>
      <c r="J49" s="325"/>
      <c r="K49" s="58"/>
      <c r="L49" s="129"/>
      <c r="M49" s="67">
        <v>21.5</v>
      </c>
      <c r="N49" s="68">
        <v>1.0032000000000001</v>
      </c>
      <c r="Q49" s="102" t="e">
        <f>SUM(Q46:Q48)</f>
        <v>#N/A</v>
      </c>
    </row>
    <row r="50" spans="2:19" x14ac:dyDescent="0.2">
      <c r="B50" s="136"/>
      <c r="C50" s="169"/>
      <c r="D50" s="103"/>
      <c r="E50" s="103"/>
      <c r="F50" s="103"/>
      <c r="G50" s="103"/>
      <c r="H50" s="103"/>
      <c r="I50" s="103"/>
      <c r="J50" s="104"/>
      <c r="K50" s="105"/>
      <c r="L50" s="129"/>
      <c r="M50" s="67"/>
      <c r="N50" s="68"/>
    </row>
    <row r="51" spans="2:19" ht="13.8" thickBot="1" x14ac:dyDescent="0.25">
      <c r="B51" s="143"/>
      <c r="C51" s="144"/>
      <c r="D51" s="145">
        <v>2</v>
      </c>
      <c r="E51" s="145"/>
      <c r="F51" s="146"/>
      <c r="G51" s="146"/>
      <c r="H51" s="145">
        <v>5</v>
      </c>
      <c r="I51" s="147"/>
      <c r="J51" s="147"/>
      <c r="K51" s="147"/>
      <c r="L51" s="148"/>
      <c r="M51" s="67">
        <v>22</v>
      </c>
      <c r="N51" s="68">
        <v>1.0033000000000001</v>
      </c>
      <c r="R51" s="81"/>
      <c r="S51" s="149"/>
    </row>
    <row r="52" spans="2:19" hidden="1" outlineLevel="1" x14ac:dyDescent="0.2">
      <c r="D52" s="106">
        <v>2</v>
      </c>
      <c r="E52" s="61"/>
      <c r="F52" s="48"/>
      <c r="G52" s="48"/>
      <c r="H52" s="106">
        <v>2</v>
      </c>
      <c r="I52" s="61"/>
      <c r="J52" s="61"/>
      <c r="K52" s="61"/>
      <c r="L52" s="61"/>
      <c r="M52" s="67">
        <v>22.5</v>
      </c>
      <c r="N52" s="108">
        <v>1.0034000000000001</v>
      </c>
      <c r="P52" s="27" t="s">
        <v>64</v>
      </c>
    </row>
    <row r="53" spans="2:19" hidden="1" outlineLevel="1" x14ac:dyDescent="0.2">
      <c r="D53" s="48"/>
      <c r="E53" s="61"/>
      <c r="F53" s="48"/>
      <c r="G53" s="48"/>
      <c r="H53" s="61"/>
      <c r="I53" s="61"/>
      <c r="J53" s="61"/>
      <c r="K53" s="61"/>
      <c r="L53" s="61"/>
      <c r="M53" s="67">
        <v>23</v>
      </c>
      <c r="N53" s="108">
        <v>1.0035000000000001</v>
      </c>
    </row>
    <row r="54" spans="2:19" hidden="1" outlineLevel="1" x14ac:dyDescent="0.2">
      <c r="D54" s="50"/>
      <c r="E54" s="109"/>
      <c r="F54" s="50"/>
      <c r="G54" s="50"/>
      <c r="H54" s="109"/>
      <c r="I54" s="109"/>
      <c r="J54" s="109"/>
      <c r="K54" s="110"/>
      <c r="L54" s="61"/>
      <c r="M54" s="67"/>
      <c r="N54" s="108"/>
    </row>
    <row r="55" spans="2:19" ht="13.8" hidden="1" outlineLevel="1" thickBot="1" x14ac:dyDescent="0.25">
      <c r="D55" s="53" t="s">
        <v>23</v>
      </c>
      <c r="E55" s="54"/>
      <c r="F55" s="55"/>
      <c r="G55" s="55"/>
      <c r="H55" s="54"/>
      <c r="I55" s="56" t="s">
        <v>65</v>
      </c>
      <c r="J55" s="57">
        <f ca="1">TODAY()</f>
        <v>42671</v>
      </c>
      <c r="K55" s="58"/>
      <c r="L55" s="52"/>
      <c r="M55" s="67">
        <v>23.5</v>
      </c>
      <c r="N55" s="108">
        <v>1.0036</v>
      </c>
    </row>
    <row r="56" spans="2:19" ht="13.8" hidden="1" outlineLevel="1" thickBot="1" x14ac:dyDescent="0.25">
      <c r="D56" s="59" t="s">
        <v>10</v>
      </c>
      <c r="E56" s="314"/>
      <c r="F56" s="315"/>
      <c r="G56" s="316"/>
      <c r="H56" s="60" t="s">
        <v>11</v>
      </c>
      <c r="I56" s="317"/>
      <c r="J56" s="316"/>
      <c r="K56" s="58"/>
      <c r="L56" s="52"/>
      <c r="M56" s="67">
        <v>24</v>
      </c>
      <c r="N56" s="108">
        <v>1.0038</v>
      </c>
    </row>
    <row r="57" spans="2:19" ht="13.8" hidden="1" outlineLevel="1" thickBot="1" x14ac:dyDescent="0.25">
      <c r="D57" s="60" t="s">
        <v>59</v>
      </c>
      <c r="E57" s="63">
        <v>25</v>
      </c>
      <c r="F57" s="64" t="s">
        <v>9</v>
      </c>
      <c r="G57" s="318" t="s">
        <v>60</v>
      </c>
      <c r="H57" s="319"/>
      <c r="I57" s="65">
        <f>VLOOKUP(MROUND(E57,0.5),M38:N68,2)</f>
        <v>1.004</v>
      </c>
      <c r="J57" s="66" t="s">
        <v>58</v>
      </c>
      <c r="K57" s="58"/>
      <c r="L57" s="52"/>
      <c r="M57" s="67">
        <v>24.5</v>
      </c>
      <c r="N57" s="108">
        <v>1.0039</v>
      </c>
    </row>
    <row r="58" spans="2:19" hidden="1" outlineLevel="1" x14ac:dyDescent="0.2">
      <c r="D58" s="69" t="s">
        <v>12</v>
      </c>
      <c r="E58" s="150" t="s">
        <v>13</v>
      </c>
      <c r="F58" s="72">
        <v>100</v>
      </c>
      <c r="G58" s="55" t="s">
        <v>14</v>
      </c>
      <c r="H58" s="150" t="s">
        <v>13</v>
      </c>
      <c r="I58" s="72">
        <v>200</v>
      </c>
      <c r="J58" s="73" t="s">
        <v>66</v>
      </c>
      <c r="K58" s="58"/>
      <c r="L58" s="52"/>
      <c r="M58" s="67">
        <v>25</v>
      </c>
      <c r="N58" s="108">
        <v>1.004</v>
      </c>
    </row>
    <row r="59" spans="2:19" hidden="1" outlineLevel="1" x14ac:dyDescent="0.2">
      <c r="D59" s="69" t="s">
        <v>15</v>
      </c>
      <c r="E59" s="151" t="s">
        <v>16</v>
      </c>
      <c r="F59" s="322" t="s">
        <v>62</v>
      </c>
      <c r="G59" s="326"/>
      <c r="H59" s="151" t="s">
        <v>16</v>
      </c>
      <c r="I59" s="322" t="s">
        <v>62</v>
      </c>
      <c r="J59" s="323"/>
      <c r="K59" s="58"/>
      <c r="L59" s="52"/>
      <c r="M59" s="67">
        <v>25.5</v>
      </c>
      <c r="N59" s="108">
        <v>1.0041</v>
      </c>
    </row>
    <row r="60" spans="2:19" hidden="1" outlineLevel="1" x14ac:dyDescent="0.2">
      <c r="D60" s="152">
        <v>1</v>
      </c>
      <c r="E60" s="153">
        <v>100</v>
      </c>
      <c r="F60" s="111" t="s">
        <v>46</v>
      </c>
      <c r="G60" s="75" t="s">
        <v>14</v>
      </c>
      <c r="H60" s="154">
        <v>200</v>
      </c>
      <c r="I60" s="111">
        <f>H60*$I$57</f>
        <v>200.8</v>
      </c>
      <c r="J60" s="79" t="s">
        <v>14</v>
      </c>
      <c r="K60" s="58"/>
      <c r="L60" s="52"/>
      <c r="M60" s="67">
        <v>26</v>
      </c>
      <c r="N60" s="108">
        <v>1.0043</v>
      </c>
    </row>
    <row r="61" spans="2:19" hidden="1" outlineLevel="1" x14ac:dyDescent="0.2">
      <c r="D61" s="152">
        <v>2</v>
      </c>
      <c r="E61" s="153">
        <v>100</v>
      </c>
      <c r="F61" s="111" t="s">
        <v>47</v>
      </c>
      <c r="G61" s="75" t="s">
        <v>14</v>
      </c>
      <c r="H61" s="154">
        <v>200</v>
      </c>
      <c r="I61" s="111">
        <f>H61*$I$57</f>
        <v>200.8</v>
      </c>
      <c r="J61" s="79" t="s">
        <v>14</v>
      </c>
      <c r="K61" s="58"/>
      <c r="L61" s="52"/>
      <c r="M61" s="67">
        <v>26.5</v>
      </c>
      <c r="N61" s="108">
        <v>1.0044</v>
      </c>
    </row>
    <row r="62" spans="2:19" hidden="1" outlineLevel="1" x14ac:dyDescent="0.2">
      <c r="D62" s="152">
        <v>3</v>
      </c>
      <c r="E62" s="153">
        <v>100</v>
      </c>
      <c r="F62" s="111" t="s">
        <v>48</v>
      </c>
      <c r="G62" s="75" t="s">
        <v>14</v>
      </c>
      <c r="H62" s="154">
        <v>200</v>
      </c>
      <c r="I62" s="111">
        <f>H62*$I$57</f>
        <v>200.8</v>
      </c>
      <c r="J62" s="79" t="s">
        <v>14</v>
      </c>
      <c r="K62" s="58"/>
      <c r="L62" s="52"/>
      <c r="M62" s="67">
        <v>27</v>
      </c>
      <c r="N62" s="108">
        <v>1.0044999999999999</v>
      </c>
    </row>
    <row r="63" spans="2:19" hidden="1" outlineLevel="1" x14ac:dyDescent="0.2">
      <c r="D63" s="152">
        <v>4</v>
      </c>
      <c r="E63" s="153">
        <v>100</v>
      </c>
      <c r="F63" s="111" t="s">
        <v>49</v>
      </c>
      <c r="G63" s="75" t="s">
        <v>14</v>
      </c>
      <c r="H63" s="154">
        <v>200</v>
      </c>
      <c r="I63" s="111">
        <f>H63*$I$57</f>
        <v>200.8</v>
      </c>
      <c r="J63" s="79" t="s">
        <v>14</v>
      </c>
      <c r="K63" s="58"/>
      <c r="L63" s="52"/>
      <c r="M63" s="67">
        <v>27.5</v>
      </c>
      <c r="N63" s="108">
        <v>1.0046999999999999</v>
      </c>
    </row>
    <row r="64" spans="2:19" ht="13.8" hidden="1" outlineLevel="1" thickBot="1" x14ac:dyDescent="0.25">
      <c r="D64" s="74">
        <v>5</v>
      </c>
      <c r="E64" s="155">
        <v>100</v>
      </c>
      <c r="F64" s="111" t="s">
        <v>50</v>
      </c>
      <c r="G64" s="75" t="s">
        <v>14</v>
      </c>
      <c r="H64" s="154">
        <v>200</v>
      </c>
      <c r="I64" s="111">
        <f>H64*$I$57</f>
        <v>200.8</v>
      </c>
      <c r="J64" s="79" t="s">
        <v>14</v>
      </c>
      <c r="K64" s="58"/>
      <c r="L64" s="52"/>
      <c r="M64" s="67">
        <v>28</v>
      </c>
      <c r="N64" s="108">
        <v>1.0047999999999999</v>
      </c>
    </row>
    <row r="65" spans="4:14" ht="14.4" hidden="1" outlineLevel="1" x14ac:dyDescent="0.2">
      <c r="D65" s="156" t="s">
        <v>17</v>
      </c>
      <c r="E65" s="157" t="s">
        <v>18</v>
      </c>
      <c r="F65" s="158" t="s">
        <v>36</v>
      </c>
      <c r="G65" s="157" t="s">
        <v>19</v>
      </c>
      <c r="H65" s="159" t="s">
        <v>18</v>
      </c>
      <c r="I65" s="112">
        <f>AVERAGE(I60:I64)</f>
        <v>200.8</v>
      </c>
      <c r="J65" s="90" t="s">
        <v>19</v>
      </c>
      <c r="K65" s="58"/>
      <c r="L65" s="52"/>
      <c r="M65" s="67">
        <v>28.5</v>
      </c>
      <c r="N65" s="108">
        <v>1.0049999999999999</v>
      </c>
    </row>
    <row r="66" spans="4:14" hidden="1" outlineLevel="1" x14ac:dyDescent="0.2">
      <c r="D66" s="160" t="s">
        <v>20</v>
      </c>
      <c r="E66" s="161" t="s">
        <v>18</v>
      </c>
      <c r="F66" s="94" t="e">
        <f>ROUND((F65-F58)/F58*100,1)</f>
        <v>#VALUE!</v>
      </c>
      <c r="G66" s="162" t="e">
        <f>IF(ABS(F66)&lt;=D70,"適","不適")</f>
        <v>#VALUE!</v>
      </c>
      <c r="H66" s="163" t="s">
        <v>18</v>
      </c>
      <c r="I66" s="94">
        <f>ROUND((I65-I58)/I58*100,1)</f>
        <v>0.4</v>
      </c>
      <c r="J66" s="95" t="str">
        <f>IF(ABS(I66)&lt;=H70,"適","不適")</f>
        <v>適</v>
      </c>
      <c r="K66" s="58"/>
      <c r="L66" s="52"/>
      <c r="M66" s="67">
        <v>29</v>
      </c>
      <c r="N66" s="108">
        <v>1.0051000000000001</v>
      </c>
    </row>
    <row r="67" spans="4:14" ht="13.8" hidden="1" outlineLevel="1" thickBot="1" x14ac:dyDescent="0.25">
      <c r="D67" s="164" t="s">
        <v>21</v>
      </c>
      <c r="E67" s="165" t="s">
        <v>18</v>
      </c>
      <c r="F67" s="97" t="e">
        <f>ROUND(STDEV(F60:F64)/F65*100,1)</f>
        <v>#DIV/0!</v>
      </c>
      <c r="G67" s="166" t="e">
        <f>IF(ABS(F67)&lt;=D71,"適","不適")</f>
        <v>#DIV/0!</v>
      </c>
      <c r="H67" s="167" t="s">
        <v>18</v>
      </c>
      <c r="I67" s="97">
        <f>ROUND(STDEV(I60:I64)/I65*100,1)</f>
        <v>0</v>
      </c>
      <c r="J67" s="99" t="str">
        <f>IF(ABS(I67)&lt;=H71,"適","不適")</f>
        <v>適</v>
      </c>
      <c r="K67" s="58"/>
      <c r="L67" s="52"/>
      <c r="M67" s="67">
        <v>29.5</v>
      </c>
      <c r="N67" s="108">
        <v>1.0052000000000001</v>
      </c>
    </row>
    <row r="68" spans="4:14" hidden="1" outlineLevel="1" x14ac:dyDescent="0.2">
      <c r="D68" s="100"/>
      <c r="E68" s="101" t="s">
        <v>22</v>
      </c>
      <c r="F68" s="54"/>
      <c r="G68" s="54"/>
      <c r="H68" s="54"/>
      <c r="I68" s="325" t="s">
        <v>67</v>
      </c>
      <c r="J68" s="325"/>
      <c r="K68" s="58"/>
      <c r="L68" s="52"/>
      <c r="M68" s="67">
        <v>30</v>
      </c>
      <c r="N68" s="108">
        <v>1.0054000000000001</v>
      </c>
    </row>
    <row r="69" spans="4:14" hidden="1" outlineLevel="1" x14ac:dyDescent="0.2">
      <c r="D69" s="103"/>
      <c r="E69" s="103"/>
      <c r="F69" s="103"/>
      <c r="G69" s="103"/>
      <c r="H69" s="103"/>
      <c r="I69" s="103"/>
      <c r="J69" s="104"/>
      <c r="K69" s="105"/>
      <c r="L69" s="52"/>
      <c r="M69" s="61"/>
      <c r="N69" s="61"/>
    </row>
    <row r="70" spans="4:14" hidden="1" outlineLevel="1" x14ac:dyDescent="0.2">
      <c r="D70" s="106">
        <f>IF(F58&lt;=20,5,2)</f>
        <v>2</v>
      </c>
      <c r="E70" s="106"/>
      <c r="F70" s="107"/>
      <c r="G70" s="107"/>
      <c r="H70" s="106">
        <f>IF(I58&lt;=20,5,2)</f>
        <v>2</v>
      </c>
      <c r="I70" s="61"/>
      <c r="J70" s="61"/>
      <c r="K70" s="61"/>
      <c r="L70" s="61"/>
      <c r="M70" s="61"/>
      <c r="N70" s="61"/>
    </row>
    <row r="71" spans="4:14" hidden="1" outlineLevel="1" x14ac:dyDescent="0.2">
      <c r="D71" s="106">
        <f>IF(F58&lt;=20,2,1)</f>
        <v>1</v>
      </c>
      <c r="E71" s="48"/>
      <c r="F71" s="61"/>
      <c r="G71" s="61"/>
      <c r="H71" s="106">
        <f>IF(I58&lt;=20,2,1)</f>
        <v>1</v>
      </c>
      <c r="I71" s="61"/>
      <c r="J71" s="61"/>
      <c r="K71" s="61"/>
      <c r="L71" s="61"/>
      <c r="M71" s="48"/>
      <c r="N71" s="48"/>
    </row>
    <row r="72" spans="4:14" hidden="1" outlineLevel="1" x14ac:dyDescent="0.2">
      <c r="D72" s="61"/>
      <c r="E72" s="61"/>
      <c r="F72" s="61"/>
      <c r="G72" s="61"/>
      <c r="H72" s="61"/>
      <c r="I72" s="61"/>
      <c r="J72" s="61"/>
      <c r="K72" s="61"/>
      <c r="L72" s="61"/>
      <c r="M72" s="48"/>
      <c r="N72" s="48"/>
    </row>
    <row r="73" spans="4:14" hidden="1" outlineLevel="1" x14ac:dyDescent="0.2">
      <c r="D73" s="61"/>
      <c r="E73" s="61"/>
      <c r="F73" s="61"/>
      <c r="G73" s="61"/>
      <c r="H73" s="61"/>
      <c r="I73" s="61"/>
      <c r="J73" s="61"/>
      <c r="K73" s="61"/>
      <c r="L73" s="61"/>
      <c r="M73" s="48"/>
      <c r="N73" s="48"/>
    </row>
    <row r="74" spans="4:14" collapsed="1" x14ac:dyDescent="0.2"/>
  </sheetData>
  <dataConsolidate/>
  <mergeCells count="15">
    <mergeCell ref="Q40:S40"/>
    <mergeCell ref="I68:J68"/>
    <mergeCell ref="I49:J49"/>
    <mergeCell ref="F59:G59"/>
    <mergeCell ref="I59:J59"/>
    <mergeCell ref="H39:J48"/>
    <mergeCell ref="M34:N34"/>
    <mergeCell ref="E56:G56"/>
    <mergeCell ref="I56:J56"/>
    <mergeCell ref="G57:H57"/>
    <mergeCell ref="M36:N36"/>
    <mergeCell ref="E37:G37"/>
    <mergeCell ref="I37:J37"/>
    <mergeCell ref="G38:H38"/>
    <mergeCell ref="F40:G40"/>
  </mergeCells>
  <phoneticPr fontId="1"/>
  <printOptions horizontalCentered="1"/>
  <pageMargins left="0.43307086614173229" right="0.15748031496062992" top="0.6692913385826772" bottom="0.78740157480314965" header="0.51181102362204722" footer="0.51181102362204722"/>
  <pageSetup paperSize="9" orientation="portrait" r:id="rId1"/>
  <headerFooter alignWithMargins="0">
    <oddFooter>&amp;L品質研究部 浮間品質管理第1G 連続分注ピペット性能試験標準手順書 報告書Rev3.0-A-C013&amp;R&amp;P/&amp;N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検定記録書</vt:lpstr>
      <vt:lpstr>様式-2 結果解析シート１</vt:lpstr>
      <vt:lpstr>'様式-2 結果解析シート１'!Print_Area</vt:lpstr>
    </vt:vector>
  </TitlesOfParts>
  <Company>Phramacia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ＩＳ</dc:creator>
  <cp:lastModifiedBy>hmori</cp:lastModifiedBy>
  <cp:lastPrinted>2016-10-12T09:22:11Z</cp:lastPrinted>
  <dcterms:created xsi:type="dcterms:W3CDTF">1997-06-19T07:40:59Z</dcterms:created>
  <dcterms:modified xsi:type="dcterms:W3CDTF">2016-10-28T08:56:00Z</dcterms:modified>
</cp:coreProperties>
</file>