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135" windowWidth="17235" windowHeight="12300"/>
  </bookViews>
  <sheets>
    <sheet name="管理台帳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<sst xmlns="http://schemas.openxmlformats.org/spreadsheetml/2006/main" count="77" uniqueCount="54">
  <si>
    <t>連続分注器</t>
  </si>
  <si>
    <t>Multipette plus</t>
  </si>
  <si>
    <t>EPPENDORF</t>
  </si>
  <si>
    <t>FTRD</t>
  </si>
  <si>
    <t>AA12</t>
  </si>
  <si>
    <t>マイクロピペッター</t>
  </si>
  <si>
    <t>1ch</t>
  </si>
  <si>
    <t>AA11</t>
  </si>
  <si>
    <t>8連300</t>
  </si>
  <si>
    <t>8ch</t>
  </si>
  <si>
    <t>FINN</t>
  </si>
  <si>
    <t>BTRD</t>
  </si>
  <si>
    <t>AA10</t>
    <phoneticPr fontId="1"/>
  </si>
  <si>
    <t>8連1500，電動</t>
  </si>
  <si>
    <t>AA09</t>
  </si>
  <si>
    <t>P-1000</t>
  </si>
  <si>
    <t>GILSON</t>
  </si>
  <si>
    <t>AA08</t>
  </si>
  <si>
    <t>P1000</t>
  </si>
  <si>
    <t>AA07</t>
  </si>
  <si>
    <t>P20</t>
  </si>
  <si>
    <t>AA06</t>
    <phoneticPr fontId="1"/>
  </si>
  <si>
    <t>P10-100</t>
  </si>
  <si>
    <t>Eppendorf</t>
  </si>
  <si>
    <t>AA05</t>
  </si>
  <si>
    <t>連続分注</t>
    <phoneticPr fontId="2"/>
  </si>
  <si>
    <t>Multipipette M4</t>
    <phoneticPr fontId="1"/>
  </si>
  <si>
    <t>eppendorf</t>
  </si>
  <si>
    <t>ATRD</t>
  </si>
  <si>
    <t>AA04</t>
  </si>
  <si>
    <t>2</t>
    <phoneticPr fontId="2"/>
  </si>
  <si>
    <t>20</t>
    <phoneticPr fontId="2"/>
  </si>
  <si>
    <t>LTS20</t>
  </si>
  <si>
    <t>RAININ</t>
  </si>
  <si>
    <t>AA03</t>
  </si>
  <si>
    <t>LTS</t>
  </si>
  <si>
    <t>AA02</t>
  </si>
  <si>
    <t>12ch</t>
  </si>
  <si>
    <t>AA01</t>
    <phoneticPr fontId="2"/>
  </si>
  <si>
    <t>検定回数
1PM＝年1回２PM＝年２回</t>
    <rPh sb="0" eb="2">
      <t>ケンテイ</t>
    </rPh>
    <rPh sb="2" eb="4">
      <t>カイスウ</t>
    </rPh>
    <rPh sb="9" eb="10">
      <t>ネン</t>
    </rPh>
    <rPh sb="11" eb="12">
      <t>カイ</t>
    </rPh>
    <phoneticPr fontId="2"/>
  </si>
  <si>
    <t>容量最小</t>
    <rPh sb="0" eb="2">
      <t>ヨウリョウ</t>
    </rPh>
    <rPh sb="2" eb="4">
      <t>サイショウ</t>
    </rPh>
    <phoneticPr fontId="2"/>
  </si>
  <si>
    <t>容量最大</t>
    <rPh sb="0" eb="2">
      <t>ヨウリョウ</t>
    </rPh>
    <rPh sb="2" eb="4">
      <t>サイダイ</t>
    </rPh>
    <phoneticPr fontId="2"/>
  </si>
  <si>
    <t>連続文注</t>
    <rPh sb="0" eb="2">
      <t>レンゾク</t>
    </rPh>
    <rPh sb="2" eb="3">
      <t>フミ</t>
    </rPh>
    <rPh sb="3" eb="4">
      <t>チュウ</t>
    </rPh>
    <phoneticPr fontId="2"/>
  </si>
  <si>
    <t>型式</t>
    <rPh sb="0" eb="2">
      <t>カタシキ</t>
    </rPh>
    <phoneticPr fontId="2"/>
  </si>
  <si>
    <t>ｃｈ</t>
    <phoneticPr fontId="2"/>
  </si>
  <si>
    <t>メーカー</t>
    <phoneticPr fontId="2"/>
  </si>
  <si>
    <t>部門</t>
    <rPh sb="0" eb="2">
      <t>ブモン</t>
    </rPh>
    <phoneticPr fontId="2"/>
  </si>
  <si>
    <t>管理ＮＯ．</t>
    <rPh sb="0" eb="2">
      <t>カンリ</t>
    </rPh>
    <phoneticPr fontId="2"/>
  </si>
  <si>
    <t>検定日</t>
    <phoneticPr fontId="2"/>
  </si>
  <si>
    <t>次回検定日</t>
    <phoneticPr fontId="2"/>
  </si>
  <si>
    <t>分解清掃日</t>
    <phoneticPr fontId="2"/>
  </si>
  <si>
    <t>検定範囲</t>
    <phoneticPr fontId="2"/>
  </si>
  <si>
    <t>ch数</t>
    <rPh sb="2" eb="3">
      <t>スウ</t>
    </rPh>
    <phoneticPr fontId="1"/>
  </si>
  <si>
    <t>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</si>
</sst>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&quot;PM&quot;"/>
    <numFmt numFmtId="178" formatCode="yyyy&quot;年&quot;mm&quot;月&quot;dd&quot;日&quot;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GE Inspira Pitch"/>
      <family val="2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178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177" fontId="3" fillId="0" borderId="0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178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標準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numFmt numFmtId="177" formatCode="0&quot;PM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numFmt numFmtId="176" formatCode="0_);[Red]\(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numFmt numFmtId="178" formatCode="yyyy&quot;年&quot;mm&quot;月&quot;dd&quot;日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numFmt numFmtId="178" formatCode="yyyy&quot;年&quot;mm&quot;月&quot;dd&quot;日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numFmt numFmtId="178" formatCode="yyyy&quot;年&quot;mm&quot;月&quot;dd&quot;日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N13" totalsRowShown="0" headerRowDxfId="16" dataDxfId="15" tableBorderDxfId="14">
  <autoFilter ref="A1:N13"/>
  <tableColumns count="14">
    <tableColumn id="1" name="管理ＮＯ．" dataDxfId="13"/>
    <tableColumn id="2" name="検定日" dataDxfId="12"/>
    <tableColumn id="3" name="次回検定日" dataDxfId="11">
      <calculatedColumnFormula>IF($B2="","",EDATE($B2,(12/$N2)))</calculatedColumnFormula>
    </tableColumn>
    <tableColumn id="4" name="分解清掃日" dataDxfId="10"/>
    <tableColumn id="5" name="検定範囲" dataDxfId="9">
      <calculatedColumnFormula>IF(AND($L2="",$M2=""),"",IF(AND($L2&lt;&gt;"",$M2&lt;&gt;""),"("&amp;$L2&amp;"μL"&amp;" - "&amp;$M2&amp;"μL)","("&amp;$L2&amp;$M2&amp;"μL)"))</calculatedColumnFormula>
    </tableColumn>
    <tableColumn id="6" name="部門" dataDxfId="8"/>
    <tableColumn id="7" name="メーカー" dataDxfId="7"/>
    <tableColumn id="8" name="型式" dataDxfId="6"/>
    <tableColumn id="9" name="ｃｈ" dataDxfId="5"/>
    <tableColumn id="10" name="ch数" dataDxfId="4"/>
    <tableColumn id="11" name="連続文注" dataDxfId="3"/>
    <tableColumn id="12" name="容量最大" dataDxfId="2"/>
    <tableColumn id="13" name="容量最小" dataDxfId="1"/>
    <tableColumn id="14" name="検定回数_x000a_1PM＝年1回２PM＝年２回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3"/>
  <sheetViews>
    <sheetView tabSelected="1" workbookViewId="0">
      <selection activeCell="H17" sqref="H17"/>
    </sheetView>
  </sheetViews>
  <sheetFormatPr defaultRowHeight="13.5"/>
  <cols>
    <col min="1" max="1" width="10.875" style="3" customWidth="1"/>
    <col min="2" max="4" width="14.875" style="3" bestFit="1" customWidth="1"/>
    <col min="5" max="5" width="16.125" style="3" bestFit="1" customWidth="1"/>
    <col min="6" max="6" width="6.5" style="3" bestFit="1" customWidth="1"/>
    <col min="7" max="7" width="11.375" style="3" bestFit="1" customWidth="1"/>
    <col min="8" max="8" width="13.375" style="3" bestFit="1" customWidth="1"/>
    <col min="9" max="9" width="25" style="3" bestFit="1" customWidth="1"/>
    <col min="10" max="10" width="6.375" style="3" customWidth="1"/>
    <col min="11" max="13" width="9.25" style="3" customWidth="1"/>
    <col min="14" max="14" width="11.875" style="3" customWidth="1"/>
    <col min="15" max="16384" width="9" style="1"/>
  </cols>
  <sheetData>
    <row r="1" spans="1:14" s="14" customFormat="1" ht="42.75">
      <c r="A1" s="25" t="s">
        <v>47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46</v>
      </c>
      <c r="G1" s="4" t="s">
        <v>45</v>
      </c>
      <c r="H1" s="4" t="s">
        <v>43</v>
      </c>
      <c r="I1" s="4" t="s">
        <v>44</v>
      </c>
      <c r="J1" s="4" t="s">
        <v>52</v>
      </c>
      <c r="K1" s="4" t="s">
        <v>42</v>
      </c>
      <c r="L1" s="4" t="s">
        <v>41</v>
      </c>
      <c r="M1" s="4" t="s">
        <v>40</v>
      </c>
      <c r="N1" s="4" t="s">
        <v>39</v>
      </c>
    </row>
    <row r="2" spans="1:14" s="12" customFormat="1" ht="14.25">
      <c r="A2" s="5" t="s">
        <v>38</v>
      </c>
      <c r="B2" s="6">
        <v>42694</v>
      </c>
      <c r="C2" s="6">
        <f>IF($B2="","",EDATE($B2,(12/$N2)))</f>
        <v>42875</v>
      </c>
      <c r="D2" s="6">
        <v>42694</v>
      </c>
      <c r="E2" s="5" t="str">
        <f>IF(AND($L2="",$M2=""),"",IF(AND($L2&lt;&gt;"",$M2&lt;&gt;""),"("&amp;$L2&amp;"μL"&amp;" - "&amp;$M2&amp;"μL)","("&amp;$L2&amp;$M2&amp;"μL)"))</f>
        <v>(20μL)</v>
      </c>
      <c r="F2" s="5" t="s">
        <v>28</v>
      </c>
      <c r="G2" s="7" t="s">
        <v>33</v>
      </c>
      <c r="H2" s="8" t="s">
        <v>35</v>
      </c>
      <c r="I2" s="7" t="s">
        <v>37</v>
      </c>
      <c r="J2" s="9">
        <v>12</v>
      </c>
      <c r="K2" s="8"/>
      <c r="L2" s="10" t="s">
        <v>53</v>
      </c>
      <c r="M2" s="10"/>
      <c r="N2" s="11">
        <v>2</v>
      </c>
    </row>
    <row r="3" spans="1:14" s="12" customFormat="1" ht="14.25">
      <c r="A3" s="5" t="s">
        <v>36</v>
      </c>
      <c r="B3" s="6">
        <v>42694</v>
      </c>
      <c r="C3" s="6">
        <f t="shared" ref="C3:C13" si="0">IF($B3="","",EDATE($B3,(12/$N3)))</f>
        <v>42875</v>
      </c>
      <c r="D3" s="6">
        <v>42694</v>
      </c>
      <c r="E3" s="5" t="str">
        <f t="shared" ref="E3:E13" si="1">IF(AND($L3="",$M3=""),"",IF(AND($L3&lt;&gt;"",$M3&lt;&gt;""),"("&amp;$L3&amp;"μL"&amp;" - "&amp;$M3&amp;"μL)","("&amp;$L3&amp;$M3&amp;"μL)"))</f>
        <v>(200μL - 20μL)</v>
      </c>
      <c r="F3" s="5" t="s">
        <v>28</v>
      </c>
      <c r="G3" s="7" t="s">
        <v>33</v>
      </c>
      <c r="H3" s="8" t="s">
        <v>35</v>
      </c>
      <c r="I3" s="7" t="s">
        <v>9</v>
      </c>
      <c r="J3" s="9">
        <v>8</v>
      </c>
      <c r="K3" s="8"/>
      <c r="L3" s="5">
        <v>200</v>
      </c>
      <c r="M3" s="5">
        <v>20</v>
      </c>
      <c r="N3" s="11">
        <v>2</v>
      </c>
    </row>
    <row r="4" spans="1:14" s="12" customFormat="1" ht="14.25">
      <c r="A4" s="5" t="s">
        <v>34</v>
      </c>
      <c r="B4" s="6">
        <v>42512</v>
      </c>
      <c r="C4" s="6">
        <f t="shared" si="0"/>
        <v>42696</v>
      </c>
      <c r="D4" s="6"/>
      <c r="E4" s="5" t="str">
        <f t="shared" si="1"/>
        <v>(20μL - 2μL)</v>
      </c>
      <c r="F4" s="5" t="s">
        <v>28</v>
      </c>
      <c r="G4" s="7" t="s">
        <v>33</v>
      </c>
      <c r="H4" s="8" t="s">
        <v>32</v>
      </c>
      <c r="I4" s="7" t="s">
        <v>6</v>
      </c>
      <c r="J4" s="9">
        <v>1</v>
      </c>
      <c r="K4" s="8"/>
      <c r="L4" s="10" t="s">
        <v>31</v>
      </c>
      <c r="M4" s="10" t="s">
        <v>30</v>
      </c>
      <c r="N4" s="11">
        <v>2</v>
      </c>
    </row>
    <row r="5" spans="1:14" s="12" customFormat="1" ht="14.25">
      <c r="A5" s="5" t="s">
        <v>29</v>
      </c>
      <c r="B5" s="6">
        <v>42513</v>
      </c>
      <c r="C5" s="6">
        <f t="shared" si="0"/>
        <v>42697</v>
      </c>
      <c r="D5" s="6"/>
      <c r="E5" s="5" t="str">
        <f t="shared" si="1"/>
        <v/>
      </c>
      <c r="F5" s="5" t="s">
        <v>28</v>
      </c>
      <c r="G5" s="7" t="s">
        <v>27</v>
      </c>
      <c r="H5" s="8" t="s">
        <v>25</v>
      </c>
      <c r="I5" s="7" t="s">
        <v>26</v>
      </c>
      <c r="J5" s="9">
        <v>1</v>
      </c>
      <c r="K5" s="8"/>
      <c r="L5" s="10"/>
      <c r="M5" s="10"/>
      <c r="N5" s="11">
        <v>2</v>
      </c>
    </row>
    <row r="6" spans="1:14" s="2" customFormat="1" ht="14.25">
      <c r="A6" s="5" t="s">
        <v>24</v>
      </c>
      <c r="B6" s="6">
        <v>42514</v>
      </c>
      <c r="C6" s="6">
        <f t="shared" si="0"/>
        <v>42698</v>
      </c>
      <c r="D6" s="13"/>
      <c r="E6" s="5" t="str">
        <f t="shared" si="1"/>
        <v>(100μL - 10μL)</v>
      </c>
      <c r="F6" s="14" t="s">
        <v>11</v>
      </c>
      <c r="G6" s="15" t="s">
        <v>23</v>
      </c>
      <c r="H6" s="15" t="s">
        <v>22</v>
      </c>
      <c r="I6" s="15" t="s">
        <v>6</v>
      </c>
      <c r="J6" s="16">
        <v>1</v>
      </c>
      <c r="K6" s="15"/>
      <c r="L6" s="14">
        <v>100</v>
      </c>
      <c r="M6" s="14">
        <v>10</v>
      </c>
      <c r="N6" s="11">
        <v>2</v>
      </c>
    </row>
    <row r="7" spans="1:14" s="2" customFormat="1" ht="14.25">
      <c r="A7" s="5" t="s">
        <v>21</v>
      </c>
      <c r="B7" s="6">
        <v>42515</v>
      </c>
      <c r="C7" s="6">
        <f t="shared" si="0"/>
        <v>42880</v>
      </c>
      <c r="D7" s="13"/>
      <c r="E7" s="5" t="str">
        <f t="shared" si="1"/>
        <v>(20μL - 2μL)</v>
      </c>
      <c r="F7" s="17" t="s">
        <v>11</v>
      </c>
      <c r="G7" s="18" t="s">
        <v>16</v>
      </c>
      <c r="H7" s="18" t="s">
        <v>20</v>
      </c>
      <c r="I7" s="18" t="s">
        <v>6</v>
      </c>
      <c r="J7" s="16">
        <v>1</v>
      </c>
      <c r="K7" s="18"/>
      <c r="L7" s="17">
        <v>20</v>
      </c>
      <c r="M7" s="17">
        <v>2</v>
      </c>
      <c r="N7" s="11">
        <v>1</v>
      </c>
    </row>
    <row r="8" spans="1:14" s="2" customFormat="1" ht="14.25">
      <c r="A8" s="5" t="s">
        <v>19</v>
      </c>
      <c r="B8" s="6">
        <v>42516</v>
      </c>
      <c r="C8" s="6">
        <f t="shared" si="0"/>
        <v>42881</v>
      </c>
      <c r="D8" s="13"/>
      <c r="E8" s="5" t="str">
        <f t="shared" si="1"/>
        <v>(1000μL - 200μL)</v>
      </c>
      <c r="F8" s="17" t="s">
        <v>11</v>
      </c>
      <c r="G8" s="18" t="s">
        <v>16</v>
      </c>
      <c r="H8" s="18" t="s">
        <v>18</v>
      </c>
      <c r="I8" s="18" t="s">
        <v>6</v>
      </c>
      <c r="J8" s="16">
        <v>1</v>
      </c>
      <c r="K8" s="18"/>
      <c r="L8" s="17">
        <v>1000</v>
      </c>
      <c r="M8" s="17">
        <v>200</v>
      </c>
      <c r="N8" s="11">
        <v>1</v>
      </c>
    </row>
    <row r="9" spans="1:14" s="2" customFormat="1" ht="14.25">
      <c r="A9" s="5" t="s">
        <v>17</v>
      </c>
      <c r="B9" s="6">
        <v>42517</v>
      </c>
      <c r="C9" s="6">
        <f t="shared" si="0"/>
        <v>42882</v>
      </c>
      <c r="D9" s="13"/>
      <c r="E9" s="5" t="str">
        <f t="shared" si="1"/>
        <v>(1000μL - 200μL)</v>
      </c>
      <c r="F9" s="17" t="s">
        <v>11</v>
      </c>
      <c r="G9" s="18" t="s">
        <v>16</v>
      </c>
      <c r="H9" s="19" t="s">
        <v>15</v>
      </c>
      <c r="I9" s="18" t="s">
        <v>6</v>
      </c>
      <c r="J9" s="16">
        <v>1</v>
      </c>
      <c r="K9" s="19"/>
      <c r="L9" s="17">
        <v>1000</v>
      </c>
      <c r="M9" s="17">
        <v>200</v>
      </c>
      <c r="N9" s="11">
        <v>1</v>
      </c>
    </row>
    <row r="10" spans="1:14" s="2" customFormat="1" ht="14.25">
      <c r="A10" s="5" t="s">
        <v>14</v>
      </c>
      <c r="B10" s="6">
        <v>42518</v>
      </c>
      <c r="C10" s="6">
        <f t="shared" si="0"/>
        <v>42883</v>
      </c>
      <c r="D10" s="13"/>
      <c r="E10" s="5" t="str">
        <f t="shared" si="1"/>
        <v>(1500μL - 150μL)</v>
      </c>
      <c r="F10" s="17" t="s">
        <v>11</v>
      </c>
      <c r="G10" s="18" t="s">
        <v>10</v>
      </c>
      <c r="H10" s="18" t="s">
        <v>13</v>
      </c>
      <c r="I10" s="18" t="s">
        <v>9</v>
      </c>
      <c r="J10" s="16">
        <v>8</v>
      </c>
      <c r="K10" s="18"/>
      <c r="L10" s="17">
        <v>1500</v>
      </c>
      <c r="M10" s="17">
        <v>150</v>
      </c>
      <c r="N10" s="11">
        <v>1</v>
      </c>
    </row>
    <row r="11" spans="1:14" s="2" customFormat="1" ht="14.25">
      <c r="A11" s="5" t="s">
        <v>12</v>
      </c>
      <c r="B11" s="6">
        <v>42519</v>
      </c>
      <c r="C11" s="6">
        <f t="shared" si="0"/>
        <v>42703</v>
      </c>
      <c r="D11" s="13"/>
      <c r="E11" s="5" t="str">
        <f t="shared" si="1"/>
        <v>(300μL - 30μL)</v>
      </c>
      <c r="F11" s="17" t="s">
        <v>11</v>
      </c>
      <c r="G11" s="18" t="s">
        <v>10</v>
      </c>
      <c r="H11" s="18" t="s">
        <v>8</v>
      </c>
      <c r="I11" s="18" t="s">
        <v>9</v>
      </c>
      <c r="J11" s="16">
        <v>8</v>
      </c>
      <c r="K11" s="18"/>
      <c r="L11" s="17">
        <v>300</v>
      </c>
      <c r="M11" s="17">
        <v>30</v>
      </c>
      <c r="N11" s="11">
        <v>2</v>
      </c>
    </row>
    <row r="12" spans="1:14" s="2" customFormat="1" ht="14.25">
      <c r="A12" s="5" t="s">
        <v>7</v>
      </c>
      <c r="B12" s="6">
        <v>42520</v>
      </c>
      <c r="C12" s="6">
        <f t="shared" si="0"/>
        <v>42704</v>
      </c>
      <c r="D12" s="20"/>
      <c r="E12" s="5" t="str">
        <f t="shared" si="1"/>
        <v>(20μL - 2μL)</v>
      </c>
      <c r="F12" s="21" t="s">
        <v>3</v>
      </c>
      <c r="G12" s="22" t="s">
        <v>2</v>
      </c>
      <c r="H12" s="22" t="s">
        <v>5</v>
      </c>
      <c r="I12" s="22" t="s">
        <v>6</v>
      </c>
      <c r="J12" s="23">
        <v>1</v>
      </c>
      <c r="K12" s="22"/>
      <c r="L12" s="21">
        <v>20</v>
      </c>
      <c r="M12" s="21">
        <v>2</v>
      </c>
      <c r="N12" s="11">
        <v>2</v>
      </c>
    </row>
    <row r="13" spans="1:14" s="2" customFormat="1" ht="14.25">
      <c r="A13" s="5" t="s">
        <v>4</v>
      </c>
      <c r="B13" s="6">
        <v>42521</v>
      </c>
      <c r="C13" s="6">
        <f t="shared" si="0"/>
        <v>42704</v>
      </c>
      <c r="D13" s="20"/>
      <c r="E13" s="5" t="str">
        <f t="shared" si="1"/>
        <v/>
      </c>
      <c r="F13" s="21" t="s">
        <v>3</v>
      </c>
      <c r="G13" s="22" t="s">
        <v>2</v>
      </c>
      <c r="H13" s="24" t="s">
        <v>0</v>
      </c>
      <c r="I13" s="24" t="s">
        <v>1</v>
      </c>
      <c r="J13" s="23">
        <v>1</v>
      </c>
      <c r="K13" s="24"/>
      <c r="L13" s="21"/>
      <c r="M13" s="21"/>
      <c r="N13" s="11">
        <v>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管理台帳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Umayahara Ren</dc:creator>
  <cp:lastModifiedBy>Umayahra</cp:lastModifiedBy>
  <dcterms:created xsi:type="dcterms:W3CDTF">2016-10-28T02:35:58Z</dcterms:created>
  <dcterms:modified xsi:type="dcterms:W3CDTF">2016-11-20T08:25:11Z</dcterms:modified>
</cp:coreProperties>
</file>