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035\Documents\NetCDFWarehouse\DataWarehouse V2\Results\"/>
    </mc:Choice>
  </mc:AlternateContent>
  <xr:revisionPtr revIDLastSave="0" documentId="13_ncr:1_{835F45B6-9C46-4A2B-BF54-1F6768741C84}" xr6:coauthVersionLast="46" xr6:coauthVersionMax="46" xr10:uidLastSave="{00000000-0000-0000-0000-000000000000}"/>
  <bookViews>
    <workbookView xWindow="28680" yWindow="-120" windowWidth="29040" windowHeight="15840" activeTab="1" xr2:uid="{493B72DE-E029-4265-817F-6F0C5C250C44}"/>
  </bookViews>
  <sheets>
    <sheet name="Performance" sheetId="1" r:id="rId1"/>
    <sheet name="Elapsed Time" sheetId="2" r:id="rId2"/>
    <sheet name="Total Logical Reads" sheetId="5" r:id="rId3"/>
    <sheet name="Inges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4" l="1"/>
  <c r="M8" i="4"/>
  <c r="L8" i="4"/>
  <c r="L7" i="4"/>
  <c r="M7" i="4"/>
  <c r="N7" i="4"/>
  <c r="N3" i="4"/>
  <c r="N4" i="4"/>
  <c r="N5" i="4"/>
  <c r="N6" i="4"/>
  <c r="N2" i="4"/>
  <c r="M3" i="4"/>
  <c r="L3" i="4"/>
  <c r="L4" i="4"/>
  <c r="L5" i="4"/>
  <c r="L6" i="4"/>
  <c r="L2" i="4"/>
  <c r="M4" i="4"/>
  <c r="M5" i="4"/>
  <c r="M6" i="4"/>
  <c r="M2" i="4"/>
</calcChain>
</file>

<file path=xl/sharedStrings.xml><?xml version="1.0" encoding="utf-8"?>
<sst xmlns="http://schemas.openxmlformats.org/spreadsheetml/2006/main" count="227" uniqueCount="53">
  <si>
    <t>SQ1</t>
  </si>
  <si>
    <t>SQ2</t>
  </si>
  <si>
    <t>SQ3.1</t>
  </si>
  <si>
    <t>SQ3.2</t>
  </si>
  <si>
    <t>SQ3.3</t>
  </si>
  <si>
    <t>SQ3.4</t>
  </si>
  <si>
    <t>SQ4.1</t>
  </si>
  <si>
    <t>SQ4.2</t>
  </si>
  <si>
    <t>SQ4.3</t>
  </si>
  <si>
    <t>SQ4.4</t>
  </si>
  <si>
    <t>SQ5.1</t>
  </si>
  <si>
    <t>SQ5.2</t>
  </si>
  <si>
    <t>SQ5.3</t>
  </si>
  <si>
    <t>scan count</t>
  </si>
  <si>
    <t>logical reads</t>
  </si>
  <si>
    <t>physical reads</t>
  </si>
  <si>
    <t>page server reads</t>
  </si>
  <si>
    <t>read-ahead reads</t>
  </si>
  <si>
    <t>page server read-ahead reads</t>
  </si>
  <si>
    <t>lob logical reads</t>
  </si>
  <si>
    <t>lob physical reads</t>
  </si>
  <si>
    <t>lob page server reads</t>
  </si>
  <si>
    <t>lob read-ahead reads</t>
  </si>
  <si>
    <t>lob page server read-ahead reads</t>
  </si>
  <si>
    <t>segment reads</t>
  </si>
  <si>
    <t>segment skipped</t>
  </si>
  <si>
    <t>cpu time</t>
  </si>
  <si>
    <t>elapsed time</t>
  </si>
  <si>
    <t>total logical reads</t>
  </si>
  <si>
    <t>total read-aheads</t>
  </si>
  <si>
    <t>cpu parallelisation</t>
  </si>
  <si>
    <t>segment efficiency</t>
  </si>
  <si>
    <t>DW1</t>
  </si>
  <si>
    <t>DW2</t>
  </si>
  <si>
    <t>DW3</t>
  </si>
  <si>
    <t>DW4</t>
  </si>
  <si>
    <t>DW5</t>
  </si>
  <si>
    <t>DW6</t>
  </si>
  <si>
    <t>elapsed time (sec)</t>
  </si>
  <si>
    <t>SQL Fact Table Storage (MB)</t>
  </si>
  <si>
    <t xml:space="preserve"> NetCDF Storage (MB)</t>
  </si>
  <si>
    <t>CSV Storage (MB)</t>
  </si>
  <si>
    <t>SQL Fact Table Index Storage (MB)</t>
  </si>
  <si>
    <t>SQL Time Table Storage (MB)</t>
  </si>
  <si>
    <t>SQL Time Table Index Storage (MB)</t>
  </si>
  <si>
    <t>SQL Grid Table Storage (MB)</t>
  </si>
  <si>
    <t>SQL Grid Table Index Storage (MB)</t>
  </si>
  <si>
    <t>Storage Inflation</t>
  </si>
  <si>
    <t>Total SQL Server Storage (MB)</t>
  </si>
  <si>
    <t>CSV Write Time (Seconds)</t>
  </si>
  <si>
    <t>SQL Assembly Time (Seconds)</t>
  </si>
  <si>
    <t>Total Ingestion Time (Hours)</t>
  </si>
  <si>
    <t>DW7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</si>
</sst>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1" tint="0.1499984740745262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1" fillId="0" borderId="0" xfId="0" applyFont="1" applyAlignment="1">
      <alignment horizontal="center" wrapText="1"/>
    </xf>
    <xf numFmtId="0" fontId="1" fillId="0" borderId="1" xfId="0" applyFont="1" applyBorder="1"/>
    <xf numFmtId="4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15875">
              <a:solidFill>
                <a:srgbClr val="860000"/>
              </a:solidFill>
            </a:ln>
            <a:effectLst/>
          </c:spPr>
          <c:invertIfNegative val="0"/>
          <c:cat>
            <c:strRef>
              <c:f>'Elapsed Time'!$A$2:$A$8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'Elapsed Time'!$C$2:$C$8</c:f>
              <c:numCache>
                <c:formatCode>General</c:formatCode>
                <c:ptCount val="7"/>
                <c:pt idx="0">
                  <c:v>1.2230000000000001</c:v>
                </c:pt>
                <c:pt idx="1">
                  <c:v>13.446999999999999</c:v>
                </c:pt>
                <c:pt idx="2">
                  <c:v>199.363</c:v>
                </c:pt>
                <c:pt idx="3">
                  <c:v>1.4849999999999901</c:v>
                </c:pt>
                <c:pt idx="4">
                  <c:v>17.844999999999999</c:v>
                </c:pt>
                <c:pt idx="5">
                  <c:v>1.4279999999999899</c:v>
                </c:pt>
                <c:pt idx="6">
                  <c:v>22.486999999999998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C-460A-8EA5-A6342D8C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1: Elapsed Time (Seconds)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Logical Reads'!$A$2:$A$8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'Total Logical Reads'!$O$2:$O$8</c:f>
              <c:numCache>
                <c:formatCode>General</c:formatCode>
                <c:ptCount val="7"/>
                <c:pt idx="0">
                  <c:v>24298351</c:v>
                </c:pt>
                <c:pt idx="1">
                  <c:v>24298502</c:v>
                </c:pt>
                <c:pt idx="2">
                  <c:v>117796072</c:v>
                </c:pt>
                <c:pt idx="3">
                  <c:v>30540222</c:v>
                </c:pt>
                <c:pt idx="4">
                  <c:v>34341782</c:v>
                </c:pt>
                <c:pt idx="5">
                  <c:v>25756141</c:v>
                </c:pt>
                <c:pt idx="6">
                  <c:v>22836897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2-4D0A-AC43-0287E7D1A75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Logical Reads'!$A$2:$A$8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'Total Logical Reads'!$N$2:$N$8</c:f>
              <c:numCache>
                <c:formatCode>General</c:formatCode>
                <c:ptCount val="7"/>
                <c:pt idx="0">
                  <c:v>24364718</c:v>
                </c:pt>
                <c:pt idx="1">
                  <c:v>24364854</c:v>
                </c:pt>
                <c:pt idx="2">
                  <c:v>117795012</c:v>
                </c:pt>
                <c:pt idx="3">
                  <c:v>30617633</c:v>
                </c:pt>
                <c:pt idx="4">
                  <c:v>68668408</c:v>
                </c:pt>
                <c:pt idx="5">
                  <c:v>25825625</c:v>
                </c:pt>
                <c:pt idx="6">
                  <c:v>22908674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2-4D0A-AC43-0287E7D1A759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Logical Reads'!$A$2:$A$8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'Total Logical Reads'!$M$2:$M$8</c:f>
              <c:numCache>
                <c:formatCode>General</c:formatCode>
                <c:ptCount val="7"/>
                <c:pt idx="0">
                  <c:v>25102998</c:v>
                </c:pt>
                <c:pt idx="1">
                  <c:v>25103120</c:v>
                </c:pt>
                <c:pt idx="2">
                  <c:v>117795516</c:v>
                </c:pt>
                <c:pt idx="3">
                  <c:v>31548156</c:v>
                </c:pt>
                <c:pt idx="4">
                  <c:v>68667388</c:v>
                </c:pt>
                <c:pt idx="5">
                  <c:v>26615641</c:v>
                </c:pt>
                <c:pt idx="6">
                  <c:v>23694445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2-4D0A-AC43-0287E7D1A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5: Logical Reads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Ingestion!$L$1</c:f>
              <c:strCache>
                <c:ptCount val="1"/>
                <c:pt idx="0">
                  <c:v>Total SQL Server Storage (MB)</c:v>
                </c:pt>
              </c:strCache>
            </c:strRef>
          </c:tx>
          <c:spPr>
            <a:solidFill>
              <a:srgbClr val="C00000"/>
            </a:solidFill>
            <a:ln w="19050">
              <a:solidFill>
                <a:srgbClr val="860000"/>
              </a:solidFill>
            </a:ln>
            <a:effectLst/>
          </c:spPr>
          <c:invertIfNegative val="0"/>
          <c:cat>
            <c:strRef>
              <c:f>Ingestion!$A$2:$A$8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Ingestion!$L$2:$L$8</c:f>
              <c:numCache>
                <c:formatCode>#,##0.00</c:formatCode>
                <c:ptCount val="7"/>
                <c:pt idx="0">
                  <c:v>251532.99300000002</c:v>
                </c:pt>
                <c:pt idx="1">
                  <c:v>251532.93000000002</c:v>
                </c:pt>
                <c:pt idx="2">
                  <c:v>459948.24199999997</c:v>
                </c:pt>
                <c:pt idx="3">
                  <c:v>317775.24300000002</c:v>
                </c:pt>
                <c:pt idx="4">
                  <c:v>268105.07</c:v>
                </c:pt>
                <c:pt idx="5">
                  <c:v>268091.44500000001</c:v>
                </c:pt>
                <c:pt idx="6">
                  <c:v>446347.03099999996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3-4D5A-81FD-C45538871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046688"/>
        <c:axId val="1740045024"/>
      </c:barChart>
      <c:catAx>
        <c:axId val="17400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45024"/>
        <c:crosses val="autoZero"/>
        <c:auto val="1"/>
        <c:lblAlgn val="ctr"/>
        <c:lblOffset val="100"/>
        <c:noMultiLvlLbl val="0"/>
      </c:catAx>
      <c:valAx>
        <c:axId val="17400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SQL SERVER STORAGE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4668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'Elapsed Time'!$A$2:$A$8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'Elapsed Time'!$D$2:$D$8</c:f>
              <c:numCache>
                <c:formatCode>General</c:formatCode>
                <c:ptCount val="7"/>
                <c:pt idx="0">
                  <c:v>18.417000000000002</c:v>
                </c:pt>
                <c:pt idx="1">
                  <c:v>18.670999999999999</c:v>
                </c:pt>
                <c:pt idx="2">
                  <c:v>206.59199999999899</c:v>
                </c:pt>
                <c:pt idx="3">
                  <c:v>12.311999999999999</c:v>
                </c:pt>
                <c:pt idx="4">
                  <c:v>163.791</c:v>
                </c:pt>
                <c:pt idx="5">
                  <c:v>12.365</c:v>
                </c:pt>
                <c:pt idx="6">
                  <c:v>12.516999999999999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7-4C85-B5B9-EC13F0402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2: Elapsed Time (Seconds)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'Elapsed Time'!$A$2:$A$8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'Elapsed Time'!$H$2:$H$8</c:f>
              <c:numCache>
                <c:formatCode>General</c:formatCode>
                <c:ptCount val="7"/>
                <c:pt idx="0">
                  <c:v>727.00400000000002</c:v>
                </c:pt>
                <c:pt idx="1">
                  <c:v>721.93200000000002</c:v>
                </c:pt>
                <c:pt idx="2">
                  <c:v>1349.67</c:v>
                </c:pt>
                <c:pt idx="3">
                  <c:v>981.68199999999899</c:v>
                </c:pt>
                <c:pt idx="4">
                  <c:v>954.53</c:v>
                </c:pt>
                <c:pt idx="5">
                  <c:v>668.84799999999996</c:v>
                </c:pt>
                <c:pt idx="6">
                  <c:v>748.60199999999998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9-4AB6-94BA-92161B850E72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'Elapsed Time'!$A$2:$A$8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'Elapsed Time'!$G$2:$G$8</c:f>
              <c:numCache>
                <c:formatCode>General</c:formatCode>
                <c:ptCount val="7"/>
                <c:pt idx="0">
                  <c:v>717.548</c:v>
                </c:pt>
                <c:pt idx="1">
                  <c:v>798.91299999999899</c:v>
                </c:pt>
                <c:pt idx="2">
                  <c:v>1001.707</c:v>
                </c:pt>
                <c:pt idx="3">
                  <c:v>690.77099999999996</c:v>
                </c:pt>
                <c:pt idx="4">
                  <c:v>748.18799999999999</c:v>
                </c:pt>
                <c:pt idx="5">
                  <c:v>518.82600000000002</c:v>
                </c:pt>
                <c:pt idx="6">
                  <c:v>515.43600000000004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9-4AB6-94BA-92161B850E72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'Elapsed Time'!$A$2:$A$8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'Elapsed Time'!$F$2:$F$8</c:f>
              <c:numCache>
                <c:formatCode>General</c:formatCode>
                <c:ptCount val="7"/>
                <c:pt idx="0">
                  <c:v>386.65699999999998</c:v>
                </c:pt>
                <c:pt idx="1">
                  <c:v>397.05599999999998</c:v>
                </c:pt>
                <c:pt idx="2">
                  <c:v>713.31799999999998</c:v>
                </c:pt>
                <c:pt idx="3">
                  <c:v>461.63799999999998</c:v>
                </c:pt>
                <c:pt idx="4">
                  <c:v>531.80599999999902</c:v>
                </c:pt>
                <c:pt idx="5">
                  <c:v>284.05599999999998</c:v>
                </c:pt>
                <c:pt idx="6">
                  <c:v>301.53699999999998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9-4AB6-94BA-92161B850E72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'Elapsed Time'!$A$2:$A$8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'Elapsed Time'!$E$2:$E$8</c:f>
              <c:numCache>
                <c:formatCode>General</c:formatCode>
                <c:ptCount val="7"/>
                <c:pt idx="0">
                  <c:v>194.952</c:v>
                </c:pt>
                <c:pt idx="1">
                  <c:v>211.92599999999999</c:v>
                </c:pt>
                <c:pt idx="2">
                  <c:v>423.399</c:v>
                </c:pt>
                <c:pt idx="3">
                  <c:v>182.49099999999899</c:v>
                </c:pt>
                <c:pt idx="4">
                  <c:v>337.45499999999998</c:v>
                </c:pt>
                <c:pt idx="5">
                  <c:v>123.419</c:v>
                </c:pt>
                <c:pt idx="6">
                  <c:v>101.74299999999999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49-4AB6-94BA-92161B850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3: Elapsed Time (Seconds)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'Elapsed Time'!$A$2:$A$8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'Elapsed Time'!$L$2:$L$8</c:f>
              <c:numCache>
                <c:formatCode>General</c:formatCode>
                <c:ptCount val="7"/>
                <c:pt idx="0">
                  <c:v>311.67599999999999</c:v>
                </c:pt>
                <c:pt idx="1">
                  <c:v>309.98099999999999</c:v>
                </c:pt>
                <c:pt idx="2">
                  <c:v>703.88099999999997</c:v>
                </c:pt>
                <c:pt idx="3">
                  <c:v>518.71499999999901</c:v>
                </c:pt>
                <c:pt idx="4">
                  <c:v>434.226</c:v>
                </c:pt>
                <c:pt idx="5">
                  <c:v>269.589</c:v>
                </c:pt>
                <c:pt idx="6">
                  <c:v>222.78299999999999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0-4BF3-B730-CA49EF566C91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'Elapsed Time'!$A$2:$A$8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'Elapsed Time'!$K$2:$K$8</c:f>
              <c:numCache>
                <c:formatCode>General</c:formatCode>
                <c:ptCount val="7"/>
                <c:pt idx="0">
                  <c:v>373.87900000000002</c:v>
                </c:pt>
                <c:pt idx="1">
                  <c:v>365.70299999999997</c:v>
                </c:pt>
                <c:pt idx="2">
                  <c:v>579.38699999999994</c:v>
                </c:pt>
                <c:pt idx="3">
                  <c:v>382.55099999999999</c:v>
                </c:pt>
                <c:pt idx="4">
                  <c:v>382.803</c:v>
                </c:pt>
                <c:pt idx="5">
                  <c:v>205.77099999999999</c:v>
                </c:pt>
                <c:pt idx="6">
                  <c:v>224.94399999999999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0-4BF3-B730-CA49EF566C91}"/>
            </c:ext>
          </c:extLst>
        </c:ser>
        <c:ser>
          <c:idx val="3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'Elapsed Time'!$A$2:$A$8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'Elapsed Time'!$J$2:$J$8</c:f>
              <c:numCache>
                <c:formatCode>General</c:formatCode>
                <c:ptCount val="7"/>
                <c:pt idx="0">
                  <c:v>217.13200000000001</c:v>
                </c:pt>
                <c:pt idx="1">
                  <c:v>217.761</c:v>
                </c:pt>
                <c:pt idx="2">
                  <c:v>488.34100000000001</c:v>
                </c:pt>
                <c:pt idx="3">
                  <c:v>250.512</c:v>
                </c:pt>
                <c:pt idx="4">
                  <c:v>326.71799999999899</c:v>
                </c:pt>
                <c:pt idx="5">
                  <c:v>136.93</c:v>
                </c:pt>
                <c:pt idx="6">
                  <c:v>137.37700000000001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0-4BF3-B730-CA49EF566C91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'Elapsed Time'!$A$2:$A$8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'Elapsed Time'!$I$2:$I$8</c:f>
              <c:numCache>
                <c:formatCode>General</c:formatCode>
                <c:ptCount val="7"/>
                <c:pt idx="0">
                  <c:v>131.06700000000001</c:v>
                </c:pt>
                <c:pt idx="1">
                  <c:v>129.00399999999999</c:v>
                </c:pt>
                <c:pt idx="2">
                  <c:v>364.70100000000002</c:v>
                </c:pt>
                <c:pt idx="3">
                  <c:v>129.548</c:v>
                </c:pt>
                <c:pt idx="4">
                  <c:v>266.01400000000001</c:v>
                </c:pt>
                <c:pt idx="5">
                  <c:v>86.878</c:v>
                </c:pt>
                <c:pt idx="6">
                  <c:v>68.927999999999997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D0-4BF3-B730-CA49EF566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4: Elapsed Time (Seconds)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'Elapsed Time'!$A$2:$A$8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'Elapsed Time'!$O$2:$O$8</c:f>
              <c:numCache>
                <c:formatCode>General</c:formatCode>
                <c:ptCount val="7"/>
                <c:pt idx="0">
                  <c:v>281.79300000000001</c:v>
                </c:pt>
                <c:pt idx="1">
                  <c:v>254.625</c:v>
                </c:pt>
                <c:pt idx="2">
                  <c:v>778.75599999999997</c:v>
                </c:pt>
                <c:pt idx="3">
                  <c:v>610.44500000000005</c:v>
                </c:pt>
                <c:pt idx="4">
                  <c:v>320.83199999999999</c:v>
                </c:pt>
                <c:pt idx="5">
                  <c:v>147.74799999999999</c:v>
                </c:pt>
                <c:pt idx="6">
                  <c:v>267.077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E-40E0-926B-0A2BC3B2E7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'Elapsed Time'!$A$2:$A$8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'Elapsed Time'!$N$2:$N$8</c:f>
              <c:numCache>
                <c:formatCode>General</c:formatCode>
                <c:ptCount val="7"/>
                <c:pt idx="0">
                  <c:v>282.149</c:v>
                </c:pt>
                <c:pt idx="1">
                  <c:v>281.66299999999899</c:v>
                </c:pt>
                <c:pt idx="2">
                  <c:v>760.38</c:v>
                </c:pt>
                <c:pt idx="3">
                  <c:v>361.640999999999</c:v>
                </c:pt>
                <c:pt idx="4">
                  <c:v>470.344999999999</c:v>
                </c:pt>
                <c:pt idx="5">
                  <c:v>143.63999999999999</c:v>
                </c:pt>
                <c:pt idx="6">
                  <c:v>274.90899999999999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E-40E0-926B-0A2BC3B2E782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'Elapsed Time'!$A$2:$A$8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'Elapsed Time'!$M$2:$M$8</c:f>
              <c:numCache>
                <c:formatCode>General</c:formatCode>
                <c:ptCount val="7"/>
                <c:pt idx="0">
                  <c:v>285.52999999999997</c:v>
                </c:pt>
                <c:pt idx="1">
                  <c:v>282.45600000000002</c:v>
                </c:pt>
                <c:pt idx="2">
                  <c:v>762.59799999999996</c:v>
                </c:pt>
                <c:pt idx="3">
                  <c:v>390.65</c:v>
                </c:pt>
                <c:pt idx="4">
                  <c:v>466.70100000000002</c:v>
                </c:pt>
                <c:pt idx="5">
                  <c:v>148.292</c:v>
                </c:pt>
                <c:pt idx="6">
                  <c:v>301.09300000000002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E-40E0-926B-0A2BC3B2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5: Elapsed Time (Seconds)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15875">
              <a:solidFill>
                <a:srgbClr val="860000"/>
              </a:solidFill>
            </a:ln>
            <a:effectLst/>
          </c:spPr>
          <c:invertIfNegative val="0"/>
          <c:cat>
            <c:strRef>
              <c:f>'Total Logical Reads'!$A$2:$A$8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'Total Logical Reads'!$C$2:$C$8</c:f>
              <c:numCache>
                <c:formatCode>General</c:formatCode>
                <c:ptCount val="7"/>
                <c:pt idx="0">
                  <c:v>4043</c:v>
                </c:pt>
                <c:pt idx="1">
                  <c:v>4043</c:v>
                </c:pt>
                <c:pt idx="2">
                  <c:v>58891298</c:v>
                </c:pt>
                <c:pt idx="3">
                  <c:v>3028</c:v>
                </c:pt>
                <c:pt idx="4">
                  <c:v>3990</c:v>
                </c:pt>
                <c:pt idx="5">
                  <c:v>11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E-4092-9E40-DE78D30CC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1: Logical</a:t>
                </a:r>
                <a:r>
                  <a:rPr lang="en-AU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Reads</a:t>
                </a:r>
                <a:endParaRPr lang="en-AU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Logical Reads'!$A$2:$A$8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'Total Logical Reads'!$D$2:$D$8</c:f>
              <c:numCache>
                <c:formatCode>General</c:formatCode>
                <c:ptCount val="7"/>
                <c:pt idx="0">
                  <c:v>808321</c:v>
                </c:pt>
                <c:pt idx="1">
                  <c:v>808321</c:v>
                </c:pt>
                <c:pt idx="2">
                  <c:v>58892065</c:v>
                </c:pt>
                <c:pt idx="3">
                  <c:v>1019974</c:v>
                </c:pt>
                <c:pt idx="4">
                  <c:v>34330562</c:v>
                </c:pt>
                <c:pt idx="5">
                  <c:v>861480</c:v>
                </c:pt>
                <c:pt idx="6">
                  <c:v>861420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B-4708-9FBF-0EDB0B648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2: Logical Reads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Logical Reads'!$A$2:$A$8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'Total Logical Reads'!$H$2:$H$8</c:f>
              <c:numCache>
                <c:formatCode>General</c:formatCode>
                <c:ptCount val="7"/>
                <c:pt idx="0">
                  <c:v>46445969</c:v>
                </c:pt>
                <c:pt idx="1">
                  <c:v>46445267</c:v>
                </c:pt>
                <c:pt idx="2">
                  <c:v>58908341</c:v>
                </c:pt>
                <c:pt idx="3">
                  <c:v>40697275</c:v>
                </c:pt>
                <c:pt idx="4">
                  <c:v>34346780</c:v>
                </c:pt>
                <c:pt idx="5">
                  <c:v>34332136</c:v>
                </c:pt>
                <c:pt idx="6">
                  <c:v>22833010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2-407D-8894-1E921A1F0509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Logical Reads'!$A$2:$A$8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'Total Logical Reads'!$G$2:$G$8</c:f>
              <c:numCache>
                <c:formatCode>General</c:formatCode>
                <c:ptCount val="7"/>
                <c:pt idx="0">
                  <c:v>34713103</c:v>
                </c:pt>
                <c:pt idx="1">
                  <c:v>34713205</c:v>
                </c:pt>
                <c:pt idx="2">
                  <c:v>58903466</c:v>
                </c:pt>
                <c:pt idx="3">
                  <c:v>30526232</c:v>
                </c:pt>
                <c:pt idx="4">
                  <c:v>34343360</c:v>
                </c:pt>
                <c:pt idx="5">
                  <c:v>25750783</c:v>
                </c:pt>
                <c:pt idx="6">
                  <c:v>25752463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2-407D-8894-1E921A1F0509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Logical Reads'!$A$2:$A$8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'Total Logical Reads'!$F$2:$F$8</c:f>
              <c:numCache>
                <c:formatCode>General</c:formatCode>
                <c:ptCount val="7"/>
                <c:pt idx="0">
                  <c:v>38975864</c:v>
                </c:pt>
                <c:pt idx="1">
                  <c:v>38975618</c:v>
                </c:pt>
                <c:pt idx="2">
                  <c:v>58898501</c:v>
                </c:pt>
                <c:pt idx="3">
                  <c:v>20350253</c:v>
                </c:pt>
                <c:pt idx="4">
                  <c:v>34338620</c:v>
                </c:pt>
                <c:pt idx="5">
                  <c:v>17167323</c:v>
                </c:pt>
                <c:pt idx="6">
                  <c:v>17169033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82-407D-8894-1E921A1F0509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Logical Reads'!$A$2:$A$8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'Total Logical Reads'!$E$2:$E$8</c:f>
              <c:numCache>
                <c:formatCode>General</c:formatCode>
                <c:ptCount val="7"/>
                <c:pt idx="0">
                  <c:v>11126130</c:v>
                </c:pt>
                <c:pt idx="1">
                  <c:v>11187074</c:v>
                </c:pt>
                <c:pt idx="2">
                  <c:v>58893119</c:v>
                </c:pt>
                <c:pt idx="3">
                  <c:v>10179039</c:v>
                </c:pt>
                <c:pt idx="4">
                  <c:v>34333544</c:v>
                </c:pt>
                <c:pt idx="5">
                  <c:v>8588749</c:v>
                </c:pt>
                <c:pt idx="6">
                  <c:v>8588557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82-407D-8894-1E921A1F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3: Logical</a:t>
                </a:r>
                <a:r>
                  <a:rPr lang="en-AU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Reads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Logical Reads'!$A$2:$A$8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'Total Logical Reads'!$L$2:$L$8</c:f>
              <c:numCache>
                <c:formatCode>General</c:formatCode>
                <c:ptCount val="7"/>
                <c:pt idx="0">
                  <c:v>32213766</c:v>
                </c:pt>
                <c:pt idx="1">
                  <c:v>32214018</c:v>
                </c:pt>
                <c:pt idx="2">
                  <c:v>58909345</c:v>
                </c:pt>
                <c:pt idx="3">
                  <c:v>40702567</c:v>
                </c:pt>
                <c:pt idx="4">
                  <c:v>34340918</c:v>
                </c:pt>
                <c:pt idx="5">
                  <c:v>34331572</c:v>
                </c:pt>
                <c:pt idx="6">
                  <c:v>22828205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0-4EFD-B853-FA31A62283C9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Logical Reads'!$A$2:$A$8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'Total Logical Reads'!$K$2:$K$8</c:f>
              <c:numCache>
                <c:formatCode>General</c:formatCode>
                <c:ptCount val="7"/>
                <c:pt idx="0">
                  <c:v>24214163</c:v>
                </c:pt>
                <c:pt idx="1">
                  <c:v>24214163</c:v>
                </c:pt>
                <c:pt idx="2">
                  <c:v>58903504</c:v>
                </c:pt>
                <c:pt idx="3">
                  <c:v>30529034</c:v>
                </c:pt>
                <c:pt idx="4">
                  <c:v>34338230</c:v>
                </c:pt>
                <c:pt idx="5">
                  <c:v>25751623</c:v>
                </c:pt>
                <c:pt idx="6">
                  <c:v>25753939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0-4EFD-B853-FA31A62283C9}"/>
            </c:ext>
          </c:extLst>
        </c:ser>
        <c:ser>
          <c:idx val="3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Logical Reads'!$A$2:$A$8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'Total Logical Reads'!$J$2:$J$8</c:f>
              <c:numCache>
                <c:formatCode>General</c:formatCode>
                <c:ptCount val="7"/>
                <c:pt idx="0">
                  <c:v>32208894</c:v>
                </c:pt>
                <c:pt idx="1">
                  <c:v>32209104</c:v>
                </c:pt>
                <c:pt idx="2">
                  <c:v>58898073</c:v>
                </c:pt>
                <c:pt idx="3">
                  <c:v>20352347</c:v>
                </c:pt>
                <c:pt idx="4">
                  <c:v>34335560</c:v>
                </c:pt>
                <c:pt idx="5">
                  <c:v>17168841</c:v>
                </c:pt>
                <c:pt idx="6">
                  <c:v>17168583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70-4EFD-B853-FA31A62283C9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Logical Reads'!$A$2:$A$8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'Total Logical Reads'!$I$2:$I$8</c:f>
              <c:numCache>
                <c:formatCode>General</c:formatCode>
                <c:ptCount val="7"/>
                <c:pt idx="0">
                  <c:v>8073346</c:v>
                </c:pt>
                <c:pt idx="1">
                  <c:v>8073346</c:v>
                </c:pt>
                <c:pt idx="2">
                  <c:v>58893025</c:v>
                </c:pt>
                <c:pt idx="3">
                  <c:v>10179333</c:v>
                </c:pt>
                <c:pt idx="4">
                  <c:v>34331924</c:v>
                </c:pt>
                <c:pt idx="5">
                  <c:v>8588041</c:v>
                </c:pt>
                <c:pt idx="6">
                  <c:v>8587621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70-4EFD-B853-FA31A6228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4: Logical Reads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6</xdr:col>
      <xdr:colOff>28576</xdr:colOff>
      <xdr:row>29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6AEF16-BE3F-449B-8F5E-F225E4CE2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6</xdr:col>
      <xdr:colOff>28574</xdr:colOff>
      <xdr:row>38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56C8E48-6001-4734-9BA7-719D2632B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12</xdr:col>
      <xdr:colOff>600076</xdr:colOff>
      <xdr:row>37</xdr:row>
      <xdr:rowOff>180976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D66BDBF-1706-491C-A940-1A4705107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19</xdr:col>
      <xdr:colOff>600076</xdr:colOff>
      <xdr:row>37</xdr:row>
      <xdr:rowOff>180976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04E1942-2443-4A1E-AB9F-7CBC913C5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26</xdr:col>
      <xdr:colOff>600076</xdr:colOff>
      <xdr:row>37</xdr:row>
      <xdr:rowOff>180976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53383E4-920A-48B1-B81B-4B699A273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6</xdr:col>
      <xdr:colOff>28576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566B3-0155-4173-915D-5ED79F3F6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6</xdr:col>
      <xdr:colOff>28574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D7C014-FFBB-44F3-BD07-52A166C88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12</xdr:col>
      <xdr:colOff>600076</xdr:colOff>
      <xdr:row>37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3D3F61-40E7-4DAF-985D-721DF32BB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19</xdr:col>
      <xdr:colOff>600076</xdr:colOff>
      <xdr:row>37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B7FF98-5615-4A55-A736-FBB72049C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26</xdr:col>
      <xdr:colOff>600076</xdr:colOff>
      <xdr:row>37</xdr:row>
      <xdr:rowOff>180976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C590BC-E6C2-426C-A41D-637EF652B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523875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06F8E-3A87-4688-9E3B-FA402D72B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BB0A-F4A8-4D4C-8DF2-E07A53F9EEE7}">
  <dimension ref="A1:O134"/>
  <sheetViews>
    <sheetView topLeftCell="A88" workbookViewId="0">
      <selection activeCell="C116" sqref="C116"/>
    </sheetView>
  </sheetViews>
  <sheetFormatPr defaultRowHeight="15" x14ac:dyDescent="0.25"/>
  <cols>
    <col min="1" max="1" width="19.140625" style="1" customWidth="1"/>
    <col min="2" max="2" width="32.5703125" style="1" customWidth="1"/>
  </cols>
  <sheetData>
    <row r="1" spans="1:15" s="5" customFormat="1" ht="15.75" thickBot="1" x14ac:dyDescent="0.3">
      <c r="A1" s="4"/>
      <c r="B1" s="4"/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</row>
    <row r="2" spans="1:15" s="3" customFormat="1" x14ac:dyDescent="0.25">
      <c r="A2" s="2" t="s">
        <v>32</v>
      </c>
      <c r="B2" t="s">
        <v>13</v>
      </c>
      <c r="C2">
        <v>19</v>
      </c>
      <c r="D2">
        <v>383</v>
      </c>
      <c r="E2">
        <v>3688</v>
      </c>
      <c r="F2">
        <v>40</v>
      </c>
      <c r="G2">
        <v>10990</v>
      </c>
      <c r="H2">
        <v>40</v>
      </c>
      <c r="I2">
        <v>3671</v>
      </c>
      <c r="J2">
        <v>27</v>
      </c>
      <c r="K2">
        <v>10976</v>
      </c>
      <c r="L2">
        <v>27</v>
      </c>
      <c r="M2">
        <v>11359</v>
      </c>
      <c r="N2">
        <v>11024</v>
      </c>
      <c r="O2">
        <v>10995</v>
      </c>
    </row>
    <row r="3" spans="1:15" s="3" customFormat="1" x14ac:dyDescent="0.25">
      <c r="A3" s="2"/>
      <c r="B3" t="s">
        <v>14</v>
      </c>
      <c r="C3">
        <v>4043</v>
      </c>
      <c r="D3">
        <v>808321</v>
      </c>
      <c r="E3">
        <v>11126130</v>
      </c>
      <c r="F3">
        <v>38975864</v>
      </c>
      <c r="G3">
        <v>34713103</v>
      </c>
      <c r="H3">
        <v>46445969</v>
      </c>
      <c r="I3">
        <v>8073346</v>
      </c>
      <c r="J3">
        <v>32208894</v>
      </c>
      <c r="K3">
        <v>24214163</v>
      </c>
      <c r="L3">
        <v>32213766</v>
      </c>
      <c r="M3">
        <v>25102998</v>
      </c>
      <c r="N3">
        <v>24364718</v>
      </c>
      <c r="O3">
        <v>24298351</v>
      </c>
    </row>
    <row r="4" spans="1:15" s="3" customFormat="1" x14ac:dyDescent="0.25">
      <c r="A4" s="2"/>
      <c r="B4" t="s">
        <v>15</v>
      </c>
      <c r="C4">
        <v>7</v>
      </c>
      <c r="D4">
        <v>220</v>
      </c>
      <c r="E4">
        <v>2102</v>
      </c>
      <c r="F4">
        <v>6</v>
      </c>
      <c r="G4">
        <v>8404</v>
      </c>
      <c r="H4">
        <v>7</v>
      </c>
      <c r="I4">
        <v>2424</v>
      </c>
      <c r="J4">
        <v>6</v>
      </c>
      <c r="K4">
        <v>5977</v>
      </c>
      <c r="L4">
        <v>6</v>
      </c>
      <c r="M4">
        <v>7252</v>
      </c>
      <c r="N4">
        <v>7086</v>
      </c>
      <c r="O4">
        <v>5377</v>
      </c>
    </row>
    <row r="5" spans="1:15" s="3" customFormat="1" x14ac:dyDescent="0.25">
      <c r="A5" s="2"/>
      <c r="B5" t="s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3" customFormat="1" x14ac:dyDescent="0.25">
      <c r="A6" s="2"/>
      <c r="B6" t="s">
        <v>17</v>
      </c>
      <c r="C6">
        <v>3883</v>
      </c>
      <c r="D6">
        <v>804300</v>
      </c>
      <c r="E6">
        <v>8038425</v>
      </c>
      <c r="F6">
        <v>32196206</v>
      </c>
      <c r="G6">
        <v>24125512</v>
      </c>
      <c r="H6">
        <v>32196220</v>
      </c>
      <c r="I6">
        <v>8040836</v>
      </c>
      <c r="J6">
        <v>32196237</v>
      </c>
      <c r="K6">
        <v>24106153</v>
      </c>
      <c r="L6">
        <v>32196246</v>
      </c>
      <c r="M6">
        <v>25020604</v>
      </c>
      <c r="N6">
        <v>24287902</v>
      </c>
      <c r="O6">
        <v>24237402</v>
      </c>
    </row>
    <row r="7" spans="1:15" s="3" customFormat="1" x14ac:dyDescent="0.25">
      <c r="A7" s="2"/>
      <c r="B7" t="s">
        <v>18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3" customFormat="1" x14ac:dyDescent="0.25">
      <c r="A8" s="2"/>
      <c r="B8" t="s">
        <v>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3" customFormat="1" x14ac:dyDescent="0.25">
      <c r="A9" s="2"/>
      <c r="B9" t="s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3" customFormat="1" x14ac:dyDescent="0.25">
      <c r="A10" s="2"/>
      <c r="B10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s="3" customFormat="1" x14ac:dyDescent="0.25">
      <c r="A11" s="2"/>
      <c r="B11" t="s">
        <v>22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s="3" customFormat="1" x14ac:dyDescent="0.25">
      <c r="A12" s="2"/>
      <c r="B12" t="s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s="3" customFormat="1" x14ac:dyDescent="0.25">
      <c r="A13" s="2"/>
      <c r="B13" t="s">
        <v>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s="3" customFormat="1" x14ac:dyDescent="0.25">
      <c r="A14" s="2"/>
      <c r="B14" t="s">
        <v>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s="3" customFormat="1" x14ac:dyDescent="0.25">
      <c r="A15" s="2"/>
      <c r="B15" t="s">
        <v>26</v>
      </c>
      <c r="C15">
        <v>1.4990000000000001</v>
      </c>
      <c r="D15">
        <v>126.407</v>
      </c>
      <c r="E15">
        <v>1320.077</v>
      </c>
      <c r="F15">
        <v>2365.7930000000001</v>
      </c>
      <c r="G15">
        <v>4479.5929999999998</v>
      </c>
      <c r="H15">
        <v>4228</v>
      </c>
      <c r="I15">
        <v>931.96799999999996</v>
      </c>
      <c r="J15">
        <v>1633.8219999999999</v>
      </c>
      <c r="K15">
        <v>2826.4209999999998</v>
      </c>
      <c r="L15">
        <v>2408.5790000000002</v>
      </c>
      <c r="M15">
        <v>2148.7829999999999</v>
      </c>
      <c r="N15">
        <v>2145.4670000000001</v>
      </c>
      <c r="O15">
        <v>2137.797</v>
      </c>
    </row>
    <row r="16" spans="1:15" s="3" customFormat="1" x14ac:dyDescent="0.25">
      <c r="A16" s="2"/>
      <c r="B16" t="s">
        <v>27</v>
      </c>
      <c r="C16">
        <v>1.2230000000000001</v>
      </c>
      <c r="D16">
        <v>18.417000000000002</v>
      </c>
      <c r="E16">
        <v>194.952</v>
      </c>
      <c r="F16">
        <v>386.65699999999998</v>
      </c>
      <c r="G16">
        <v>717.548</v>
      </c>
      <c r="H16">
        <v>727.00400000000002</v>
      </c>
      <c r="I16">
        <v>131.06700000000001</v>
      </c>
      <c r="J16">
        <v>217.13200000000001</v>
      </c>
      <c r="K16">
        <v>373.87900000000002</v>
      </c>
      <c r="L16">
        <v>311.67599999999999</v>
      </c>
      <c r="M16">
        <v>285.52999999999997</v>
      </c>
      <c r="N16">
        <v>282.149</v>
      </c>
      <c r="O16">
        <v>281.79300000000001</v>
      </c>
    </row>
    <row r="17" spans="1:15" s="3" customFormat="1" x14ac:dyDescent="0.25">
      <c r="A17" s="2"/>
      <c r="B17" t="s">
        <v>28</v>
      </c>
      <c r="C17">
        <v>4043</v>
      </c>
      <c r="D17">
        <v>808321</v>
      </c>
      <c r="E17">
        <v>11126130</v>
      </c>
      <c r="F17">
        <v>38975864</v>
      </c>
      <c r="G17">
        <v>34713103</v>
      </c>
      <c r="H17">
        <v>46445969</v>
      </c>
      <c r="I17">
        <v>8073346</v>
      </c>
      <c r="J17">
        <v>32208894</v>
      </c>
      <c r="K17">
        <v>24214163</v>
      </c>
      <c r="L17">
        <v>32213766</v>
      </c>
      <c r="M17">
        <v>25102998</v>
      </c>
      <c r="N17">
        <v>24364718</v>
      </c>
      <c r="O17">
        <v>24298351</v>
      </c>
    </row>
    <row r="18" spans="1:15" s="3" customFormat="1" x14ac:dyDescent="0.25">
      <c r="A18" s="2"/>
      <c r="B18" t="s">
        <v>29</v>
      </c>
      <c r="C18">
        <v>3883</v>
      </c>
      <c r="D18">
        <v>804300</v>
      </c>
      <c r="E18">
        <v>8038425</v>
      </c>
      <c r="F18">
        <v>32196206</v>
      </c>
      <c r="G18">
        <v>24125512</v>
      </c>
      <c r="H18">
        <v>32196220</v>
      </c>
      <c r="I18">
        <v>8040836</v>
      </c>
      <c r="J18">
        <v>32196237</v>
      </c>
      <c r="K18">
        <v>24106153</v>
      </c>
      <c r="L18">
        <v>32196246</v>
      </c>
      <c r="M18">
        <v>25020604</v>
      </c>
      <c r="N18">
        <v>24287902</v>
      </c>
      <c r="O18">
        <v>24237402</v>
      </c>
    </row>
    <row r="19" spans="1:15" s="3" customFormat="1" x14ac:dyDescent="0.25">
      <c r="A19" s="2"/>
      <c r="B19" t="s">
        <v>30</v>
      </c>
      <c r="C19">
        <v>1.2256745707277099</v>
      </c>
      <c r="D19">
        <v>6.86360427865558</v>
      </c>
      <c r="E19">
        <v>6.77129242069842</v>
      </c>
      <c r="F19">
        <v>6.1185831369922097</v>
      </c>
      <c r="G19">
        <v>6.24291754697943</v>
      </c>
      <c r="H19">
        <v>5.8156488822619901</v>
      </c>
      <c r="I19">
        <v>7.1106228112339398</v>
      </c>
      <c r="J19">
        <v>7.5245564909824401</v>
      </c>
      <c r="K19">
        <v>7.5597211932202599</v>
      </c>
      <c r="L19">
        <v>7.7278295409335298</v>
      </c>
      <c r="M19">
        <v>7.5255945084579503</v>
      </c>
      <c r="N19">
        <v>7.6040212795366902</v>
      </c>
      <c r="O19">
        <v>7.5864091726905896</v>
      </c>
    </row>
    <row r="20" spans="1:15" s="3" customFormat="1" ht="15.75" thickBot="1" x14ac:dyDescent="0.3">
      <c r="A20" s="6"/>
      <c r="B20" s="7" t="s">
        <v>31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s="3" customFormat="1" x14ac:dyDescent="0.25">
      <c r="A21" s="2" t="s">
        <v>33</v>
      </c>
      <c r="B21" t="s">
        <v>13</v>
      </c>
      <c r="C21">
        <v>19</v>
      </c>
      <c r="D21">
        <v>383</v>
      </c>
      <c r="E21">
        <v>3688</v>
      </c>
      <c r="F21">
        <v>43</v>
      </c>
      <c r="G21">
        <v>10993</v>
      </c>
      <c r="H21">
        <v>40</v>
      </c>
      <c r="I21">
        <v>3671</v>
      </c>
      <c r="J21">
        <v>27</v>
      </c>
      <c r="K21">
        <v>10976</v>
      </c>
      <c r="L21">
        <v>27</v>
      </c>
      <c r="M21">
        <v>11359</v>
      </c>
      <c r="N21">
        <v>11025</v>
      </c>
      <c r="O21">
        <v>10995</v>
      </c>
    </row>
    <row r="22" spans="1:15" s="3" customFormat="1" x14ac:dyDescent="0.25">
      <c r="A22" s="2"/>
      <c r="B22" t="s">
        <v>14</v>
      </c>
      <c r="C22">
        <v>4043</v>
      </c>
      <c r="D22">
        <v>808321</v>
      </c>
      <c r="E22">
        <v>11187074</v>
      </c>
      <c r="F22">
        <v>38975618</v>
      </c>
      <c r="G22">
        <v>34713205</v>
      </c>
      <c r="H22">
        <v>46445267</v>
      </c>
      <c r="I22">
        <v>8073346</v>
      </c>
      <c r="J22">
        <v>32209104</v>
      </c>
      <c r="K22">
        <v>24214163</v>
      </c>
      <c r="L22">
        <v>32214018</v>
      </c>
      <c r="M22">
        <v>25103120</v>
      </c>
      <c r="N22">
        <v>24364854</v>
      </c>
      <c r="O22">
        <v>24298502</v>
      </c>
    </row>
    <row r="23" spans="1:15" s="3" customFormat="1" x14ac:dyDescent="0.25">
      <c r="A23" s="2"/>
      <c r="B23" t="s">
        <v>15</v>
      </c>
      <c r="C23">
        <v>7</v>
      </c>
      <c r="D23">
        <v>221</v>
      </c>
      <c r="E23">
        <v>3963</v>
      </c>
      <c r="F23">
        <v>6</v>
      </c>
      <c r="G23">
        <v>17954</v>
      </c>
      <c r="H23">
        <v>6</v>
      </c>
      <c r="I23">
        <v>3257</v>
      </c>
      <c r="J23">
        <v>6</v>
      </c>
      <c r="K23">
        <v>13519</v>
      </c>
      <c r="L23">
        <v>6</v>
      </c>
      <c r="M23">
        <v>2786</v>
      </c>
      <c r="N23">
        <v>2905</v>
      </c>
      <c r="O23">
        <v>4139</v>
      </c>
    </row>
    <row r="24" spans="1:15" s="3" customFormat="1" x14ac:dyDescent="0.25">
      <c r="A24" s="2"/>
      <c r="B24" t="s">
        <v>16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s="3" customFormat="1" x14ac:dyDescent="0.25">
      <c r="A25" s="2"/>
      <c r="B25" t="s">
        <v>17</v>
      </c>
      <c r="C25">
        <v>3884</v>
      </c>
      <c r="D25">
        <v>804293</v>
      </c>
      <c r="E25">
        <v>8045973</v>
      </c>
      <c r="F25">
        <v>32196280</v>
      </c>
      <c r="G25">
        <v>24153527</v>
      </c>
      <c r="H25">
        <v>32196284</v>
      </c>
      <c r="I25">
        <v>8041240</v>
      </c>
      <c r="J25">
        <v>32196296</v>
      </c>
      <c r="K25">
        <v>24149250</v>
      </c>
      <c r="L25">
        <v>32196234</v>
      </c>
      <c r="M25">
        <v>25017025</v>
      </c>
      <c r="N25">
        <v>24307695</v>
      </c>
      <c r="O25">
        <v>24235300</v>
      </c>
    </row>
    <row r="26" spans="1:15" s="3" customFormat="1" x14ac:dyDescent="0.25">
      <c r="A26" s="2"/>
      <c r="B26" t="s">
        <v>18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s="3" customFormat="1" x14ac:dyDescent="0.25">
      <c r="A27" s="2"/>
      <c r="B27" t="s">
        <v>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s="3" customFormat="1" x14ac:dyDescent="0.25">
      <c r="A28" s="2"/>
      <c r="B28" t="s">
        <v>20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s="3" customFormat="1" x14ac:dyDescent="0.25">
      <c r="A29" s="2"/>
      <c r="B29" t="s">
        <v>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s="3" customFormat="1" x14ac:dyDescent="0.25">
      <c r="A30" s="2"/>
      <c r="B30" t="s">
        <v>22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s="3" customFormat="1" x14ac:dyDescent="0.25">
      <c r="A31" s="2"/>
      <c r="B31" t="s">
        <v>23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 s="2"/>
      <c r="B32" t="s">
        <v>24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B33" t="s">
        <v>25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B34" t="s">
        <v>26</v>
      </c>
      <c r="C34">
        <v>2.3450000000000002</v>
      </c>
      <c r="D34">
        <v>127.633</v>
      </c>
      <c r="E34">
        <v>1431.5309999999999</v>
      </c>
      <c r="F34">
        <v>2404.5459999999998</v>
      </c>
      <c r="G34">
        <v>4997.7619999999997</v>
      </c>
      <c r="H34">
        <v>4246.2960000000003</v>
      </c>
      <c r="I34">
        <v>927.96600000000001</v>
      </c>
      <c r="J34">
        <v>1629.97</v>
      </c>
      <c r="K34">
        <v>2772.62</v>
      </c>
      <c r="L34">
        <v>2390.8440000000001</v>
      </c>
      <c r="M34">
        <v>2028.1420000000001</v>
      </c>
      <c r="N34">
        <v>2028.479</v>
      </c>
      <c r="O34">
        <v>1829.799</v>
      </c>
    </row>
    <row r="35" spans="1:15" x14ac:dyDescent="0.25">
      <c r="B35" t="s">
        <v>27</v>
      </c>
      <c r="C35">
        <v>13.446999999999999</v>
      </c>
      <c r="D35">
        <v>18.670999999999999</v>
      </c>
      <c r="E35">
        <v>211.92599999999999</v>
      </c>
      <c r="F35">
        <v>397.05599999999998</v>
      </c>
      <c r="G35">
        <v>798.91299999999899</v>
      </c>
      <c r="H35">
        <v>721.93200000000002</v>
      </c>
      <c r="I35">
        <v>129.00399999999999</v>
      </c>
      <c r="J35">
        <v>217.761</v>
      </c>
      <c r="K35">
        <v>365.70299999999997</v>
      </c>
      <c r="L35">
        <v>309.98099999999999</v>
      </c>
      <c r="M35">
        <v>282.45600000000002</v>
      </c>
      <c r="N35">
        <v>281.66299999999899</v>
      </c>
      <c r="O35">
        <v>254.625</v>
      </c>
    </row>
    <row r="36" spans="1:15" x14ac:dyDescent="0.25">
      <c r="B36" t="s">
        <v>28</v>
      </c>
      <c r="C36">
        <v>4043</v>
      </c>
      <c r="D36">
        <v>808321</v>
      </c>
      <c r="E36">
        <v>11187074</v>
      </c>
      <c r="F36">
        <v>38975618</v>
      </c>
      <c r="G36">
        <v>34713205</v>
      </c>
      <c r="H36">
        <v>46445267</v>
      </c>
      <c r="I36">
        <v>8073346</v>
      </c>
      <c r="J36">
        <v>32209104</v>
      </c>
      <c r="K36">
        <v>24214163</v>
      </c>
      <c r="L36">
        <v>32214018</v>
      </c>
      <c r="M36">
        <v>25103120</v>
      </c>
      <c r="N36">
        <v>24364854</v>
      </c>
      <c r="O36">
        <v>24298502</v>
      </c>
    </row>
    <row r="37" spans="1:15" x14ac:dyDescent="0.25">
      <c r="B37" t="s">
        <v>29</v>
      </c>
      <c r="C37">
        <v>3884</v>
      </c>
      <c r="D37">
        <v>804293</v>
      </c>
      <c r="E37">
        <v>8045973</v>
      </c>
      <c r="F37">
        <v>32196280</v>
      </c>
      <c r="G37">
        <v>24153527</v>
      </c>
      <c r="H37">
        <v>32196284</v>
      </c>
      <c r="I37">
        <v>8041240</v>
      </c>
      <c r="J37">
        <v>32196296</v>
      </c>
      <c r="K37">
        <v>24149250</v>
      </c>
      <c r="L37">
        <v>32196234</v>
      </c>
      <c r="M37">
        <v>25017025</v>
      </c>
      <c r="N37">
        <v>24307695</v>
      </c>
      <c r="O37">
        <v>24235300</v>
      </c>
    </row>
    <row r="38" spans="1:15" x14ac:dyDescent="0.25">
      <c r="B38" t="s">
        <v>30</v>
      </c>
      <c r="C38">
        <v>0.17438833940655901</v>
      </c>
      <c r="D38">
        <v>6.8358952386053202</v>
      </c>
      <c r="E38">
        <v>6.7548625463605196</v>
      </c>
      <c r="F38">
        <v>6.0559366940683397</v>
      </c>
      <c r="G38">
        <v>6.2557024356844799</v>
      </c>
      <c r="H38">
        <v>5.8818503681787204</v>
      </c>
      <c r="I38">
        <v>7.1933118352919196</v>
      </c>
      <c r="J38">
        <v>7.4851327831888996</v>
      </c>
      <c r="K38">
        <v>7.5816167764552098</v>
      </c>
      <c r="L38">
        <v>7.7128727244573003</v>
      </c>
      <c r="M38">
        <v>7.1803820772084803</v>
      </c>
      <c r="N38">
        <v>7.2017943428849298</v>
      </c>
      <c r="O38">
        <v>7.1862503681885102</v>
      </c>
    </row>
    <row r="39" spans="1:15" ht="15.75" thickBot="1" x14ac:dyDescent="0.3">
      <c r="A39" s="6"/>
      <c r="B39" s="7" t="s">
        <v>31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5">
      <c r="A40" s="1" t="s">
        <v>34</v>
      </c>
      <c r="B40" t="s">
        <v>13</v>
      </c>
      <c r="C40">
        <v>9</v>
      </c>
      <c r="D40">
        <v>9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18</v>
      </c>
      <c r="N40">
        <v>18</v>
      </c>
      <c r="O40">
        <v>18</v>
      </c>
    </row>
    <row r="41" spans="1:15" x14ac:dyDescent="0.25">
      <c r="B41" t="s">
        <v>14</v>
      </c>
      <c r="C41">
        <v>58891298</v>
      </c>
      <c r="D41">
        <v>58892065</v>
      </c>
      <c r="E41">
        <v>58893119</v>
      </c>
      <c r="F41">
        <v>58898501</v>
      </c>
      <c r="G41">
        <v>58903466</v>
      </c>
      <c r="H41">
        <v>58908341</v>
      </c>
      <c r="I41">
        <v>58893025</v>
      </c>
      <c r="J41">
        <v>58898073</v>
      </c>
      <c r="K41">
        <v>58903504</v>
      </c>
      <c r="L41">
        <v>58909345</v>
      </c>
      <c r="M41">
        <v>117795516</v>
      </c>
      <c r="N41">
        <v>117795012</v>
      </c>
      <c r="O41">
        <v>117796072</v>
      </c>
    </row>
    <row r="42" spans="1:15" x14ac:dyDescent="0.25">
      <c r="B42" t="s">
        <v>15</v>
      </c>
      <c r="C42">
        <v>13</v>
      </c>
      <c r="D42">
        <v>13</v>
      </c>
      <c r="E42">
        <v>13</v>
      </c>
      <c r="F42">
        <v>13</v>
      </c>
      <c r="G42">
        <v>13</v>
      </c>
      <c r="H42">
        <v>13</v>
      </c>
      <c r="I42">
        <v>13</v>
      </c>
      <c r="J42">
        <v>13</v>
      </c>
      <c r="K42">
        <v>13</v>
      </c>
      <c r="L42">
        <v>13</v>
      </c>
      <c r="M42">
        <v>13</v>
      </c>
      <c r="N42">
        <v>13</v>
      </c>
      <c r="O42">
        <v>13</v>
      </c>
    </row>
    <row r="43" spans="1:15" x14ac:dyDescent="0.25">
      <c r="B43" t="s">
        <v>16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B44" t="s">
        <v>17</v>
      </c>
      <c r="C44">
        <v>58876241</v>
      </c>
      <c r="D44">
        <v>58870531</v>
      </c>
      <c r="E44">
        <v>58881494</v>
      </c>
      <c r="F44">
        <v>58890669</v>
      </c>
      <c r="G44">
        <v>58874781</v>
      </c>
      <c r="H44">
        <v>58883209</v>
      </c>
      <c r="I44">
        <v>58878706</v>
      </c>
      <c r="J44">
        <v>58877533</v>
      </c>
      <c r="K44">
        <v>58886898</v>
      </c>
      <c r="L44">
        <v>58846505</v>
      </c>
      <c r="M44">
        <v>117440573</v>
      </c>
      <c r="N44">
        <v>117453551</v>
      </c>
      <c r="O44">
        <v>117446890</v>
      </c>
    </row>
    <row r="45" spans="1:15" x14ac:dyDescent="0.25"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B46" t="s">
        <v>19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B47" t="s">
        <v>20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B48" t="s">
        <v>21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5">
      <c r="B49" t="s">
        <v>22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B50" t="s">
        <v>23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B51" t="s">
        <v>24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B52" t="s">
        <v>25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B53" t="s">
        <v>26</v>
      </c>
      <c r="C53">
        <v>1009.278</v>
      </c>
      <c r="D53">
        <v>1060.22</v>
      </c>
      <c r="E53">
        <v>3026.2170000000001</v>
      </c>
      <c r="F53">
        <v>4650.7960000000003</v>
      </c>
      <c r="G53">
        <v>6226.1379999999999</v>
      </c>
      <c r="H53">
        <v>8080.0779999999904</v>
      </c>
      <c r="I53">
        <v>2726.0920000000001</v>
      </c>
      <c r="J53">
        <v>3618.982</v>
      </c>
      <c r="K53">
        <v>4474.8119999999999</v>
      </c>
      <c r="L53">
        <v>5444.5770000000002</v>
      </c>
      <c r="M53">
        <v>5335.125</v>
      </c>
      <c r="N53">
        <v>5356.84399999999</v>
      </c>
      <c r="O53">
        <v>5465.3249999999998</v>
      </c>
    </row>
    <row r="54" spans="1:15" x14ac:dyDescent="0.25">
      <c r="B54" t="s">
        <v>27</v>
      </c>
      <c r="C54">
        <v>199.363</v>
      </c>
      <c r="D54">
        <v>206.59199999999899</v>
      </c>
      <c r="E54">
        <v>423.399</v>
      </c>
      <c r="F54">
        <v>713.31799999999998</v>
      </c>
      <c r="G54">
        <v>1001.707</v>
      </c>
      <c r="H54">
        <v>1349.67</v>
      </c>
      <c r="I54">
        <v>364.70100000000002</v>
      </c>
      <c r="J54">
        <v>488.34100000000001</v>
      </c>
      <c r="K54">
        <v>579.38699999999994</v>
      </c>
      <c r="L54">
        <v>703.88099999999997</v>
      </c>
      <c r="M54">
        <v>762.59799999999996</v>
      </c>
      <c r="N54">
        <v>760.38</v>
      </c>
      <c r="O54">
        <v>778.75599999999997</v>
      </c>
    </row>
    <row r="55" spans="1:15" x14ac:dyDescent="0.25">
      <c r="B55" t="s">
        <v>28</v>
      </c>
      <c r="C55">
        <v>58891298</v>
      </c>
      <c r="D55">
        <v>58892065</v>
      </c>
      <c r="E55">
        <v>58893119</v>
      </c>
      <c r="F55">
        <v>58898501</v>
      </c>
      <c r="G55">
        <v>58903466</v>
      </c>
      <c r="H55">
        <v>58908341</v>
      </c>
      <c r="I55">
        <v>58893025</v>
      </c>
      <c r="J55">
        <v>58898073</v>
      </c>
      <c r="K55">
        <v>58903504</v>
      </c>
      <c r="L55">
        <v>58909345</v>
      </c>
      <c r="M55">
        <v>117795516</v>
      </c>
      <c r="N55">
        <v>117795012</v>
      </c>
      <c r="O55">
        <v>117796072</v>
      </c>
    </row>
    <row r="56" spans="1:15" x14ac:dyDescent="0.25">
      <c r="B56" t="s">
        <v>29</v>
      </c>
      <c r="C56">
        <v>58876241</v>
      </c>
      <c r="D56">
        <v>58870531</v>
      </c>
      <c r="E56">
        <v>58881494</v>
      </c>
      <c r="F56">
        <v>58890669</v>
      </c>
      <c r="G56">
        <v>58874781</v>
      </c>
      <c r="H56">
        <v>58883209</v>
      </c>
      <c r="I56">
        <v>58878706</v>
      </c>
      <c r="J56">
        <v>58877533</v>
      </c>
      <c r="K56">
        <v>58886898</v>
      </c>
      <c r="L56">
        <v>58846505</v>
      </c>
      <c r="M56">
        <v>117440573</v>
      </c>
      <c r="N56">
        <v>117453551</v>
      </c>
      <c r="O56">
        <v>117446890</v>
      </c>
    </row>
    <row r="57" spans="1:15" x14ac:dyDescent="0.25">
      <c r="B57" t="s">
        <v>30</v>
      </c>
      <c r="C57">
        <v>5.06251410743217</v>
      </c>
      <c r="D57">
        <v>5.13195089838909</v>
      </c>
      <c r="E57">
        <v>7.1474353978162402</v>
      </c>
      <c r="F57">
        <v>6.5199476250424002</v>
      </c>
      <c r="G57">
        <v>6.2155280935443198</v>
      </c>
      <c r="H57">
        <v>5.9867063800780898</v>
      </c>
      <c r="I57">
        <v>7.4748684538841399</v>
      </c>
      <c r="J57">
        <v>7.4107682951052603</v>
      </c>
      <c r="K57">
        <v>7.7233558916579002</v>
      </c>
      <c r="L57">
        <v>7.7350816402204297</v>
      </c>
      <c r="M57">
        <v>6.9959860896566699</v>
      </c>
      <c r="N57">
        <v>7.04495646913385</v>
      </c>
      <c r="O57">
        <v>7.0180197648557403</v>
      </c>
    </row>
    <row r="58" spans="1:15" ht="15.75" thickBot="1" x14ac:dyDescent="0.3">
      <c r="A58" s="6"/>
      <c r="B58" s="7" t="s">
        <v>31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5">
      <c r="A59" s="1" t="s">
        <v>35</v>
      </c>
      <c r="B59" t="s">
        <v>13</v>
      </c>
      <c r="C59">
        <v>9</v>
      </c>
      <c r="D59">
        <v>9</v>
      </c>
      <c r="E59">
        <v>9</v>
      </c>
      <c r="F59">
        <v>9</v>
      </c>
      <c r="G59">
        <v>9</v>
      </c>
      <c r="H59">
        <v>9</v>
      </c>
      <c r="I59">
        <v>9</v>
      </c>
      <c r="J59">
        <v>9</v>
      </c>
      <c r="K59">
        <v>9</v>
      </c>
      <c r="L59">
        <v>9</v>
      </c>
      <c r="M59">
        <v>18</v>
      </c>
      <c r="N59">
        <v>18</v>
      </c>
      <c r="O59">
        <v>18</v>
      </c>
    </row>
    <row r="60" spans="1:15" x14ac:dyDescent="0.25">
      <c r="B60" t="s">
        <v>14</v>
      </c>
      <c r="C60">
        <v>3028</v>
      </c>
      <c r="D60">
        <v>1019974</v>
      </c>
      <c r="E60">
        <v>10179039</v>
      </c>
      <c r="F60">
        <v>20350253</v>
      </c>
      <c r="G60">
        <v>30526232</v>
      </c>
      <c r="H60">
        <v>40697275</v>
      </c>
      <c r="I60">
        <v>10179333</v>
      </c>
      <c r="J60">
        <v>20352347</v>
      </c>
      <c r="K60">
        <v>30529034</v>
      </c>
      <c r="L60">
        <v>40702567</v>
      </c>
      <c r="M60">
        <v>31548156</v>
      </c>
      <c r="N60">
        <v>30617633</v>
      </c>
      <c r="O60">
        <v>30540222</v>
      </c>
    </row>
    <row r="61" spans="1:15" x14ac:dyDescent="0.25">
      <c r="B61" t="s">
        <v>15</v>
      </c>
      <c r="C61">
        <v>5</v>
      </c>
      <c r="D61">
        <v>4</v>
      </c>
      <c r="E61">
        <v>75</v>
      </c>
      <c r="F61">
        <v>21</v>
      </c>
      <c r="G61">
        <v>83</v>
      </c>
      <c r="H61">
        <v>12</v>
      </c>
      <c r="I61">
        <v>6</v>
      </c>
      <c r="J61">
        <v>9</v>
      </c>
      <c r="K61">
        <v>11</v>
      </c>
      <c r="L61">
        <v>12</v>
      </c>
      <c r="M61">
        <v>13</v>
      </c>
      <c r="N61">
        <v>13</v>
      </c>
      <c r="O61">
        <v>14</v>
      </c>
    </row>
    <row r="62" spans="1:15" x14ac:dyDescent="0.25">
      <c r="B62" t="s">
        <v>16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5">
      <c r="B63" t="s">
        <v>17</v>
      </c>
      <c r="C63">
        <v>2784</v>
      </c>
      <c r="D63">
        <v>1016257</v>
      </c>
      <c r="E63">
        <v>10172635</v>
      </c>
      <c r="F63">
        <v>20338550</v>
      </c>
      <c r="G63">
        <v>30511118</v>
      </c>
      <c r="H63">
        <v>40675261</v>
      </c>
      <c r="I63">
        <v>10170283</v>
      </c>
      <c r="J63">
        <v>20337676</v>
      </c>
      <c r="K63">
        <v>30507902</v>
      </c>
      <c r="L63">
        <v>40675290</v>
      </c>
      <c r="M63">
        <v>31517722</v>
      </c>
      <c r="N63">
        <v>30507945</v>
      </c>
      <c r="O63">
        <v>30507877</v>
      </c>
    </row>
    <row r="64" spans="1:15" x14ac:dyDescent="0.25">
      <c r="B64" t="s">
        <v>18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5">
      <c r="B65" t="s">
        <v>19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B66" t="s">
        <v>20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B67" t="s">
        <v>21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5">
      <c r="B68" t="s">
        <v>22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B69" t="s">
        <v>23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B70" t="s">
        <v>24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B71" t="s">
        <v>25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25">
      <c r="B72" t="s">
        <v>26</v>
      </c>
      <c r="C72">
        <v>1.698</v>
      </c>
      <c r="D72">
        <v>90.581000000000003</v>
      </c>
      <c r="E72">
        <v>1212.172</v>
      </c>
      <c r="F72">
        <v>2629.4810000000002</v>
      </c>
      <c r="G72">
        <v>4032.451</v>
      </c>
      <c r="H72">
        <v>5626.7190000000001</v>
      </c>
      <c r="I72">
        <v>974.279</v>
      </c>
      <c r="J72">
        <v>1952.826</v>
      </c>
      <c r="K72">
        <v>2930.8429999999998</v>
      </c>
      <c r="L72">
        <v>4001.3409999999999</v>
      </c>
      <c r="M72">
        <v>3007.2649999999999</v>
      </c>
      <c r="N72">
        <v>2800.9520000000002</v>
      </c>
      <c r="O72">
        <v>4740</v>
      </c>
    </row>
    <row r="73" spans="1:15" x14ac:dyDescent="0.25">
      <c r="B73" t="s">
        <v>27</v>
      </c>
      <c r="C73">
        <v>1.4849999999999901</v>
      </c>
      <c r="D73">
        <v>12.311999999999999</v>
      </c>
      <c r="E73">
        <v>182.49099999999899</v>
      </c>
      <c r="F73">
        <v>461.63799999999998</v>
      </c>
      <c r="G73">
        <v>690.77099999999996</v>
      </c>
      <c r="H73">
        <v>981.68199999999899</v>
      </c>
      <c r="I73">
        <v>129.548</v>
      </c>
      <c r="J73">
        <v>250.512</v>
      </c>
      <c r="K73">
        <v>382.55099999999999</v>
      </c>
      <c r="L73">
        <v>518.71499999999901</v>
      </c>
      <c r="M73">
        <v>390.65</v>
      </c>
      <c r="N73">
        <v>361.640999999999</v>
      </c>
      <c r="O73">
        <v>610.44500000000005</v>
      </c>
    </row>
    <row r="74" spans="1:15" x14ac:dyDescent="0.25">
      <c r="B74" t="s">
        <v>28</v>
      </c>
      <c r="C74">
        <v>3028</v>
      </c>
      <c r="D74">
        <v>1019974</v>
      </c>
      <c r="E74">
        <v>10179039</v>
      </c>
      <c r="F74">
        <v>20350253</v>
      </c>
      <c r="G74">
        <v>30526232</v>
      </c>
      <c r="H74">
        <v>40697275</v>
      </c>
      <c r="I74">
        <v>10179333</v>
      </c>
      <c r="J74">
        <v>20352347</v>
      </c>
      <c r="K74">
        <v>30529034</v>
      </c>
      <c r="L74">
        <v>40702567</v>
      </c>
      <c r="M74">
        <v>31548156</v>
      </c>
      <c r="N74">
        <v>30617633</v>
      </c>
      <c r="O74">
        <v>30540222</v>
      </c>
    </row>
    <row r="75" spans="1:15" x14ac:dyDescent="0.25">
      <c r="B75" t="s">
        <v>29</v>
      </c>
      <c r="C75">
        <v>2784</v>
      </c>
      <c r="D75">
        <v>1016257</v>
      </c>
      <c r="E75">
        <v>10172635</v>
      </c>
      <c r="F75">
        <v>20338550</v>
      </c>
      <c r="G75">
        <v>30511118</v>
      </c>
      <c r="H75">
        <v>40675261</v>
      </c>
      <c r="I75">
        <v>10170283</v>
      </c>
      <c r="J75">
        <v>20337676</v>
      </c>
      <c r="K75">
        <v>30507902</v>
      </c>
      <c r="L75">
        <v>40675290</v>
      </c>
      <c r="M75">
        <v>31517722</v>
      </c>
      <c r="N75">
        <v>30507945</v>
      </c>
      <c r="O75">
        <v>30507877</v>
      </c>
    </row>
    <row r="76" spans="1:15" x14ac:dyDescent="0.25">
      <c r="B76" t="s">
        <v>30</v>
      </c>
      <c r="C76">
        <v>1.1434343434343399</v>
      </c>
      <c r="D76">
        <v>7.3571312540610698</v>
      </c>
      <c r="E76">
        <v>6.6423659248949196</v>
      </c>
      <c r="F76">
        <v>5.6959804002270102</v>
      </c>
      <c r="G76">
        <v>5.8376089905337603</v>
      </c>
      <c r="H76">
        <v>5.7317125097536596</v>
      </c>
      <c r="I76">
        <v>7.5206024021984099</v>
      </c>
      <c r="J76">
        <v>7.7953391454301499</v>
      </c>
      <c r="K76">
        <v>7.6613131321052599</v>
      </c>
      <c r="L76">
        <v>7.7139488929373501</v>
      </c>
      <c r="M76">
        <v>7.6981057212338397</v>
      </c>
      <c r="N76">
        <v>7.7451173954280597</v>
      </c>
      <c r="O76">
        <v>7.76482729811858</v>
      </c>
    </row>
    <row r="77" spans="1:15" ht="15.75" thickBot="1" x14ac:dyDescent="0.3">
      <c r="A77" s="6"/>
      <c r="B77" s="7" t="s">
        <v>31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x14ac:dyDescent="0.25">
      <c r="A78" s="1" t="s">
        <v>36</v>
      </c>
      <c r="B78" t="s">
        <v>13</v>
      </c>
      <c r="C78">
        <v>2</v>
      </c>
      <c r="D78">
        <v>18</v>
      </c>
      <c r="E78">
        <v>17</v>
      </c>
      <c r="F78">
        <v>18</v>
      </c>
      <c r="G78">
        <v>18</v>
      </c>
      <c r="H78">
        <v>18</v>
      </c>
      <c r="I78">
        <v>18</v>
      </c>
      <c r="J78">
        <v>18</v>
      </c>
      <c r="K78">
        <v>18</v>
      </c>
      <c r="L78">
        <v>18</v>
      </c>
      <c r="M78">
        <v>45</v>
      </c>
      <c r="N78">
        <v>45</v>
      </c>
      <c r="O78">
        <v>45</v>
      </c>
    </row>
    <row r="79" spans="1:15" x14ac:dyDescent="0.25">
      <c r="B79" t="s">
        <v>14</v>
      </c>
      <c r="C79">
        <v>3990</v>
      </c>
      <c r="D79">
        <v>34330562</v>
      </c>
      <c r="E79">
        <v>34333544</v>
      </c>
      <c r="F79">
        <v>34338620</v>
      </c>
      <c r="G79">
        <v>34343360</v>
      </c>
      <c r="H79">
        <v>34346780</v>
      </c>
      <c r="I79">
        <v>34331924</v>
      </c>
      <c r="J79">
        <v>34335560</v>
      </c>
      <c r="K79">
        <v>34338230</v>
      </c>
      <c r="L79">
        <v>34340918</v>
      </c>
      <c r="M79">
        <v>68667388</v>
      </c>
      <c r="N79">
        <v>68668408</v>
      </c>
      <c r="O79">
        <v>34341782</v>
      </c>
    </row>
    <row r="80" spans="1:15" x14ac:dyDescent="0.25">
      <c r="B80" t="s">
        <v>15</v>
      </c>
      <c r="C80">
        <v>6</v>
      </c>
      <c r="D80">
        <v>992</v>
      </c>
      <c r="E80">
        <v>8</v>
      </c>
      <c r="F80">
        <v>7</v>
      </c>
      <c r="G80">
        <v>6</v>
      </c>
      <c r="H80">
        <v>6</v>
      </c>
      <c r="I80">
        <v>6</v>
      </c>
      <c r="J80">
        <v>6</v>
      </c>
      <c r="K80">
        <v>6</v>
      </c>
      <c r="L80">
        <v>6</v>
      </c>
      <c r="M80">
        <v>6</v>
      </c>
      <c r="N80">
        <v>6</v>
      </c>
      <c r="O80">
        <v>6</v>
      </c>
    </row>
    <row r="81" spans="1:15" x14ac:dyDescent="0.25">
      <c r="B81" t="s">
        <v>16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5">
      <c r="B82" t="s">
        <v>17</v>
      </c>
      <c r="C82">
        <v>3985</v>
      </c>
      <c r="D82">
        <v>34326351</v>
      </c>
      <c r="E82">
        <v>34319205</v>
      </c>
      <c r="F82">
        <v>34316455</v>
      </c>
      <c r="G82">
        <v>34328879</v>
      </c>
      <c r="H82">
        <v>34320680</v>
      </c>
      <c r="I82">
        <v>34300646</v>
      </c>
      <c r="J82">
        <v>34317142</v>
      </c>
      <c r="K82">
        <v>34315643</v>
      </c>
      <c r="L82">
        <v>34333186</v>
      </c>
      <c r="M82">
        <v>68477571</v>
      </c>
      <c r="N82">
        <v>68476599</v>
      </c>
      <c r="O82">
        <v>34326070</v>
      </c>
    </row>
    <row r="83" spans="1:15" x14ac:dyDescent="0.25">
      <c r="B83" t="s">
        <v>18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5">
      <c r="B84" t="s">
        <v>19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B85" t="s">
        <v>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B86" t="s">
        <v>21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5">
      <c r="B87" t="s">
        <v>22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25">
      <c r="B88" t="s">
        <v>23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25">
      <c r="B89" t="s">
        <v>24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B90" t="s">
        <v>25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25">
      <c r="B91" t="s">
        <v>26</v>
      </c>
      <c r="C91">
        <v>1.7969999999999999</v>
      </c>
      <c r="D91">
        <v>1131.17</v>
      </c>
      <c r="E91">
        <v>2491.721</v>
      </c>
      <c r="F91">
        <v>3653.7620000000002</v>
      </c>
      <c r="G91">
        <v>4950.1259999999902</v>
      </c>
      <c r="H91">
        <v>6068.1080000000002</v>
      </c>
      <c r="I91">
        <v>2017.374</v>
      </c>
      <c r="J91">
        <v>2484.75</v>
      </c>
      <c r="K91">
        <v>2917.6689999999999</v>
      </c>
      <c r="L91">
        <v>3333.0590000000002</v>
      </c>
      <c r="M91">
        <v>3538.1089999999999</v>
      </c>
      <c r="N91">
        <v>3537.2809999999999</v>
      </c>
      <c r="O91">
        <v>2444.4369999999999</v>
      </c>
    </row>
    <row r="92" spans="1:15" x14ac:dyDescent="0.25">
      <c r="B92" t="s">
        <v>27</v>
      </c>
      <c r="C92">
        <v>17.844999999999999</v>
      </c>
      <c r="D92">
        <v>163.791</v>
      </c>
      <c r="E92">
        <v>337.45499999999998</v>
      </c>
      <c r="F92">
        <v>531.80599999999902</v>
      </c>
      <c r="G92">
        <v>748.18799999999999</v>
      </c>
      <c r="H92">
        <v>954.53</v>
      </c>
      <c r="I92">
        <v>266.01400000000001</v>
      </c>
      <c r="J92">
        <v>326.71799999999899</v>
      </c>
      <c r="K92">
        <v>382.803</v>
      </c>
      <c r="L92">
        <v>434.226</v>
      </c>
      <c r="M92">
        <v>466.70100000000002</v>
      </c>
      <c r="N92">
        <v>470.344999999999</v>
      </c>
      <c r="O92">
        <v>320.83199999999999</v>
      </c>
    </row>
    <row r="93" spans="1:15" x14ac:dyDescent="0.25">
      <c r="B93" t="s">
        <v>28</v>
      </c>
      <c r="C93">
        <v>3990</v>
      </c>
      <c r="D93">
        <v>34330562</v>
      </c>
      <c r="E93">
        <v>34333544</v>
      </c>
      <c r="F93">
        <v>34338620</v>
      </c>
      <c r="G93">
        <v>34343360</v>
      </c>
      <c r="H93">
        <v>34346780</v>
      </c>
      <c r="I93">
        <v>34331924</v>
      </c>
      <c r="J93">
        <v>34335560</v>
      </c>
      <c r="K93">
        <v>34338230</v>
      </c>
      <c r="L93">
        <v>34340918</v>
      </c>
      <c r="M93">
        <v>68667388</v>
      </c>
      <c r="N93">
        <v>68668408</v>
      </c>
      <c r="O93">
        <v>34341782</v>
      </c>
    </row>
    <row r="94" spans="1:15" x14ac:dyDescent="0.25">
      <c r="B94" t="s">
        <v>29</v>
      </c>
      <c r="C94">
        <v>3985</v>
      </c>
      <c r="D94">
        <v>34326351</v>
      </c>
      <c r="E94">
        <v>34319205</v>
      </c>
      <c r="F94">
        <v>34316455</v>
      </c>
      <c r="G94">
        <v>34328879</v>
      </c>
      <c r="H94">
        <v>34320680</v>
      </c>
      <c r="I94">
        <v>34300646</v>
      </c>
      <c r="J94">
        <v>34317142</v>
      </c>
      <c r="K94">
        <v>34315643</v>
      </c>
      <c r="L94">
        <v>34333186</v>
      </c>
      <c r="M94">
        <v>68477571</v>
      </c>
      <c r="N94">
        <v>68476599</v>
      </c>
      <c r="O94">
        <v>34326070</v>
      </c>
    </row>
    <row r="95" spans="1:15" x14ac:dyDescent="0.25">
      <c r="B95" t="s">
        <v>30</v>
      </c>
      <c r="C95">
        <v>0.1007004763239</v>
      </c>
      <c r="D95">
        <v>6.9061792161962403</v>
      </c>
      <c r="E95">
        <v>7.3838615519106199</v>
      </c>
      <c r="F95">
        <v>6.8704790844781698</v>
      </c>
      <c r="G95">
        <v>6.6161526247413702</v>
      </c>
      <c r="H95">
        <v>6.3571684493939404</v>
      </c>
      <c r="I95">
        <v>7.5837136391317701</v>
      </c>
      <c r="J95">
        <v>7.60518245092097</v>
      </c>
      <c r="K95">
        <v>7.6218551056287396</v>
      </c>
      <c r="L95">
        <v>7.6758623389663398</v>
      </c>
      <c r="M95">
        <v>7.5811043901769999</v>
      </c>
      <c r="N95">
        <v>7.5206093399525802</v>
      </c>
      <c r="O95">
        <v>7.61905607919409</v>
      </c>
    </row>
    <row r="96" spans="1:15" ht="15.75" thickBot="1" x14ac:dyDescent="0.3">
      <c r="A96" s="6"/>
      <c r="B96" s="7" t="s">
        <v>31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 x14ac:dyDescent="0.25">
      <c r="A97" s="1" t="s">
        <v>37</v>
      </c>
      <c r="B97" t="s">
        <v>13</v>
      </c>
      <c r="C97">
        <v>2</v>
      </c>
      <c r="D97">
        <v>18</v>
      </c>
      <c r="E97">
        <v>18</v>
      </c>
      <c r="F97">
        <v>18</v>
      </c>
      <c r="G97">
        <v>18</v>
      </c>
      <c r="H97">
        <v>18</v>
      </c>
      <c r="I97">
        <v>18</v>
      </c>
      <c r="J97">
        <v>18</v>
      </c>
      <c r="K97">
        <v>18</v>
      </c>
      <c r="L97">
        <v>18</v>
      </c>
      <c r="M97">
        <v>45</v>
      </c>
      <c r="N97">
        <v>45</v>
      </c>
      <c r="O97">
        <v>45</v>
      </c>
    </row>
    <row r="98" spans="1:15" x14ac:dyDescent="0.25">
      <c r="B98" t="s">
        <v>14</v>
      </c>
      <c r="C98">
        <v>11</v>
      </c>
      <c r="D98">
        <v>861480</v>
      </c>
      <c r="E98">
        <v>8588749</v>
      </c>
      <c r="F98">
        <v>17167323</v>
      </c>
      <c r="G98">
        <v>25750783</v>
      </c>
      <c r="H98">
        <v>34332136</v>
      </c>
      <c r="I98">
        <v>8588041</v>
      </c>
      <c r="J98">
        <v>17168841</v>
      </c>
      <c r="K98">
        <v>25751623</v>
      </c>
      <c r="L98">
        <v>34331572</v>
      </c>
      <c r="M98">
        <v>26615641</v>
      </c>
      <c r="N98">
        <v>25825625</v>
      </c>
      <c r="O98">
        <v>25756141</v>
      </c>
    </row>
    <row r="99" spans="1:15" x14ac:dyDescent="0.25">
      <c r="B99" t="s">
        <v>15</v>
      </c>
      <c r="C99">
        <v>4</v>
      </c>
      <c r="D99">
        <v>3</v>
      </c>
      <c r="E99">
        <v>3</v>
      </c>
      <c r="F99">
        <v>3</v>
      </c>
      <c r="G99">
        <v>4</v>
      </c>
      <c r="H99">
        <v>4</v>
      </c>
      <c r="I99">
        <v>3</v>
      </c>
      <c r="J99">
        <v>3</v>
      </c>
      <c r="K99">
        <v>4</v>
      </c>
      <c r="L99">
        <v>4</v>
      </c>
      <c r="M99">
        <v>6</v>
      </c>
      <c r="N99">
        <v>6</v>
      </c>
      <c r="O99">
        <v>4</v>
      </c>
    </row>
    <row r="100" spans="1:15" x14ac:dyDescent="0.25">
      <c r="B100" t="s">
        <v>16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25">
      <c r="B101" t="s">
        <v>17</v>
      </c>
      <c r="C101">
        <v>515</v>
      </c>
      <c r="D101">
        <v>858707</v>
      </c>
      <c r="E101">
        <v>8581445</v>
      </c>
      <c r="F101">
        <v>17158726</v>
      </c>
      <c r="G101">
        <v>25738429</v>
      </c>
      <c r="H101">
        <v>34315768</v>
      </c>
      <c r="I101">
        <v>8581523</v>
      </c>
      <c r="J101">
        <v>17158778</v>
      </c>
      <c r="K101">
        <v>25738465</v>
      </c>
      <c r="L101">
        <v>34315720</v>
      </c>
      <c r="M101">
        <v>26591786</v>
      </c>
      <c r="N101">
        <v>25738451</v>
      </c>
      <c r="O101">
        <v>25740790</v>
      </c>
    </row>
    <row r="102" spans="1:15" x14ac:dyDescent="0.25">
      <c r="B102" t="s">
        <v>18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B103" t="s">
        <v>19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B104" t="s">
        <v>20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B105" t="s">
        <v>21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25">
      <c r="B106" t="s">
        <v>22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B107" t="s">
        <v>23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25">
      <c r="B108" t="s">
        <v>24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B109" t="s">
        <v>25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25">
      <c r="B110" t="s">
        <v>26</v>
      </c>
      <c r="C110">
        <v>1.4219999999999999</v>
      </c>
      <c r="D110">
        <v>90.702999999999903</v>
      </c>
      <c r="E110">
        <v>758.71600000000001</v>
      </c>
      <c r="F110">
        <v>1667.702</v>
      </c>
      <c r="G110">
        <v>2706.8240000000001</v>
      </c>
      <c r="H110">
        <v>3758.6559999999999</v>
      </c>
      <c r="I110">
        <v>517.45299999999997</v>
      </c>
      <c r="J110">
        <v>1034.4839999999999</v>
      </c>
      <c r="K110">
        <v>1563.0819999999901</v>
      </c>
      <c r="L110">
        <v>2073.6880000000001</v>
      </c>
      <c r="M110">
        <v>1120.9359999999999</v>
      </c>
      <c r="N110">
        <v>1090.672</v>
      </c>
      <c r="O110">
        <v>1106.4059999999999</v>
      </c>
    </row>
    <row r="111" spans="1:15" x14ac:dyDescent="0.25">
      <c r="B111" t="s">
        <v>27</v>
      </c>
      <c r="C111">
        <v>1.4279999999999899</v>
      </c>
      <c r="D111">
        <v>12.365</v>
      </c>
      <c r="E111">
        <v>123.419</v>
      </c>
      <c r="F111">
        <v>284.05599999999998</v>
      </c>
      <c r="G111">
        <v>518.82600000000002</v>
      </c>
      <c r="H111">
        <v>668.84799999999996</v>
      </c>
      <c r="I111">
        <v>86.878</v>
      </c>
      <c r="J111">
        <v>136.93</v>
      </c>
      <c r="K111">
        <v>205.77099999999999</v>
      </c>
      <c r="L111">
        <v>269.589</v>
      </c>
      <c r="M111">
        <v>148.292</v>
      </c>
      <c r="N111">
        <v>143.63999999999999</v>
      </c>
      <c r="O111">
        <v>147.74799999999999</v>
      </c>
    </row>
    <row r="112" spans="1:15" x14ac:dyDescent="0.25">
      <c r="B112" t="s">
        <v>28</v>
      </c>
      <c r="C112">
        <v>11</v>
      </c>
      <c r="D112">
        <v>861480</v>
      </c>
      <c r="E112">
        <v>8588749</v>
      </c>
      <c r="F112">
        <v>17167323</v>
      </c>
      <c r="G112">
        <v>25750783</v>
      </c>
      <c r="H112">
        <v>34332136</v>
      </c>
      <c r="I112">
        <v>8588041</v>
      </c>
      <c r="J112">
        <v>17168841</v>
      </c>
      <c r="K112">
        <v>25751623</v>
      </c>
      <c r="L112">
        <v>34331572</v>
      </c>
      <c r="M112">
        <v>26615641</v>
      </c>
      <c r="N112">
        <v>25825625</v>
      </c>
      <c r="O112">
        <v>25756141</v>
      </c>
    </row>
    <row r="113" spans="1:15" x14ac:dyDescent="0.25">
      <c r="B113" t="s">
        <v>29</v>
      </c>
      <c r="C113">
        <v>515</v>
      </c>
      <c r="D113">
        <v>858707</v>
      </c>
      <c r="E113">
        <v>8581445</v>
      </c>
      <c r="F113">
        <v>17158726</v>
      </c>
      <c r="G113">
        <v>25738429</v>
      </c>
      <c r="H113">
        <v>34315768</v>
      </c>
      <c r="I113">
        <v>8581523</v>
      </c>
      <c r="J113">
        <v>17158778</v>
      </c>
      <c r="K113">
        <v>25738465</v>
      </c>
      <c r="L113">
        <v>34315720</v>
      </c>
      <c r="M113">
        <v>26591786</v>
      </c>
      <c r="N113">
        <v>25738451</v>
      </c>
      <c r="O113">
        <v>25740790</v>
      </c>
    </row>
    <row r="114" spans="1:15" x14ac:dyDescent="0.25">
      <c r="B114" t="s">
        <v>30</v>
      </c>
      <c r="C114">
        <v>0.995798319327731</v>
      </c>
      <c r="D114">
        <v>7.3354630004043599</v>
      </c>
      <c r="E114">
        <v>6.1474813440394103</v>
      </c>
      <c r="F114">
        <v>5.8710324724702101</v>
      </c>
      <c r="G114">
        <v>5.2172096232648304</v>
      </c>
      <c r="H114">
        <v>5.6195966796641397</v>
      </c>
      <c r="I114">
        <v>5.9560878473261303</v>
      </c>
      <c r="J114">
        <v>7.5548382385160204</v>
      </c>
      <c r="K114">
        <v>7.5962210418377696</v>
      </c>
      <c r="L114">
        <v>7.69203491240369</v>
      </c>
      <c r="M114">
        <v>7.5589782321365897</v>
      </c>
      <c r="N114">
        <v>7.59309384572542</v>
      </c>
      <c r="O114">
        <v>7.4884668489590398</v>
      </c>
    </row>
    <row r="115" spans="1:15" ht="15.75" thickBot="1" x14ac:dyDescent="0.3">
      <c r="A115" s="6"/>
      <c r="B115" s="7" t="s">
        <v>31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1:15" x14ac:dyDescent="0.25">
      <c r="A116" s="1" t="s">
        <v>52</v>
      </c>
      <c r="B116" t="s">
        <v>13</v>
      </c>
      <c r="C116">
        <v>2</v>
      </c>
      <c r="D116">
        <v>18</v>
      </c>
      <c r="E116">
        <v>18</v>
      </c>
      <c r="F116">
        <v>18</v>
      </c>
      <c r="G116">
        <v>18</v>
      </c>
      <c r="H116">
        <v>18</v>
      </c>
      <c r="I116">
        <v>18</v>
      </c>
      <c r="J116">
        <v>18</v>
      </c>
      <c r="K116">
        <v>18</v>
      </c>
      <c r="L116">
        <v>18</v>
      </c>
      <c r="M116">
        <v>45</v>
      </c>
      <c r="N116">
        <v>45</v>
      </c>
      <c r="O116">
        <v>45</v>
      </c>
    </row>
    <row r="117" spans="1:15" x14ac:dyDescent="0.25">
      <c r="B117" t="s">
        <v>14</v>
      </c>
      <c r="C117">
        <v>11</v>
      </c>
      <c r="D117">
        <v>861420</v>
      </c>
      <c r="E117">
        <v>8588557</v>
      </c>
      <c r="F117">
        <v>17169033</v>
      </c>
      <c r="G117">
        <v>25752463</v>
      </c>
      <c r="H117">
        <v>22833010</v>
      </c>
      <c r="I117">
        <v>8587621</v>
      </c>
      <c r="J117">
        <v>17168583</v>
      </c>
      <c r="K117">
        <v>25753939</v>
      </c>
      <c r="L117">
        <v>22828205</v>
      </c>
      <c r="M117">
        <v>23694445</v>
      </c>
      <c r="N117">
        <v>22908674</v>
      </c>
      <c r="O117">
        <v>22836897</v>
      </c>
    </row>
    <row r="118" spans="1:15" x14ac:dyDescent="0.25">
      <c r="B118" t="s">
        <v>15</v>
      </c>
      <c r="C118">
        <v>6</v>
      </c>
      <c r="D118">
        <v>5</v>
      </c>
      <c r="E118">
        <v>5</v>
      </c>
      <c r="F118">
        <v>5</v>
      </c>
      <c r="G118">
        <v>6</v>
      </c>
      <c r="H118">
        <v>4</v>
      </c>
      <c r="I118">
        <v>5</v>
      </c>
      <c r="J118">
        <v>5</v>
      </c>
      <c r="K118">
        <v>6</v>
      </c>
      <c r="L118">
        <v>4</v>
      </c>
      <c r="M118">
        <v>7</v>
      </c>
      <c r="N118">
        <v>7</v>
      </c>
      <c r="O118">
        <v>7</v>
      </c>
    </row>
    <row r="119" spans="1:15" x14ac:dyDescent="0.25">
      <c r="B119" t="s">
        <v>16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25">
      <c r="B120" t="s">
        <v>17</v>
      </c>
      <c r="C120">
        <v>520</v>
      </c>
      <c r="D120">
        <v>858952</v>
      </c>
      <c r="E120">
        <v>8581448</v>
      </c>
      <c r="F120">
        <v>17158780</v>
      </c>
      <c r="G120">
        <v>25738407</v>
      </c>
      <c r="H120">
        <v>22818250</v>
      </c>
      <c r="I120">
        <v>8581463</v>
      </c>
      <c r="J120">
        <v>17158793</v>
      </c>
      <c r="K120">
        <v>25738497</v>
      </c>
      <c r="L120">
        <v>22818238</v>
      </c>
      <c r="M120">
        <v>23675543</v>
      </c>
      <c r="N120">
        <v>22891093</v>
      </c>
      <c r="O120">
        <v>22820599</v>
      </c>
    </row>
    <row r="121" spans="1:15" x14ac:dyDescent="0.25">
      <c r="B121" t="s">
        <v>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25">
      <c r="B122" t="s">
        <v>19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25">
      <c r="B123" t="s">
        <v>20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25">
      <c r="B124" t="s">
        <v>21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25">
      <c r="B125" t="s">
        <v>22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5">
      <c r="B126" t="s">
        <v>23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25">
      <c r="B127" t="s">
        <v>24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5">
      <c r="B128" t="s">
        <v>25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2:15" x14ac:dyDescent="0.25">
      <c r="B129" t="s">
        <v>26</v>
      </c>
      <c r="C129">
        <v>1.9530000000000001</v>
      </c>
      <c r="D129">
        <v>84.092999999999904</v>
      </c>
      <c r="E129">
        <v>708.57999999999902</v>
      </c>
      <c r="F129">
        <v>1780.278</v>
      </c>
      <c r="G129">
        <v>2732.1869999999999</v>
      </c>
      <c r="H129">
        <v>3973.78</v>
      </c>
      <c r="I129">
        <v>523.00099999999998</v>
      </c>
      <c r="J129">
        <v>1048.2919999999999</v>
      </c>
      <c r="K129">
        <v>1584.951</v>
      </c>
      <c r="L129">
        <v>1595.6079999999999</v>
      </c>
      <c r="M129">
        <v>2215.4630000000002</v>
      </c>
      <c r="N129">
        <v>2059.0650000000001</v>
      </c>
      <c r="O129">
        <v>2043.1979999999901</v>
      </c>
    </row>
    <row r="130" spans="2:15" x14ac:dyDescent="0.25">
      <c r="B130" t="s">
        <v>27</v>
      </c>
      <c r="C130">
        <v>22.486999999999998</v>
      </c>
      <c r="D130">
        <v>12.516999999999999</v>
      </c>
      <c r="E130">
        <v>101.74299999999999</v>
      </c>
      <c r="F130">
        <v>301.53699999999998</v>
      </c>
      <c r="G130">
        <v>515.43600000000004</v>
      </c>
      <c r="H130">
        <v>748.60199999999998</v>
      </c>
      <c r="I130">
        <v>68.927999999999997</v>
      </c>
      <c r="J130">
        <v>137.37700000000001</v>
      </c>
      <c r="K130">
        <v>224.94399999999999</v>
      </c>
      <c r="L130">
        <v>222.78299999999999</v>
      </c>
      <c r="M130">
        <v>301.09300000000002</v>
      </c>
      <c r="N130">
        <v>274.90899999999999</v>
      </c>
      <c r="O130">
        <v>267.077</v>
      </c>
    </row>
    <row r="131" spans="2:15" x14ac:dyDescent="0.25">
      <c r="B131" t="s">
        <v>28</v>
      </c>
      <c r="C131">
        <v>11</v>
      </c>
      <c r="D131">
        <v>861420</v>
      </c>
      <c r="E131">
        <v>8588557</v>
      </c>
      <c r="F131">
        <v>17169033</v>
      </c>
      <c r="G131">
        <v>25752463</v>
      </c>
      <c r="H131">
        <v>22833010</v>
      </c>
      <c r="I131">
        <v>8587621</v>
      </c>
      <c r="J131">
        <v>17168583</v>
      </c>
      <c r="K131">
        <v>25753939</v>
      </c>
      <c r="L131">
        <v>22828205</v>
      </c>
      <c r="M131">
        <v>23694445</v>
      </c>
      <c r="N131">
        <v>22908674</v>
      </c>
      <c r="O131">
        <v>22836897</v>
      </c>
    </row>
    <row r="132" spans="2:15" x14ac:dyDescent="0.25">
      <c r="B132" t="s">
        <v>29</v>
      </c>
      <c r="C132">
        <v>520</v>
      </c>
      <c r="D132">
        <v>858952</v>
      </c>
      <c r="E132">
        <v>8581448</v>
      </c>
      <c r="F132">
        <v>17158780</v>
      </c>
      <c r="G132">
        <v>25738407</v>
      </c>
      <c r="H132">
        <v>22818250</v>
      </c>
      <c r="I132">
        <v>8581463</v>
      </c>
      <c r="J132">
        <v>17158793</v>
      </c>
      <c r="K132">
        <v>25738497</v>
      </c>
      <c r="L132">
        <v>22818238</v>
      </c>
      <c r="M132">
        <v>23675543</v>
      </c>
      <c r="N132">
        <v>22891093</v>
      </c>
      <c r="O132">
        <v>22820599</v>
      </c>
    </row>
    <row r="133" spans="2:15" x14ac:dyDescent="0.25">
      <c r="B133" t="s">
        <v>30</v>
      </c>
      <c r="C133">
        <v>8.6850180104060107E-2</v>
      </c>
      <c r="D133">
        <v>6.7183031077734201</v>
      </c>
      <c r="E133">
        <v>6.9644103279832503</v>
      </c>
      <c r="F133">
        <v>5.90401177964893</v>
      </c>
      <c r="G133">
        <v>5.3007298675296202</v>
      </c>
      <c r="H133">
        <v>5.3082679447823997</v>
      </c>
      <c r="I133">
        <v>7.5876421773444704</v>
      </c>
      <c r="J133">
        <v>7.6307678869097399</v>
      </c>
      <c r="K133">
        <v>7.0459803328828503</v>
      </c>
      <c r="L133">
        <v>7.1621622834776399</v>
      </c>
      <c r="M133">
        <v>7.3580687694499698</v>
      </c>
      <c r="N133">
        <v>7.4899875958953599</v>
      </c>
      <c r="O133">
        <v>7.6502207228626897</v>
      </c>
    </row>
    <row r="134" spans="2:15" x14ac:dyDescent="0.25">
      <c r="B134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055F-86E5-4706-AC7E-BF06FDCFDEC8}">
  <dimension ref="A1:O8"/>
  <sheetViews>
    <sheetView tabSelected="1" zoomScaleNormal="100" workbookViewId="0">
      <selection activeCell="I17" sqref="I17"/>
    </sheetView>
  </sheetViews>
  <sheetFormatPr defaultRowHeight="15" x14ac:dyDescent="0.25"/>
  <cols>
    <col min="1" max="1" width="14.5703125" customWidth="1"/>
    <col min="2" max="2" width="17.7109375" customWidth="1"/>
  </cols>
  <sheetData>
    <row r="1" spans="1:15" ht="15.75" thickBot="1" x14ac:dyDescent="0.3">
      <c r="A1" s="4"/>
      <c r="B1" s="4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</row>
    <row r="2" spans="1:15" x14ac:dyDescent="0.25">
      <c r="A2" t="s">
        <v>32</v>
      </c>
      <c r="B2" t="s">
        <v>38</v>
      </c>
      <c r="C2">
        <v>1.2230000000000001</v>
      </c>
      <c r="D2">
        <v>18.417000000000002</v>
      </c>
      <c r="E2">
        <v>194.952</v>
      </c>
      <c r="F2">
        <v>386.65699999999998</v>
      </c>
      <c r="G2">
        <v>717.548</v>
      </c>
      <c r="H2">
        <v>727.00400000000002</v>
      </c>
      <c r="I2">
        <v>131.06700000000001</v>
      </c>
      <c r="J2">
        <v>217.13200000000001</v>
      </c>
      <c r="K2">
        <v>373.87900000000002</v>
      </c>
      <c r="L2">
        <v>311.67599999999999</v>
      </c>
      <c r="M2">
        <v>285.52999999999997</v>
      </c>
      <c r="N2">
        <v>282.149</v>
      </c>
      <c r="O2">
        <v>281.79300000000001</v>
      </c>
    </row>
    <row r="3" spans="1:15" x14ac:dyDescent="0.25">
      <c r="A3" t="s">
        <v>33</v>
      </c>
      <c r="B3" t="s">
        <v>27</v>
      </c>
      <c r="C3">
        <v>13.446999999999999</v>
      </c>
      <c r="D3">
        <v>18.670999999999999</v>
      </c>
      <c r="E3">
        <v>211.92599999999999</v>
      </c>
      <c r="F3">
        <v>397.05599999999998</v>
      </c>
      <c r="G3">
        <v>798.91299999999899</v>
      </c>
      <c r="H3">
        <v>721.93200000000002</v>
      </c>
      <c r="I3">
        <v>129.00399999999999</v>
      </c>
      <c r="J3">
        <v>217.761</v>
      </c>
      <c r="K3">
        <v>365.70299999999997</v>
      </c>
      <c r="L3">
        <v>309.98099999999999</v>
      </c>
      <c r="M3">
        <v>282.45600000000002</v>
      </c>
      <c r="N3">
        <v>281.66299999999899</v>
      </c>
      <c r="O3">
        <v>254.625</v>
      </c>
    </row>
    <row r="4" spans="1:15" x14ac:dyDescent="0.25">
      <c r="A4" t="s">
        <v>34</v>
      </c>
      <c r="B4" t="s">
        <v>27</v>
      </c>
      <c r="C4">
        <v>199.363</v>
      </c>
      <c r="D4">
        <v>206.59199999999899</v>
      </c>
      <c r="E4">
        <v>423.399</v>
      </c>
      <c r="F4">
        <v>713.31799999999998</v>
      </c>
      <c r="G4">
        <v>1001.707</v>
      </c>
      <c r="H4">
        <v>1349.67</v>
      </c>
      <c r="I4">
        <v>364.70100000000002</v>
      </c>
      <c r="J4">
        <v>488.34100000000001</v>
      </c>
      <c r="K4">
        <v>579.38699999999994</v>
      </c>
      <c r="L4">
        <v>703.88099999999997</v>
      </c>
      <c r="M4">
        <v>762.59799999999996</v>
      </c>
      <c r="N4">
        <v>760.38</v>
      </c>
      <c r="O4">
        <v>778.75599999999997</v>
      </c>
    </row>
    <row r="5" spans="1:15" x14ac:dyDescent="0.25">
      <c r="A5" t="s">
        <v>35</v>
      </c>
      <c r="B5" t="s">
        <v>27</v>
      </c>
      <c r="C5">
        <v>1.4849999999999901</v>
      </c>
      <c r="D5">
        <v>12.311999999999999</v>
      </c>
      <c r="E5">
        <v>182.49099999999899</v>
      </c>
      <c r="F5">
        <v>461.63799999999998</v>
      </c>
      <c r="G5">
        <v>690.77099999999996</v>
      </c>
      <c r="H5">
        <v>981.68199999999899</v>
      </c>
      <c r="I5">
        <v>129.548</v>
      </c>
      <c r="J5">
        <v>250.512</v>
      </c>
      <c r="K5">
        <v>382.55099999999999</v>
      </c>
      <c r="L5">
        <v>518.71499999999901</v>
      </c>
      <c r="M5">
        <v>390.65</v>
      </c>
      <c r="N5">
        <v>361.640999999999</v>
      </c>
      <c r="O5">
        <v>610.44500000000005</v>
      </c>
    </row>
    <row r="6" spans="1:15" x14ac:dyDescent="0.25">
      <c r="A6" t="s">
        <v>36</v>
      </c>
      <c r="B6" t="s">
        <v>27</v>
      </c>
      <c r="C6">
        <v>17.844999999999999</v>
      </c>
      <c r="D6">
        <v>163.791</v>
      </c>
      <c r="E6">
        <v>337.45499999999998</v>
      </c>
      <c r="F6">
        <v>531.80599999999902</v>
      </c>
      <c r="G6">
        <v>748.18799999999999</v>
      </c>
      <c r="H6">
        <v>954.53</v>
      </c>
      <c r="I6">
        <v>266.01400000000001</v>
      </c>
      <c r="J6">
        <v>326.71799999999899</v>
      </c>
      <c r="K6">
        <v>382.803</v>
      </c>
      <c r="L6">
        <v>434.226</v>
      </c>
      <c r="M6">
        <v>466.70100000000002</v>
      </c>
      <c r="N6">
        <v>470.344999999999</v>
      </c>
      <c r="O6">
        <v>320.83199999999999</v>
      </c>
    </row>
    <row r="7" spans="1:15" x14ac:dyDescent="0.25">
      <c r="A7" t="s">
        <v>37</v>
      </c>
      <c r="B7" t="s">
        <v>27</v>
      </c>
      <c r="C7">
        <v>1.4279999999999899</v>
      </c>
      <c r="D7">
        <v>12.365</v>
      </c>
      <c r="E7">
        <v>123.419</v>
      </c>
      <c r="F7">
        <v>284.05599999999998</v>
      </c>
      <c r="G7">
        <v>518.82600000000002</v>
      </c>
      <c r="H7">
        <v>668.84799999999996</v>
      </c>
      <c r="I7">
        <v>86.878</v>
      </c>
      <c r="J7">
        <v>136.93</v>
      </c>
      <c r="K7">
        <v>205.77099999999999</v>
      </c>
      <c r="L7">
        <v>269.589</v>
      </c>
      <c r="M7">
        <v>148.292</v>
      </c>
      <c r="N7">
        <v>143.63999999999999</v>
      </c>
      <c r="O7">
        <v>147.74799999999999</v>
      </c>
    </row>
    <row r="8" spans="1:15" x14ac:dyDescent="0.25">
      <c r="A8" t="s">
        <v>52</v>
      </c>
      <c r="B8" t="s">
        <v>27</v>
      </c>
      <c r="C8">
        <v>22.486999999999998</v>
      </c>
      <c r="D8">
        <v>12.516999999999999</v>
      </c>
      <c r="E8">
        <v>101.74299999999999</v>
      </c>
      <c r="F8">
        <v>301.53699999999998</v>
      </c>
      <c r="G8">
        <v>515.43600000000004</v>
      </c>
      <c r="H8">
        <v>748.60199999999998</v>
      </c>
      <c r="I8">
        <v>68.927999999999997</v>
      </c>
      <c r="J8">
        <v>137.37700000000001</v>
      </c>
      <c r="K8">
        <v>224.94399999999999</v>
      </c>
      <c r="L8">
        <v>222.78299999999999</v>
      </c>
      <c r="M8">
        <v>301.09300000000002</v>
      </c>
      <c r="N8">
        <v>274.90899999999999</v>
      </c>
      <c r="O8">
        <v>267.077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BACE-3E8E-4ABC-9C44-61C910E30632}">
  <dimension ref="A1:O8"/>
  <sheetViews>
    <sheetView zoomScaleNormal="100" workbookViewId="0">
      <selection activeCell="M16" sqref="M16"/>
    </sheetView>
  </sheetViews>
  <sheetFormatPr defaultRowHeight="15" x14ac:dyDescent="0.25"/>
  <cols>
    <col min="1" max="1" width="14.5703125" customWidth="1"/>
    <col min="2" max="2" width="17.7109375" customWidth="1"/>
  </cols>
  <sheetData>
    <row r="1" spans="1:15" ht="15.75" thickBot="1" x14ac:dyDescent="0.3">
      <c r="A1" s="4"/>
      <c r="B1" s="4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</row>
    <row r="2" spans="1:15" x14ac:dyDescent="0.25">
      <c r="A2" t="s">
        <v>32</v>
      </c>
      <c r="B2" t="s">
        <v>28</v>
      </c>
      <c r="C2">
        <v>4043</v>
      </c>
      <c r="D2">
        <v>808321</v>
      </c>
      <c r="E2">
        <v>11126130</v>
      </c>
      <c r="F2">
        <v>38975864</v>
      </c>
      <c r="G2">
        <v>34713103</v>
      </c>
      <c r="H2">
        <v>46445969</v>
      </c>
      <c r="I2">
        <v>8073346</v>
      </c>
      <c r="J2">
        <v>32208894</v>
      </c>
      <c r="K2">
        <v>24214163</v>
      </c>
      <c r="L2">
        <v>32213766</v>
      </c>
      <c r="M2">
        <v>25102998</v>
      </c>
      <c r="N2">
        <v>24364718</v>
      </c>
      <c r="O2">
        <v>24298351</v>
      </c>
    </row>
    <row r="3" spans="1:15" x14ac:dyDescent="0.25">
      <c r="A3" t="s">
        <v>33</v>
      </c>
      <c r="B3" t="s">
        <v>28</v>
      </c>
      <c r="C3">
        <v>4043</v>
      </c>
      <c r="D3">
        <v>808321</v>
      </c>
      <c r="E3">
        <v>11187074</v>
      </c>
      <c r="F3">
        <v>38975618</v>
      </c>
      <c r="G3">
        <v>34713205</v>
      </c>
      <c r="H3">
        <v>46445267</v>
      </c>
      <c r="I3">
        <v>8073346</v>
      </c>
      <c r="J3">
        <v>32209104</v>
      </c>
      <c r="K3">
        <v>24214163</v>
      </c>
      <c r="L3">
        <v>32214018</v>
      </c>
      <c r="M3">
        <v>25103120</v>
      </c>
      <c r="N3">
        <v>24364854</v>
      </c>
      <c r="O3">
        <v>24298502</v>
      </c>
    </row>
    <row r="4" spans="1:15" x14ac:dyDescent="0.25">
      <c r="A4" t="s">
        <v>34</v>
      </c>
      <c r="B4" t="s">
        <v>28</v>
      </c>
      <c r="C4">
        <v>58891298</v>
      </c>
      <c r="D4">
        <v>58892065</v>
      </c>
      <c r="E4">
        <v>58893119</v>
      </c>
      <c r="F4">
        <v>58898501</v>
      </c>
      <c r="G4">
        <v>58903466</v>
      </c>
      <c r="H4">
        <v>58908341</v>
      </c>
      <c r="I4">
        <v>58893025</v>
      </c>
      <c r="J4">
        <v>58898073</v>
      </c>
      <c r="K4">
        <v>58903504</v>
      </c>
      <c r="L4">
        <v>58909345</v>
      </c>
      <c r="M4">
        <v>117795516</v>
      </c>
      <c r="N4">
        <v>117795012</v>
      </c>
      <c r="O4">
        <v>117796072</v>
      </c>
    </row>
    <row r="5" spans="1:15" x14ac:dyDescent="0.25">
      <c r="A5" t="s">
        <v>35</v>
      </c>
      <c r="B5" t="s">
        <v>28</v>
      </c>
      <c r="C5">
        <v>3028</v>
      </c>
      <c r="D5">
        <v>1019974</v>
      </c>
      <c r="E5">
        <v>10179039</v>
      </c>
      <c r="F5">
        <v>20350253</v>
      </c>
      <c r="G5">
        <v>30526232</v>
      </c>
      <c r="H5">
        <v>40697275</v>
      </c>
      <c r="I5">
        <v>10179333</v>
      </c>
      <c r="J5">
        <v>20352347</v>
      </c>
      <c r="K5">
        <v>30529034</v>
      </c>
      <c r="L5">
        <v>40702567</v>
      </c>
      <c r="M5">
        <v>31548156</v>
      </c>
      <c r="N5">
        <v>30617633</v>
      </c>
      <c r="O5">
        <v>30540222</v>
      </c>
    </row>
    <row r="6" spans="1:15" x14ac:dyDescent="0.25">
      <c r="A6" t="s">
        <v>36</v>
      </c>
      <c r="B6" t="s">
        <v>28</v>
      </c>
      <c r="C6">
        <v>3990</v>
      </c>
      <c r="D6">
        <v>34330562</v>
      </c>
      <c r="E6">
        <v>34333544</v>
      </c>
      <c r="F6">
        <v>34338620</v>
      </c>
      <c r="G6">
        <v>34343360</v>
      </c>
      <c r="H6">
        <v>34346780</v>
      </c>
      <c r="I6">
        <v>34331924</v>
      </c>
      <c r="J6">
        <v>34335560</v>
      </c>
      <c r="K6">
        <v>34338230</v>
      </c>
      <c r="L6">
        <v>34340918</v>
      </c>
      <c r="M6">
        <v>68667388</v>
      </c>
      <c r="N6">
        <v>68668408</v>
      </c>
      <c r="O6">
        <v>34341782</v>
      </c>
    </row>
    <row r="7" spans="1:15" x14ac:dyDescent="0.25">
      <c r="A7" t="s">
        <v>37</v>
      </c>
      <c r="B7" t="s">
        <v>28</v>
      </c>
      <c r="C7">
        <v>11</v>
      </c>
      <c r="D7">
        <v>861480</v>
      </c>
      <c r="E7">
        <v>8588749</v>
      </c>
      <c r="F7">
        <v>17167323</v>
      </c>
      <c r="G7">
        <v>25750783</v>
      </c>
      <c r="H7">
        <v>34332136</v>
      </c>
      <c r="I7">
        <v>8588041</v>
      </c>
      <c r="J7">
        <v>17168841</v>
      </c>
      <c r="K7">
        <v>25751623</v>
      </c>
      <c r="L7">
        <v>34331572</v>
      </c>
      <c r="M7">
        <v>26615641</v>
      </c>
      <c r="N7">
        <v>25825625</v>
      </c>
      <c r="O7">
        <v>25756141</v>
      </c>
    </row>
    <row r="8" spans="1:15" x14ac:dyDescent="0.25">
      <c r="A8" t="s">
        <v>52</v>
      </c>
      <c r="B8" t="s">
        <v>28</v>
      </c>
      <c r="C8">
        <v>11</v>
      </c>
      <c r="D8">
        <v>861420</v>
      </c>
      <c r="E8">
        <v>8588557</v>
      </c>
      <c r="F8">
        <v>17169033</v>
      </c>
      <c r="G8">
        <v>25752463</v>
      </c>
      <c r="H8">
        <v>22833010</v>
      </c>
      <c r="I8">
        <v>8587621</v>
      </c>
      <c r="J8">
        <v>17168583</v>
      </c>
      <c r="K8">
        <v>25753939</v>
      </c>
      <c r="L8">
        <v>22828205</v>
      </c>
      <c r="M8">
        <v>23694445</v>
      </c>
      <c r="N8">
        <v>22908674</v>
      </c>
      <c r="O8">
        <v>22836897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B81D-3474-4484-97D3-2EC34ECCEEEF}">
  <dimension ref="A1:N8"/>
  <sheetViews>
    <sheetView workbookViewId="0">
      <selection activeCell="G8" sqref="G8"/>
    </sheetView>
  </sheetViews>
  <sheetFormatPr defaultRowHeight="15" x14ac:dyDescent="0.25"/>
  <cols>
    <col min="2" max="14" width="14.42578125" customWidth="1"/>
  </cols>
  <sheetData>
    <row r="1" spans="1:14" s="8" customFormat="1" ht="47.25" customHeight="1" x14ac:dyDescent="0.25">
      <c r="B1" s="8" t="s">
        <v>40</v>
      </c>
      <c r="C1" s="8" t="s">
        <v>49</v>
      </c>
      <c r="D1" s="8" t="s">
        <v>41</v>
      </c>
      <c r="E1" s="8" t="s">
        <v>50</v>
      </c>
      <c r="F1" s="8" t="s">
        <v>39</v>
      </c>
      <c r="G1" s="8" t="s">
        <v>42</v>
      </c>
      <c r="H1" s="8" t="s">
        <v>43</v>
      </c>
      <c r="I1" s="8" t="s">
        <v>44</v>
      </c>
      <c r="J1" s="8" t="s">
        <v>45</v>
      </c>
      <c r="K1" s="8" t="s">
        <v>46</v>
      </c>
      <c r="L1" s="8" t="s">
        <v>48</v>
      </c>
      <c r="M1" s="8" t="s">
        <v>51</v>
      </c>
      <c r="N1" s="8" t="s">
        <v>47</v>
      </c>
    </row>
    <row r="2" spans="1:14" x14ac:dyDescent="0.25">
      <c r="A2" t="s">
        <v>32</v>
      </c>
      <c r="B2">
        <v>11794.974</v>
      </c>
      <c r="C2" s="12">
        <v>14400</v>
      </c>
      <c r="D2" s="11">
        <v>152140.85200000001</v>
      </c>
      <c r="E2">
        <v>15142</v>
      </c>
      <c r="F2" s="11">
        <v>250462.57800000001</v>
      </c>
      <c r="G2" s="11">
        <v>1057.3050000000001</v>
      </c>
      <c r="H2" s="11">
        <v>0.30499999999999999</v>
      </c>
      <c r="I2" s="11">
        <v>1.6E-2</v>
      </c>
      <c r="J2" s="11">
        <v>12.718999999999999</v>
      </c>
      <c r="K2" s="11">
        <v>7.0000000000000007E-2</v>
      </c>
      <c r="L2" s="10">
        <f>SUM(F2:K2)</f>
        <v>251532.99300000002</v>
      </c>
      <c r="M2">
        <f>(C2+E2)/3600</f>
        <v>8.2061111111111114</v>
      </c>
      <c r="N2">
        <f>(L2+D2)/B2</f>
        <v>34.224225080953971</v>
      </c>
    </row>
    <row r="3" spans="1:14" x14ac:dyDescent="0.25">
      <c r="A3" t="s">
        <v>33</v>
      </c>
      <c r="B3">
        <v>11794.974</v>
      </c>
      <c r="C3" s="12">
        <v>14400</v>
      </c>
      <c r="D3" s="11">
        <v>152140.85200000001</v>
      </c>
      <c r="E3">
        <v>15142</v>
      </c>
      <c r="F3" s="11">
        <v>250462.57800000001</v>
      </c>
      <c r="G3" s="11">
        <v>1057.3050000000001</v>
      </c>
      <c r="H3" s="11">
        <v>0.24199999999999999</v>
      </c>
      <c r="I3" s="11">
        <v>1.6E-2</v>
      </c>
      <c r="J3" s="11">
        <v>12.718999999999999</v>
      </c>
      <c r="K3" s="11">
        <v>7.0000000000000007E-2</v>
      </c>
      <c r="L3" s="10">
        <f t="shared" ref="L3:L6" si="0">SUM(F3:K3)</f>
        <v>251532.93000000002</v>
      </c>
      <c r="M3">
        <f>(C3+E3)/3600</f>
        <v>8.2061111111111114</v>
      </c>
      <c r="N3">
        <f t="shared" ref="N3:N6" si="1">(L3+D3)/B3</f>
        <v>34.224219739695911</v>
      </c>
    </row>
    <row r="4" spans="1:14" x14ac:dyDescent="0.25">
      <c r="A4" t="s">
        <v>34</v>
      </c>
      <c r="B4">
        <v>11794.974</v>
      </c>
      <c r="C4" s="12">
        <v>68400</v>
      </c>
      <c r="D4" s="11">
        <v>252155.609</v>
      </c>
      <c r="E4">
        <v>37687</v>
      </c>
      <c r="F4" s="11">
        <v>457562.09399999998</v>
      </c>
      <c r="G4" s="11">
        <v>2386.1480000000001</v>
      </c>
      <c r="H4" s="11">
        <v>0</v>
      </c>
      <c r="I4" s="11">
        <v>0</v>
      </c>
      <c r="J4" s="11">
        <v>0</v>
      </c>
      <c r="K4" s="11">
        <v>0</v>
      </c>
      <c r="L4" s="10">
        <f t="shared" si="0"/>
        <v>459948.24199999997</v>
      </c>
      <c r="M4">
        <f t="shared" ref="M4:M6" si="2">(C4+E4)/3600</f>
        <v>29.468611111111112</v>
      </c>
      <c r="N4">
        <f t="shared" si="1"/>
        <v>60.373499000506492</v>
      </c>
    </row>
    <row r="5" spans="1:14" x14ac:dyDescent="0.25">
      <c r="A5" t="s">
        <v>35</v>
      </c>
      <c r="B5">
        <v>11794.974</v>
      </c>
      <c r="C5" s="12">
        <v>14400</v>
      </c>
      <c r="D5" s="11">
        <v>152140.85200000001</v>
      </c>
      <c r="E5">
        <v>35880</v>
      </c>
      <c r="F5" s="11">
        <v>315800.641</v>
      </c>
      <c r="G5" s="11">
        <v>1974.6020000000001</v>
      </c>
      <c r="H5" s="11">
        <v>0</v>
      </c>
      <c r="I5" s="11">
        <v>0</v>
      </c>
      <c r="J5" s="11">
        <v>0</v>
      </c>
      <c r="K5" s="11">
        <v>0</v>
      </c>
      <c r="L5" s="10">
        <f t="shared" si="0"/>
        <v>317775.24300000002</v>
      </c>
      <c r="M5">
        <f t="shared" si="2"/>
        <v>13.966666666666667</v>
      </c>
      <c r="N5">
        <f t="shared" si="1"/>
        <v>39.840367176731377</v>
      </c>
    </row>
    <row r="6" spans="1:14" x14ac:dyDescent="0.25">
      <c r="A6" t="s">
        <v>36</v>
      </c>
      <c r="B6">
        <v>11794.974</v>
      </c>
      <c r="C6" s="12">
        <v>57600</v>
      </c>
      <c r="D6" s="11">
        <v>200338.76</v>
      </c>
      <c r="E6">
        <v>35580</v>
      </c>
      <c r="F6" s="11">
        <v>266833.109</v>
      </c>
      <c r="G6" s="11">
        <v>1259.172</v>
      </c>
      <c r="H6" s="11">
        <v>0</v>
      </c>
      <c r="I6" s="11">
        <v>0</v>
      </c>
      <c r="J6" s="11">
        <v>12.718999999999999</v>
      </c>
      <c r="K6" s="11">
        <v>7.0000000000000007E-2</v>
      </c>
      <c r="L6" s="10">
        <f t="shared" si="0"/>
        <v>268105.07</v>
      </c>
      <c r="M6">
        <f t="shared" si="2"/>
        <v>25.883333333333333</v>
      </c>
      <c r="N6">
        <f t="shared" si="1"/>
        <v>39.715545790944518</v>
      </c>
    </row>
    <row r="7" spans="1:14" x14ac:dyDescent="0.25">
      <c r="A7" t="s">
        <v>37</v>
      </c>
      <c r="B7">
        <v>11794.974</v>
      </c>
      <c r="C7" s="12">
        <v>14400</v>
      </c>
      <c r="D7" s="11">
        <v>152140.85200000001</v>
      </c>
      <c r="E7">
        <v>34184</v>
      </c>
      <c r="F7" s="10">
        <v>266819.32</v>
      </c>
      <c r="G7" s="10">
        <v>1259.336</v>
      </c>
      <c r="H7" s="11">
        <v>0</v>
      </c>
      <c r="I7" s="11">
        <v>0</v>
      </c>
      <c r="J7" s="11">
        <v>12.718999999999999</v>
      </c>
      <c r="K7" s="11">
        <v>7.0000000000000007E-2</v>
      </c>
      <c r="L7" s="10">
        <f t="shared" ref="L7:L8" si="3">SUM(F7:K7)</f>
        <v>268091.44500000001</v>
      </c>
      <c r="M7">
        <f t="shared" ref="M7:M8" si="4">(C7+E7)/3600</f>
        <v>13.495555555555555</v>
      </c>
      <c r="N7">
        <f t="shared" ref="N7:N8" si="5">(L7+D7)/B7</f>
        <v>35.628081672753162</v>
      </c>
    </row>
    <row r="8" spans="1:14" x14ac:dyDescent="0.25">
      <c r="A8" t="s">
        <v>52</v>
      </c>
      <c r="B8">
        <v>11794.974</v>
      </c>
      <c r="C8" s="12">
        <v>14400</v>
      </c>
      <c r="D8" s="11">
        <v>152140.85200000001</v>
      </c>
      <c r="E8">
        <v>35871</v>
      </c>
      <c r="F8" s="10">
        <v>266819.32</v>
      </c>
      <c r="G8" s="10">
        <v>179514.92199999999</v>
      </c>
      <c r="H8" s="11">
        <v>0</v>
      </c>
      <c r="I8" s="11">
        <v>0</v>
      </c>
      <c r="J8" s="11">
        <v>12.718999999999999</v>
      </c>
      <c r="K8" s="11">
        <v>7.0000000000000007E-2</v>
      </c>
      <c r="L8" s="10">
        <f t="shared" si="3"/>
        <v>446347.03099999996</v>
      </c>
      <c r="M8">
        <f t="shared" si="4"/>
        <v>13.964166666666667</v>
      </c>
      <c r="N8">
        <f t="shared" si="5"/>
        <v>50.74092431233845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Performance</vt:lpstr>
      <vt:lpstr>Elapsed Time</vt:lpstr>
      <vt:lpstr>Total Logical Reads</vt:lpstr>
      <vt:lpstr>Ingestion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Sorensen, Jack (L&amp;W, Black Mountain)</dc:creator>
  <cp:lastModifiedBy>Sorensen, Jack (L&amp;W, Black Mountain)</cp:lastModifiedBy>
  <dcterms:created xsi:type="dcterms:W3CDTF">2022-01-06T04:07:44Z</dcterms:created>
  <dcterms:modified xsi:type="dcterms:W3CDTF">2022-01-11T04:46:18Z</dcterms:modified>
</cp:coreProperties>
</file>