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Users\ramneekm\Documents\datasc\module1\DAT101x_Labfiles\DAT101x_Labfiles\"/>
    </mc:Choice>
  </mc:AlternateContent>
  <bookViews>
    <workbookView xWindow="0" yWindow="0" windowWidth="23040" windowHeight="9405"/>
  </bookViews>
  <sheets>
    <sheet name="Sheet2" sheetId="2" r:id="rId1"/>
    <sheet name="Sheet1" sheetId="1" r:id="rId2"/>
  </sheets>
  <definedNames>
    <definedName name="_xlchart.v1.0" hidden="1">Sheet1!$D$1</definedName>
    <definedName name="_xlchart.v1.1" hidden="1">Sheet1!$D$2:$D$32</definedName>
    <definedName name="_xlchart.v1.2" hidden="1">Sheet1!$E$1</definedName>
    <definedName name="_xlchart.v1.3" hidden="1">Sheet1!$E$2:$E$32</definedName>
    <definedName name="_xlchart.v1.4" hidden="1">Sheet1!$E$2:$E$32</definedName>
    <definedName name="_xlchart.v1.5" hidden="1">Sheet1!$G$2:$G$32</definedName>
    <definedName name="_xlchart.v1.6" hidden="1">Sheet1!$D$1</definedName>
    <definedName name="_xlchart.v1.7" hidden="1">Sheet1!$D$2:$D$32</definedName>
    <definedName name="_xlchart.v1.8" hidden="1">Sheet1!$E$1</definedName>
    <definedName name="_xlchart.v1.9" hidden="1">Sheet1!$E$2:$E$32</definedName>
    <definedName name="Slicer_Day">#N/A</definedName>
  </definedNames>
  <calcPr calcId="162913"/>
  <pivotCaches>
    <pivotCache cacheId="3"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 r="E33" i="1"/>
  <c r="D33" i="1"/>
  <c r="B9" i="1"/>
  <c r="B8" i="1"/>
  <c r="A33" i="1"/>
  <c r="B2" i="1"/>
  <c r="B3" i="1"/>
  <c r="B4" i="1"/>
  <c r="B5" i="1"/>
  <c r="B6" i="1"/>
  <c r="B7" i="1"/>
  <c r="B10" i="1"/>
  <c r="B11" i="1"/>
  <c r="B12" i="1"/>
  <c r="B13" i="1"/>
  <c r="B14" i="1"/>
  <c r="B15" i="1"/>
  <c r="B16" i="1"/>
  <c r="B17" i="1"/>
  <c r="B18" i="1"/>
  <c r="B19" i="1"/>
  <c r="B20" i="1"/>
  <c r="B21" i="1"/>
  <c r="B22" i="1"/>
  <c r="B23" i="1"/>
  <c r="B24" i="1"/>
  <c r="B25" i="1"/>
  <c r="B26" i="1"/>
  <c r="B27" i="1"/>
  <c r="B28" i="1"/>
  <c r="B29" i="1"/>
  <c r="B30" i="1"/>
  <c r="B31" i="1"/>
  <c r="B32" i="1"/>
  <c r="I2" i="1"/>
  <c r="J2" i="1" s="1"/>
  <c r="J33"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l="1"/>
</calcChain>
</file>

<file path=xl/sharedStrings.xml><?xml version="1.0" encoding="utf-8"?>
<sst xmlns="http://schemas.openxmlformats.org/spreadsheetml/2006/main" count="73" uniqueCount="30">
  <si>
    <t>Date</t>
  </si>
  <si>
    <t>Location</t>
  </si>
  <si>
    <t>Lemon</t>
  </si>
  <si>
    <t>Orange</t>
  </si>
  <si>
    <t>Temperature</t>
  </si>
  <si>
    <t>Leaflets</t>
  </si>
  <si>
    <t>Price</t>
  </si>
  <si>
    <t>Park</t>
  </si>
  <si>
    <t>Beach</t>
  </si>
  <si>
    <t>Sales</t>
  </si>
  <si>
    <t>Revenue</t>
  </si>
  <si>
    <t>Day</t>
  </si>
  <si>
    <t>Row Labels</t>
  </si>
  <si>
    <t>Sunday</t>
  </si>
  <si>
    <t>Monday</t>
  </si>
  <si>
    <t>Tuesday</t>
  </si>
  <si>
    <t>Wednesday</t>
  </si>
  <si>
    <t>Thursday</t>
  </si>
  <si>
    <t>Friday</t>
  </si>
  <si>
    <t>Saturday</t>
  </si>
  <si>
    <t>Grand Total</t>
  </si>
  <si>
    <t>Sunday Total</t>
  </si>
  <si>
    <t>Monday Total</t>
  </si>
  <si>
    <t>Tuesday Total</t>
  </si>
  <si>
    <t>Wednesday Total</t>
  </si>
  <si>
    <t>Thursday Total</t>
  </si>
  <si>
    <t>Friday Total</t>
  </si>
  <si>
    <t>Saturday Total</t>
  </si>
  <si>
    <t>Sum of Lemon</t>
  </si>
  <si>
    <t>Sum of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</si>
</sst>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164" formatCode="_-&quot;$&quot;* #,##0.00_-;\-&quot;$&quot;* #,##0.00_-;_-&quot;$&quot;* &quot;-&quot;??_-;_-@_-"/>
    </dxf>
    <dxf>
      <numFmt numFmtId="164" formatCode="_-&quot;$&quot;* #,##0.00_-;\-&quot;$&quot;* #,##0.00_-;_-&quot;$&quot;* &quot;-&quot;??_-;_-@_-"/>
    </dxf>
    <dxf>
      <numFmt numFmtId="0" formatCode="General"/>
    </dxf>
    <dxf>
      <numFmt numFmtId="0" formatCode="General"/>
    </dxf>
    <dxf>
      <numFmt numFmtId="165" formatCode="d/mm/yyyy"/>
    </dxf>
    <dxf>
      <numFmt numFmtId="165" formatCode="d/mm/yyyy"/>
    </dxf>
    <dxf>
      <numFmt numFmtId="0" formatCode="General"/>
    </dxf>
    <dxf>
      <numFmt numFmtId="165" formatCode="d/mm/yyyy"/>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[curated.xlsx]Sheet2!PivotTable1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Lemon</c:v>
                </c:pt>
              </c:strCache>
            </c:strRef>
          </c:tx>
          <c:spPr>
            <a:solidFill>
              <a:schemeClr val="accent1"/>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Sheet2!$B$4:$B$32</c:f>
              <c:numCache>
                <c:formatCode>General</c:formatCode>
                <c:ptCount val="14"/>
                <c:pt idx="0">
                  <c:v>331</c:v>
                </c:pt>
                <c:pt idx="1">
                  <c:v>231</c:v>
                </c:pt>
                <c:pt idx="2">
                  <c:v>296</c:v>
                </c:pt>
                <c:pt idx="3">
                  <c:v>287</c:v>
                </c:pt>
                <c:pt idx="4">
                  <c:v>289</c:v>
                </c:pt>
                <c:pt idx="5">
                  <c:v>298</c:v>
                </c:pt>
                <c:pt idx="6">
                  <c:v>212</c:v>
                </c:pt>
                <c:pt idx="7">
                  <c:v>175</c:v>
                </c:pt>
                <c:pt idx="8">
                  <c:v>265</c:v>
                </c:pt>
                <c:pt idx="9">
                  <c:v>179</c:v>
                </c:pt>
                <c:pt idx="10">
                  <c:v>221</c:v>
                </c:pt>
                <c:pt idx="11">
                  <c:v>309</c:v>
                </c:pt>
                <c:pt idx="12">
                  <c:v>303</c:v>
                </c:pt>
                <c:pt idx="13">
                  <c:v>218</c:v>
                </c:pt>
              </c:numCache>
            </c:numRef>
          </c:val>
          <c:extLst>
            <c:ext xmlns:c16="http://schemas.microsoft.com/office/drawing/2014/chart" uri="{C3380CC4-5D6E-409C-BE32-E72D297353CC}">
              <c16:uniqueId val="{00000000-40AA-43A2-8F42-F368AA9738B0}"/>
            </c:ext>
          </c:extLst>
        </c:ser>
        <c:ser>
          <c:idx val="1"/>
          <c:order val="1"/>
          <c:tx>
            <c:strRef>
              <c:f>Sheet2!$C$3</c:f>
              <c:strCache>
                <c:ptCount val="1"/>
                <c:pt idx="0">
                  <c:v>Sum of Orange</c:v>
                </c:pt>
              </c:strCache>
            </c:strRef>
          </c:tx>
          <c:spPr>
            <a:solidFill>
              <a:schemeClr val="accent2"/>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Sheet2!$C$4:$C$32</c:f>
              <c:numCache>
                <c:formatCode>General</c:formatCode>
                <c:ptCount val="14"/>
                <c:pt idx="0">
                  <c:v>221</c:v>
                </c:pt>
                <c:pt idx="1">
                  <c:v>159</c:v>
                </c:pt>
                <c:pt idx="2">
                  <c:v>219</c:v>
                </c:pt>
                <c:pt idx="3">
                  <c:v>205</c:v>
                </c:pt>
                <c:pt idx="4">
                  <c:v>213</c:v>
                </c:pt>
                <c:pt idx="5">
                  <c:v>214</c:v>
                </c:pt>
                <c:pt idx="6">
                  <c:v>144</c:v>
                </c:pt>
                <c:pt idx="7">
                  <c:v>110</c:v>
                </c:pt>
                <c:pt idx="8">
                  <c:v>186</c:v>
                </c:pt>
                <c:pt idx="9">
                  <c:v>113</c:v>
                </c:pt>
                <c:pt idx="10">
                  <c:v>148</c:v>
                </c:pt>
                <c:pt idx="11">
                  <c:v>208</c:v>
                </c:pt>
                <c:pt idx="12">
                  <c:v>202</c:v>
                </c:pt>
                <c:pt idx="13">
                  <c:v>149</c:v>
                </c:pt>
              </c:numCache>
            </c:numRef>
          </c:val>
          <c:extLst>
            <c:ext xmlns:c16="http://schemas.microsoft.com/office/drawing/2014/chart" uri="{C3380CC4-5D6E-409C-BE32-E72D297353CC}">
              <c16:uniqueId val="{00000001-40AA-43A2-8F42-F368AA9738B0}"/>
            </c:ext>
          </c:extLst>
        </c:ser>
        <c:dLbls>
          <c:showLegendKey val="0"/>
          <c:showVal val="0"/>
          <c:showCatName val="0"/>
          <c:showSerName val="0"/>
          <c:showPercent val="0"/>
          <c:showBubbleSize val="0"/>
        </c:dLbls>
        <c:gapWidth val="219"/>
        <c:overlap val="-27"/>
        <c:axId val="605565832"/>
        <c:axId val="605570096"/>
      </c:barChart>
      <c:catAx>
        <c:axId val="60556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0096"/>
        <c:crosses val="autoZero"/>
        <c:auto val="1"/>
        <c:lblAlgn val="ctr"/>
        <c:lblOffset val="100"/>
        <c:noMultiLvlLbl val="0"/>
      </c:catAx>
      <c:valAx>
        <c:axId val="60557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6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Sheet1!$J$2:$J$32</c:f>
              <c:numCache>
                <c:formatCode>_-"$"* #,##0.00_-;\-"$"* #,##0.00_-;_-"$"*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1-4072-478C-A87B-D3C3EE198EAB}"/>
            </c:ext>
          </c:extLst>
        </c:ser>
        <c:ser>
          <c:idx val="1"/>
          <c:order val="1"/>
          <c:tx>
            <c:strRef>
              <c:f>Sheet1!$F$1</c:f>
              <c:strCache>
                <c:ptCount val="1"/>
                <c:pt idx="0">
                  <c:v>Temperature</c:v>
                </c:pt>
              </c:strCache>
            </c:strRef>
          </c:tx>
          <c:spPr>
            <a:ln w="28575" cap="rnd">
              <a:solidFill>
                <a:schemeClr val="accent2"/>
              </a:solidFill>
              <a:round/>
            </a:ln>
            <a:effectLst/>
          </c:spPr>
          <c:marker>
            <c:symbol val="none"/>
          </c:marker>
          <c:val>
            <c:numRef>
              <c:f>Sheet1!$F$2:$F$32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2-4072-478C-A87B-D3C3EE198EAB}"/>
            </c:ext>
          </c:extLst>
        </c:ser>
        <c:dLbls>
          <c:showLegendKey val="0"/>
          <c:showVal val="0"/>
          <c:showCatName val="0"/>
          <c:showSerName val="0"/>
          <c:showPercent val="0"/>
          <c:showBubbleSize val="0"/>
        </c:dLbls>
        <c:smooth val="0"/>
        <c:axId val="559895832"/>
        <c:axId val="559896224"/>
      </c:lineChart>
      <c:dateAx>
        <c:axId val="55989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96224"/>
        <c:crosses val="autoZero"/>
        <c:auto val="1"/>
        <c:lblOffset val="100"/>
        <c:baseTimeUnit val="days"/>
      </c:dateAx>
      <c:valAx>
        <c:axId val="5598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9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Sheet1!$D$1</c:f>
              <c:strCache>
                <c:ptCount val="1"/>
                <c:pt idx="0">
                  <c:v>Lemon</c:v>
                </c:pt>
              </c:strCache>
            </c:strRef>
          </c:tx>
          <c:spPr>
            <a:solidFill>
              <a:schemeClr val="accent1"/>
            </a:solidFill>
            <a:ln>
              <a:noFill/>
            </a:ln>
            <a:effectLst/>
          </c:spPr>
          <c:invertIfNegative val="0"/>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5A52-4AE4-8E39-85EA67CFF5A5}"/>
            </c:ext>
          </c:extLst>
        </c:ser>
        <c:ser>
          <c:idx val="1"/>
          <c:order val="1"/>
          <c:tx>
            <c:strRef>
              <c:f>Sheet1!$E$1</c:f>
              <c:strCache>
                <c:ptCount val="1"/>
                <c:pt idx="0">
                  <c:v>Orange</c:v>
                </c:pt>
              </c:strCache>
            </c:strRef>
          </c:tx>
          <c:spPr>
            <a:solidFill>
              <a:schemeClr val="accent2"/>
            </a:solidFill>
            <a:ln>
              <a:noFill/>
            </a:ln>
            <a:effectLst/>
          </c:spPr>
          <c:invertIfNegative val="0"/>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5A52-4AE4-8E39-85EA67CFF5A5}"/>
            </c:ext>
          </c:extLst>
        </c:ser>
        <c:dLbls>
          <c:showLegendKey val="0"/>
          <c:showVal val="0"/>
          <c:showCatName val="0"/>
          <c:showSerName val="0"/>
          <c:showPercent val="0"/>
          <c:showBubbleSize val="0"/>
        </c:dLbls>
        <c:gapWidth val="219"/>
        <c:overlap val="100"/>
        <c:axId val="564710800"/>
        <c:axId val="564710408"/>
      </c:barChart>
      <c:dateAx>
        <c:axId val="564710800"/>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0408"/>
        <c:crosses val="autoZero"/>
        <c:auto val="1"/>
        <c:lblOffset val="100"/>
        <c:baseTimeUnit val="days"/>
      </c:dateAx>
      <c:valAx>
        <c:axId val="56471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69-46DD-9A88-74EDE57DE7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69-46DD-9A88-74EDE57DE7D6}"/>
              </c:ext>
            </c:extLst>
          </c:dPt>
          <c:val>
            <c:numRef>
              <c:f>Sheet1!$D$33:$E$33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4-8B69-46DD-9A88-74EDE57DE7D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r>
              <a:rPr lang="en-AU" baseline="0"/>
              <a:t> vs Leaflets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Sheet1!$I$2:$I$32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9DBC-43BF-A128-4E887A9D6D41}"/>
            </c:ext>
          </c:extLst>
        </c:ser>
        <c:dLbls>
          <c:showLegendKey val="0"/>
          <c:showVal val="0"/>
          <c:showCatName val="0"/>
          <c:showSerName val="0"/>
          <c:showPercent val="0"/>
          <c:showBubbleSize val="0"/>
        </c:dLbls>
        <c:axId val="573884560"/>
        <c:axId val="672207384"/>
      </c:scatterChart>
      <c:valAx>
        <c:axId val="57388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07384"/>
        <c:crosses val="autoZero"/>
        <c:crossBetween val="midCat"/>
      </c:valAx>
      <c:valAx>
        <c:axId val="6722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4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F4EB4877-44EF-4FF7-A660-DAD17A50E39F}">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chartData>
  <cx:chart>
    <cx:title pos="t" align="ctr" overlay="0"/>
    <cx:plotArea>
      <cx:plotAreaRegion>
        <cx:series layoutId="boxWhisker" uniqueId="{8A31B5AD-3C8D-4F96-B498-3CC6F9FB3682}">
          <cx:tx>
            <cx:txData>
              <cx:f>_xlchart.v1.6</cx:f>
              <cx:v>Lemon</cx:v>
            </cx:txData>
          </cx:tx>
          <cx:dataId val="0"/>
          <cx:layoutPr>
            <cx:visibility meanLine="0" meanMarker="1" nonoutliers="0" outliers="1"/>
            <cx:statistics quartileMethod="exclusive"/>
          </cx:layoutPr>
        </cx:series>
        <cx:series layoutId="boxWhisker" uniqueId="{84C78739-6DFD-4CBA-98CA-2B38A537E02A}">
          <cx:tx>
            <cx:txData>
              <cx:f>_xlchart.v1.8</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166687</xdr:colOff>
      <xdr:row>5</xdr:row>
      <xdr:rowOff>85725</xdr:rowOff>
    </xdr:from>
    <xdr:to>
      <xdr:col>8</xdr:col>
      <xdr:colOff>328612</xdr:colOff>
      <xdr:row>19</xdr:row>
      <xdr:rowOff>161925</xdr:rowOff>
    </xdr:to>
    <xdr:graphicFrame macro="">
      <xdr:nvGraphicFramePr>
        <xdr:cNvPr id="2" name="Chart 1">
          <a:extLst>
            <a:ext uri="{FF2B5EF4-FFF2-40B4-BE49-F238E27FC236}">
              <a16:creationId xmlns:a16="http://schemas.microsoft.com/office/drawing/2014/main" id="{E009339B-04A9-4E6D-9DC2-5E4E9EB52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21</xdr:col>
      <xdr:colOff>236220</xdr:colOff>
      <xdr:row>0</xdr:row>
      <xdr:rowOff>76200</xdr:rowOff>
    </xdr:from>
    <xdr:to>
      <xdr:col>24</xdr:col>
      <xdr:colOff>236220</xdr:colOff>
      <xdr:row>13</xdr:row>
      <xdr:rowOff>165735</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906500" y="762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10</xdr:col>
      <xdr:colOff>381000</xdr:colOff>
      <xdr:row>14</xdr:row>
      <xdr:rowOff>91440</xdr:rowOff>
    </xdr:from>
    <xdr:to>
      <xdr:col>21</xdr:col>
      <xdr:colOff>99060</xdr:colOff>
      <xdr:row>31</xdr:row>
      <xdr:rowOff>91440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0</xdr:row>
      <xdr:rowOff>0</xdr:rowOff>
    </xdr:from>
    <xdr:to>
      <xdr:col>20</xdr:col>
      <xdr:colOff>373380</xdr:colOff>
      <xdr:row>13</xdr:row>
      <xdr:rowOff>114300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32</xdr:row>
      <xdr:rowOff>91440</xdr:rowOff>
    </xdr:from>
    <xdr:to>
      <xdr:col>21</xdr:col>
      <xdr:colOff>175260</xdr:colOff>
      <xdr:row>47</xdr:row>
      <xdr:rowOff>91440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8</xdr:row>
      <xdr:rowOff>38100</xdr:rowOff>
    </xdr:from>
    <xdr:to>
      <xdr:col>14</xdr:col>
      <xdr:colOff>99060</xdr:colOff>
      <xdr:row>23</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5</xdr:row>
      <xdr:rowOff>85725</xdr:rowOff>
    </xdr:from>
    <xdr:to>
      <xdr:col>12</xdr:col>
      <xdr:colOff>285750</xdr:colOff>
      <xdr:row>19</xdr:row>
      <xdr:rowOff>161925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6985E67-85FB-4474-8EF6-4914BC68F7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705225" y="1038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557212</xdr:colOff>
      <xdr:row>14</xdr:row>
      <xdr:rowOff>38100</xdr:rowOff>
    </xdr:from>
    <xdr:to>
      <xdr:col>17</xdr:col>
      <xdr:colOff>166687</xdr:colOff>
      <xdr:row>28</xdr:row>
      <xdr:rowOff>114300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7154129-B443-42B0-A436-F6A60A197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634162" y="2705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neek singh" refreshedDate="42828.267181249998" createdVersion="6" refreshedVersion="6" minRefreshableVersion="3" recordCount="31">
  <cacheSource type="worksheet">
    <worksheetSource name="Table1"/>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16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d v="2016-07-01T00:00:00"/>
    <x v="0"/>
    <x v="0"/>
    <n v="97"/>
    <n v="67"/>
    <n v="70"/>
    <n v="90"/>
    <n v="0.25"/>
    <n v="164"/>
    <n v="41"/>
  </r>
  <r>
    <d v="2016-07-02T00:00:00"/>
    <x v="1"/>
    <x v="0"/>
    <n v="98"/>
    <n v="67"/>
    <n v="72"/>
    <n v="90"/>
    <n v="0.25"/>
    <n v="165"/>
    <n v="41.25"/>
  </r>
  <r>
    <d v="2016-07-03T00:00:00"/>
    <x v="2"/>
    <x v="0"/>
    <n v="110"/>
    <n v="77"/>
    <n v="71"/>
    <n v="104"/>
    <n v="0.25"/>
    <n v="187"/>
    <n v="46.75"/>
  </r>
  <r>
    <d v="2016-07-04T00:00:00"/>
    <x v="3"/>
    <x v="1"/>
    <n v="134"/>
    <n v="99"/>
    <n v="76"/>
    <n v="98"/>
    <n v="0.25"/>
    <n v="233"/>
    <n v="58.25"/>
  </r>
  <r>
    <d v="2016-07-05T00:00:00"/>
    <x v="4"/>
    <x v="1"/>
    <n v="159"/>
    <n v="118"/>
    <n v="78"/>
    <n v="135"/>
    <n v="0.25"/>
    <n v="277"/>
    <n v="69.25"/>
  </r>
  <r>
    <d v="2016-07-06T00:00:00"/>
    <x v="5"/>
    <x v="1"/>
    <n v="103"/>
    <n v="69"/>
    <n v="82"/>
    <n v="90"/>
    <n v="0.25"/>
    <n v="172"/>
    <n v="43"/>
  </r>
  <r>
    <d v="2016-07-07T00:00:00"/>
    <x v="6"/>
    <x v="1"/>
    <n v="143"/>
    <n v="101"/>
    <n v="81"/>
    <n v="135"/>
    <n v="0.25"/>
    <n v="244"/>
    <n v="61"/>
  </r>
  <r>
    <d v="2016-07-08T00:00:00"/>
    <x v="0"/>
    <x v="1"/>
    <n v="123"/>
    <n v="86"/>
    <n v="82"/>
    <n v="113"/>
    <n v="0.25"/>
    <n v="209"/>
    <n v="52.25"/>
  </r>
  <r>
    <d v="2016-07-09T00:00:00"/>
    <x v="1"/>
    <x v="1"/>
    <n v="134"/>
    <n v="95"/>
    <n v="80"/>
    <n v="126"/>
    <n v="0.25"/>
    <n v="229"/>
    <n v="57.25"/>
  </r>
  <r>
    <d v="2016-07-10T00:00:00"/>
    <x v="2"/>
    <x v="1"/>
    <n v="140"/>
    <n v="98"/>
    <n v="82"/>
    <n v="131"/>
    <n v="0.25"/>
    <n v="238"/>
    <n v="59.5"/>
  </r>
  <r>
    <d v="2016-07-11T00:00:00"/>
    <x v="3"/>
    <x v="1"/>
    <n v="162"/>
    <n v="120"/>
    <n v="83"/>
    <n v="135"/>
    <n v="0.25"/>
    <n v="282"/>
    <n v="70.5"/>
  </r>
  <r>
    <d v="2016-07-12T00:00:00"/>
    <x v="4"/>
    <x v="1"/>
    <n v="130"/>
    <n v="95"/>
    <n v="84"/>
    <n v="99"/>
    <n v="0.25"/>
    <n v="225"/>
    <n v="56.25"/>
  </r>
  <r>
    <d v="2016-07-13T00:00:00"/>
    <x v="5"/>
    <x v="1"/>
    <n v="109"/>
    <n v="75"/>
    <n v="77"/>
    <n v="99"/>
    <n v="0.25"/>
    <n v="184"/>
    <n v="46"/>
  </r>
  <r>
    <d v="2016-07-14T00:00:00"/>
    <x v="6"/>
    <x v="1"/>
    <n v="122"/>
    <n v="85"/>
    <n v="78"/>
    <n v="113"/>
    <n v="0.25"/>
    <n v="207"/>
    <n v="51.75"/>
  </r>
  <r>
    <d v="2016-07-15T00:00:00"/>
    <x v="0"/>
    <x v="1"/>
    <n v="98"/>
    <n v="62"/>
    <n v="75"/>
    <n v="108"/>
    <n v="0.5"/>
    <n v="160"/>
    <n v="80"/>
  </r>
  <r>
    <d v="2016-07-16T00:00:00"/>
    <x v="1"/>
    <x v="1"/>
    <n v="81"/>
    <n v="50"/>
    <n v="74"/>
    <n v="90"/>
    <n v="0.5"/>
    <n v="131"/>
    <n v="65.5"/>
  </r>
  <r>
    <d v="2016-07-17T00:00:00"/>
    <x v="2"/>
    <x v="1"/>
    <n v="115"/>
    <n v="76"/>
    <n v="77"/>
    <n v="126"/>
    <n v="0.5"/>
    <n v="191"/>
    <n v="95.5"/>
  </r>
  <r>
    <d v="2016-07-18T00:00:00"/>
    <x v="3"/>
    <x v="0"/>
    <n v="131"/>
    <n v="92"/>
    <n v="81"/>
    <n v="122"/>
    <n v="0.5"/>
    <n v="223"/>
    <n v="111.5"/>
  </r>
  <r>
    <d v="2016-07-19T00:00:00"/>
    <x v="4"/>
    <x v="0"/>
    <n v="122"/>
    <n v="85"/>
    <n v="78"/>
    <n v="113"/>
    <n v="0.5"/>
    <n v="207"/>
    <n v="103.5"/>
  </r>
  <r>
    <d v="2016-07-20T00:00:00"/>
    <x v="5"/>
    <x v="0"/>
    <n v="71"/>
    <n v="42"/>
    <n v="70"/>
    <n v="109"/>
    <n v="0.5"/>
    <n v="113"/>
    <n v="56.5"/>
  </r>
  <r>
    <d v="2016-07-21T00:00:00"/>
    <x v="6"/>
    <x v="0"/>
    <n v="83"/>
    <n v="50"/>
    <n v="77"/>
    <n v="90"/>
    <n v="0.5"/>
    <n v="133"/>
    <n v="66.5"/>
  </r>
  <r>
    <d v="2016-07-22T00:00:00"/>
    <x v="0"/>
    <x v="0"/>
    <n v="112"/>
    <n v="75"/>
    <n v="80"/>
    <n v="108"/>
    <n v="0.5"/>
    <n v="187"/>
    <n v="93.5"/>
  </r>
  <r>
    <d v="2016-07-23T00:00:00"/>
    <x v="1"/>
    <x v="0"/>
    <n v="120"/>
    <n v="82"/>
    <n v="81"/>
    <n v="117"/>
    <n v="0.5"/>
    <n v="202"/>
    <n v="101"/>
  </r>
  <r>
    <d v="2016-07-24T00:00:00"/>
    <x v="2"/>
    <x v="0"/>
    <n v="121"/>
    <n v="82"/>
    <n v="82"/>
    <n v="117"/>
    <n v="0.5"/>
    <n v="203"/>
    <n v="101.5"/>
  </r>
  <r>
    <d v="2016-07-25T00:00:00"/>
    <x v="3"/>
    <x v="0"/>
    <n v="156"/>
    <n v="113"/>
    <n v="84"/>
    <n v="135"/>
    <n v="0.5"/>
    <n v="269"/>
    <n v="134.5"/>
  </r>
  <r>
    <d v="2016-07-26T00:00:00"/>
    <x v="4"/>
    <x v="0"/>
    <n v="176"/>
    <n v="129"/>
    <n v="83"/>
    <n v="158"/>
    <n v="0.35"/>
    <n v="305"/>
    <n v="106.75"/>
  </r>
  <r>
    <d v="2016-07-27T00:00:00"/>
    <x v="5"/>
    <x v="0"/>
    <n v="104"/>
    <n v="68"/>
    <n v="80"/>
    <n v="99"/>
    <n v="0.35"/>
    <n v="172"/>
    <n v="60.199999999999996"/>
  </r>
  <r>
    <d v="2016-07-28T00:00:00"/>
    <x v="6"/>
    <x v="0"/>
    <n v="96"/>
    <n v="63"/>
    <n v="82"/>
    <n v="90"/>
    <n v="0.35"/>
    <n v="159"/>
    <n v="55.65"/>
  </r>
  <r>
    <d v="2016-07-29T00:00:00"/>
    <x v="0"/>
    <x v="0"/>
    <n v="100"/>
    <n v="66"/>
    <n v="81"/>
    <n v="95"/>
    <n v="0.35"/>
    <n v="166"/>
    <n v="58.099999999999994"/>
  </r>
  <r>
    <d v="2016-07-30T00:00:00"/>
    <x v="1"/>
    <x v="1"/>
    <n v="88"/>
    <n v="57"/>
    <n v="82"/>
    <n v="81"/>
    <n v="0.35"/>
    <n v="145"/>
    <n v="50.75"/>
  </r>
  <r>
    <d v="2016-07-31T00:00:00"/>
    <x v="2"/>
    <x v="1"/>
    <n v="76"/>
    <n v="47"/>
    <n v="82"/>
    <n v="68"/>
    <n v="0.35"/>
    <n v="123"/>
    <n v="4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2" firstHeaderRow="0" firstDataRow="1" firstDataCol="1"/>
  <pivotFields count="10">
    <pivotField numFmtId="14" subtotalTop="0" showAll="0"/>
    <pivotField axis="axisRow" subtotalTop="0" showAll="0">
      <items count="8">
        <item x="2"/>
        <item x="3"/>
        <item x="4"/>
        <item x="5"/>
        <item x="6"/>
        <item x="0"/>
        <item x="1"/>
        <item t="default"/>
      </items>
    </pivotField>
    <pivotField axis="axisRow" subtotalTop="0" showAll="0">
      <items count="3">
        <item x="1"/>
        <item x="0"/>
        <item t="default"/>
      </items>
    </pivotField>
    <pivotField dataField="1" subtotalTop="0" showAll="0"/>
    <pivotField dataField="1" subtotalTop="0" showAll="0"/>
    <pivotField subtotalTop="0" showAll="0"/>
    <pivotField subtotalTop="0" showAll="0"/>
    <pivotField subtotalTop="0" showAll="0"/>
    <pivotField subtotalTop="0" showAll="0"/>
    <pivotField numFmtId="164" subtotalTop="0" showAll="0"/>
  </pivotFields>
  <rowFields count="2">
    <field x="1"/>
    <field x="2"/>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2"/>
  </colFields>
  <colItems count="2">
    <i>
      <x/>
    </i>
    <i i="1">
      <x v="1"/>
    </i>
  </colItems>
  <dataFields count="2">
    <dataField name="Sum of Lemon" fld="3" baseField="0" baseItem="0"/>
    <dataField name="Sum of Orang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34950"/>
</slicers>
</file>

<file path=xl/tables/table1.xml><?xml version="1.0" encoding="utf-8"?>
<table xmlns="http://schemas.openxmlformats.org/spreadsheetml/2006/main" id="1" name="Table1" displayName="Table1" ref="A1:J33" totalsRowCount="1">
  <autoFilter ref="A1:J32"/>
  <tableColumns count="10">
    <tableColumn id="1" name="Date" totalsRowFunction="custom" dataDxfId="7" totalsRowDxfId="6">
      <totalsRowFormula>COUNT(Table1[Date])</totalsRowFormula>
    </tableColumn>
    <tableColumn id="10" name="Day" dataDxfId="5" totalsRowDxfId="4">
      <calculatedColumnFormula>TEXT(WEEKDAY(Table1[[#This Row],[Date]]),"dddd")</calculatedColumnFormula>
    </tableColumn>
    <tableColumn id="2" name="Location"/>
    <tableColumn id="3" name="Lemon" totalsRowFunction="custom">
      <totalsRowFormula>AVERAGE(Table1[Lemon])</totalsRowFormula>
    </tableColumn>
    <tableColumn id="4" name="Orange" totalsRowFunction="custom">
      <totalsRowFormula>AVERAGE(Table1[Orange])</totalsRowFormula>
    </tableColumn>
    <tableColumn id="5" name="Temperature" totalsRowFunction="custom">
      <totalsRowFormula>MAX(Table1[Temperature])</totalsRowFormula>
    </tableColumn>
    <tableColumn id="6" name="Leaflets"/>
    <tableColumn id="7" name="Price"/>
    <tableColumn id="8" name="Sales" totalsRowFunction="sum" dataDxfId="3" totalsRowDxfId="2">
      <calculatedColumnFormula>Table1[[#This Row],[Lemon]]+Table1[[#This Row],[Orange]]</calculatedColumnFormula>
    </tableColumn>
    <tableColumn id="9" name="Revenue" totalsRowFunction="sum" dataDxfId="1" totalsRowDxfId="0">
      <calculatedColumnFormula>Table1[[#This Row],[Price]]*Table1[[#This Row],[Sales]]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tabSelected="1" workbookViewId="0">
      <selection activeCell="A3" sqref="A3"/>
    </sheetView>
  </sheetViews>
  <sheetFormatPr defaultRowHeight="15" x14ac:dyDescent="0.25"/>
  <cols>
    <col min="1" max="1" width="16.5703125" bestFit="1" customWidth="1"/>
    <col min="2" max="2" width="13.7109375" bestFit="1" customWidth="1"/>
    <col min="3" max="4" width="14.140625" bestFit="1" customWidth="1"/>
    <col min="5" max="5" width="5" customWidth="1"/>
    <col min="6" max="6" width="18.7109375" bestFit="1" customWidth="1"/>
    <col min="7" max="7" width="19.140625" bestFit="1" customWidth="1"/>
  </cols>
  <sheetData>
    <row r="3" spans="1:3" x14ac:dyDescent="0.25">
      <c r="A3" s="4" t="s">
        <v>12</v>
      </c>
      <c r="B3" t="s">
        <v>28</v>
      </c>
      <c r="C3" t="s">
        <v>29</v>
      </c>
    </row>
    <row r="4" spans="1:3" x14ac:dyDescent="0.25">
      <c r="A4" s="5" t="s">
        <v>13</v>
      </c>
      <c r="B4" s="2"/>
      <c r="C4" s="2"/>
    </row>
    <row r="5" spans="1:3" x14ac:dyDescent="0.25">
      <c r="A5" s="6" t="s">
        <v>8</v>
      </c>
      <c r="B5" s="2">
        <v>331</v>
      </c>
      <c r="C5" s="2">
        <v>221</v>
      </c>
    </row>
    <row r="6" spans="1:3" x14ac:dyDescent="0.25">
      <c r="A6" s="6" t="s">
        <v>7</v>
      </c>
      <c r="B6" s="2">
        <v>231</v>
      </c>
      <c r="C6" s="2">
        <v>159</v>
      </c>
    </row>
    <row r="7" spans="1:3" x14ac:dyDescent="0.25">
      <c r="A7" s="5" t="s">
        <v>21</v>
      </c>
      <c r="B7" s="2">
        <v>562</v>
      </c>
      <c r="C7" s="2">
        <v>380</v>
      </c>
    </row>
    <row r="8" spans="1:3" x14ac:dyDescent="0.25">
      <c r="A8" s="5" t="s">
        <v>14</v>
      </c>
      <c r="B8" s="2"/>
      <c r="C8" s="2"/>
    </row>
    <row r="9" spans="1:3" x14ac:dyDescent="0.25">
      <c r="A9" s="6" t="s">
        <v>8</v>
      </c>
      <c r="B9" s="2">
        <v>296</v>
      </c>
      <c r="C9" s="2">
        <v>219</v>
      </c>
    </row>
    <row r="10" spans="1:3" x14ac:dyDescent="0.25">
      <c r="A10" s="6" t="s">
        <v>7</v>
      </c>
      <c r="B10" s="2">
        <v>287</v>
      </c>
      <c r="C10" s="2">
        <v>205</v>
      </c>
    </row>
    <row r="11" spans="1:3" x14ac:dyDescent="0.25">
      <c r="A11" s="5" t="s">
        <v>22</v>
      </c>
      <c r="B11" s="2">
        <v>583</v>
      </c>
      <c r="C11" s="2">
        <v>424</v>
      </c>
    </row>
    <row r="12" spans="1:3" x14ac:dyDescent="0.25">
      <c r="A12" s="5" t="s">
        <v>15</v>
      </c>
      <c r="B12" s="2"/>
      <c r="C12" s="2"/>
    </row>
    <row r="13" spans="1:3" x14ac:dyDescent="0.25">
      <c r="A13" s="6" t="s">
        <v>8</v>
      </c>
      <c r="B13" s="2">
        <v>289</v>
      </c>
      <c r="C13" s="2">
        <v>213</v>
      </c>
    </row>
    <row r="14" spans="1:3" x14ac:dyDescent="0.25">
      <c r="A14" s="6" t="s">
        <v>7</v>
      </c>
      <c r="B14" s="2">
        <v>298</v>
      </c>
      <c r="C14" s="2">
        <v>214</v>
      </c>
    </row>
    <row r="15" spans="1:3" x14ac:dyDescent="0.25">
      <c r="A15" s="5" t="s">
        <v>23</v>
      </c>
      <c r="B15" s="2">
        <v>587</v>
      </c>
      <c r="C15" s="2">
        <v>427</v>
      </c>
    </row>
    <row r="16" spans="1:3" x14ac:dyDescent="0.25">
      <c r="A16" s="5" t="s">
        <v>16</v>
      </c>
      <c r="B16" s="2"/>
      <c r="C16" s="2"/>
    </row>
    <row r="17" spans="1:3" x14ac:dyDescent="0.25">
      <c r="A17" s="6" t="s">
        <v>8</v>
      </c>
      <c r="B17" s="2">
        <v>212</v>
      </c>
      <c r="C17" s="2">
        <v>144</v>
      </c>
    </row>
    <row r="18" spans="1:3" x14ac:dyDescent="0.25">
      <c r="A18" s="6" t="s">
        <v>7</v>
      </c>
      <c r="B18" s="2">
        <v>175</v>
      </c>
      <c r="C18" s="2">
        <v>110</v>
      </c>
    </row>
    <row r="19" spans="1:3" x14ac:dyDescent="0.25">
      <c r="A19" s="5" t="s">
        <v>24</v>
      </c>
      <c r="B19" s="2">
        <v>387</v>
      </c>
      <c r="C19" s="2">
        <v>254</v>
      </c>
    </row>
    <row r="20" spans="1:3" x14ac:dyDescent="0.25">
      <c r="A20" s="5" t="s">
        <v>17</v>
      </c>
      <c r="B20" s="2"/>
      <c r="C20" s="2"/>
    </row>
    <row r="21" spans="1:3" x14ac:dyDescent="0.25">
      <c r="A21" s="6" t="s">
        <v>8</v>
      </c>
      <c r="B21" s="2">
        <v>265</v>
      </c>
      <c r="C21" s="2">
        <v>186</v>
      </c>
    </row>
    <row r="22" spans="1:3" x14ac:dyDescent="0.25">
      <c r="A22" s="6" t="s">
        <v>7</v>
      </c>
      <c r="B22" s="2">
        <v>179</v>
      </c>
      <c r="C22" s="2">
        <v>113</v>
      </c>
    </row>
    <row r="23" spans="1:3" x14ac:dyDescent="0.25">
      <c r="A23" s="5" t="s">
        <v>25</v>
      </c>
      <c r="B23" s="2">
        <v>444</v>
      </c>
      <c r="C23" s="2">
        <v>299</v>
      </c>
    </row>
    <row r="24" spans="1:3" x14ac:dyDescent="0.25">
      <c r="A24" s="5" t="s">
        <v>18</v>
      </c>
      <c r="B24" s="2"/>
      <c r="C24" s="2"/>
    </row>
    <row r="25" spans="1:3" x14ac:dyDescent="0.25">
      <c r="A25" s="6" t="s">
        <v>8</v>
      </c>
      <c r="B25" s="2">
        <v>221</v>
      </c>
      <c r="C25" s="2">
        <v>148</v>
      </c>
    </row>
    <row r="26" spans="1:3" x14ac:dyDescent="0.25">
      <c r="A26" s="6" t="s">
        <v>7</v>
      </c>
      <c r="B26" s="2">
        <v>309</v>
      </c>
      <c r="C26" s="2">
        <v>208</v>
      </c>
    </row>
    <row r="27" spans="1:3" x14ac:dyDescent="0.25">
      <c r="A27" s="5" t="s">
        <v>26</v>
      </c>
      <c r="B27" s="2">
        <v>530</v>
      </c>
      <c r="C27" s="2">
        <v>356</v>
      </c>
    </row>
    <row r="28" spans="1:3" x14ac:dyDescent="0.25">
      <c r="A28" s="5" t="s">
        <v>19</v>
      </c>
      <c r="B28" s="2"/>
      <c r="C28" s="2"/>
    </row>
    <row r="29" spans="1:3" x14ac:dyDescent="0.25">
      <c r="A29" s="6" t="s">
        <v>8</v>
      </c>
      <c r="B29" s="2">
        <v>303</v>
      </c>
      <c r="C29" s="2">
        <v>202</v>
      </c>
    </row>
    <row r="30" spans="1:3" x14ac:dyDescent="0.25">
      <c r="A30" s="6" t="s">
        <v>7</v>
      </c>
      <c r="B30" s="2">
        <v>218</v>
      </c>
      <c r="C30" s="2">
        <v>149</v>
      </c>
    </row>
    <row r="31" spans="1:3" x14ac:dyDescent="0.25">
      <c r="A31" s="5" t="s">
        <v>27</v>
      </c>
      <c r="B31" s="2">
        <v>521</v>
      </c>
      <c r="C31" s="2">
        <v>351</v>
      </c>
    </row>
    <row r="32" spans="1:3" x14ac:dyDescent="0.25">
      <c r="A32" s="5" t="s">
        <v>20</v>
      </c>
      <c r="B32" s="2">
        <v>3614</v>
      </c>
      <c r="C32" s="2">
        <v>2491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2" workbookViewId="0">
      <selection activeCell="B16" sqref="B16"/>
    </sheetView>
  </sheetViews>
  <sheetFormatPr defaultRowHeight="15" x14ac:dyDescent="0.25"/>
  <cols>
    <col min="1" max="1" width="10.7109375" bestFit="1" customWidth="1"/>
    <col min="2" max="2" width="10.5703125" customWidth="1"/>
    <col min="3" max="3" width="10" customWidth="1"/>
    <col min="4" max="4" width="8.42578125" customWidth="1"/>
    <col min="5" max="5" width="8.7109375" customWidth="1"/>
    <col min="6" max="6" width="13.42578125" customWidth="1"/>
    <col min="7" max="7" width="9.28515625" customWidth="1"/>
    <col min="8" max="8" width="10.85546875" customWidth="1"/>
    <col min="10" max="10" width="10.42578125" bestFit="1" customWidth="1"/>
  </cols>
  <sheetData>
    <row r="1" spans="1:10" x14ac:dyDescent="0.25">
      <c r="A1" t="s">
        <v>0</v>
      </c>
      <c r="B1" t="s">
        <v>11</v>
      </c>
      <c r="C1" t="s">
        <v>1</v>
      </c>
      <c r="D1" t="s">
        <v>2</v>
      </c>
      <c r="E1" t="s">
        <v>3</v>
      </c>
      <c r="F1" t="s">
        <v>4</v>
      </c>
      <c r="G1" t="s">
        <v>5</v>
      </c>
      <c r="H1" t="s">
        <v>6</v>
      </c>
      <c r="I1" t="s">
        <v>9</v>
      </c>
      <c r="J1" t="s">
        <v>10</v>
      </c>
    </row>
    <row r="2" spans="1:10" x14ac:dyDescent="0.25">
      <c r="A2" s="1">
        <v>42552</v>
      </c>
      <c r="B2" s="1" t="str">
        <f>TEXT(WEEKDAY(Table1[[#This Row],[Date]]),"dddd")</f>
        <v>Friday</v>
      </c>
      <c r="C2" t="s">
        <v>7</v>
      </c>
      <c r="D2">
        <v>97</v>
      </c>
      <c r="E2">
        <v>67</v>
      </c>
      <c r="F2">
        <v>70</v>
      </c>
      <c r="G2">
        <v>90</v>
      </c>
      <c r="H2">
        <v>0.25</v>
      </c>
      <c r="I2">
        <f>Table1[[#This Row],[Lemon]]+Table1[[#This Row],[Orange]]</f>
        <v>164</v>
      </c>
      <c r="J2" s="3">
        <f>Table1[[#This Row],[Price]]*Table1[[#This Row],[Sales]]</f>
        <v>41</v>
      </c>
    </row>
    <row r="3" spans="1:10" x14ac:dyDescent="0.25">
      <c r="A3" s="1">
        <v>42553</v>
      </c>
      <c r="B3" s="1" t="str">
        <f>TEXT(WEEKDAY(Table1[[#This Row],[Date]]),"dddd")</f>
        <v>Saturday</v>
      </c>
      <c r="C3" t="s">
        <v>7</v>
      </c>
      <c r="D3">
        <v>98</v>
      </c>
      <c r="E3">
        <v>67</v>
      </c>
      <c r="F3">
        <v>72</v>
      </c>
      <c r="G3">
        <v>90</v>
      </c>
      <c r="H3">
        <v>0.25</v>
      </c>
      <c r="I3">
        <f>Table1[[#This Row],[Lemon]]+Table1[[#This Row],[Orange]]</f>
        <v>165</v>
      </c>
      <c r="J3" s="3">
        <f>Table1[[#This Row],[Price]]*Table1[[#This Row],[Sales]]</f>
        <v>41.25</v>
      </c>
    </row>
    <row r="4" spans="1:10" x14ac:dyDescent="0.25">
      <c r="A4" s="1">
        <v>42554</v>
      </c>
      <c r="B4" s="1" t="str">
        <f>TEXT(WEEKDAY(Table1[[#This Row],[Date]]),"dddd")</f>
        <v>Sunday</v>
      </c>
      <c r="C4" t="s">
        <v>7</v>
      </c>
      <c r="D4">
        <v>110</v>
      </c>
      <c r="E4">
        <v>77</v>
      </c>
      <c r="F4">
        <v>71</v>
      </c>
      <c r="G4">
        <v>104</v>
      </c>
      <c r="H4">
        <v>0.25</v>
      </c>
      <c r="I4">
        <f>Table1[[#This Row],[Lemon]]+Table1[[#This Row],[Orange]]</f>
        <v>187</v>
      </c>
      <c r="J4" s="3">
        <f>Table1[[#This Row],[Price]]*Table1[[#This Row],[Sales]]</f>
        <v>46.75</v>
      </c>
    </row>
    <row r="5" spans="1:10" x14ac:dyDescent="0.25">
      <c r="A5" s="1">
        <v>42555</v>
      </c>
      <c r="B5" s="1" t="str">
        <f>TEXT(WEEKDAY(Table1[[#This Row],[Date]]),"dddd")</f>
        <v>Monday</v>
      </c>
      <c r="C5" t="s">
        <v>8</v>
      </c>
      <c r="D5">
        <v>134</v>
      </c>
      <c r="E5">
        <v>99</v>
      </c>
      <c r="F5">
        <v>76</v>
      </c>
      <c r="G5">
        <v>98</v>
      </c>
      <c r="H5">
        <v>0.25</v>
      </c>
      <c r="I5">
        <f>Table1[[#This Row],[Lemon]]+Table1[[#This Row],[Orange]]</f>
        <v>233</v>
      </c>
      <c r="J5" s="3">
        <f>Table1[[#This Row],[Price]]*Table1[[#This Row],[Sales]]</f>
        <v>58.25</v>
      </c>
    </row>
    <row r="6" spans="1:10" x14ac:dyDescent="0.25">
      <c r="A6" s="1">
        <v>42556</v>
      </c>
      <c r="B6" s="1" t="str">
        <f>TEXT(WEEKDAY(Table1[[#This Row],[Date]]),"dddd")</f>
        <v>Tuesday</v>
      </c>
      <c r="C6" t="s">
        <v>8</v>
      </c>
      <c r="D6">
        <v>159</v>
      </c>
      <c r="E6">
        <v>118</v>
      </c>
      <c r="F6">
        <v>78</v>
      </c>
      <c r="G6">
        <v>135</v>
      </c>
      <c r="H6">
        <v>0.25</v>
      </c>
      <c r="I6">
        <f>Table1[[#This Row],[Lemon]]+Table1[[#This Row],[Orange]]</f>
        <v>277</v>
      </c>
      <c r="J6" s="3">
        <f>Table1[[#This Row],[Price]]*Table1[[#This Row],[Sales]]</f>
        <v>69.25</v>
      </c>
    </row>
    <row r="7" spans="1:10" x14ac:dyDescent="0.25">
      <c r="A7" s="1">
        <v>42557</v>
      </c>
      <c r="B7" s="1" t="str">
        <f>TEXT(WEEKDAY(Table1[[#This Row],[Date]]),"dddd")</f>
        <v>Wednesday</v>
      </c>
      <c r="C7" t="s">
        <v>8</v>
      </c>
      <c r="D7">
        <v>103</v>
      </c>
      <c r="E7">
        <v>69</v>
      </c>
      <c r="F7">
        <v>82</v>
      </c>
      <c r="G7">
        <v>90</v>
      </c>
      <c r="H7">
        <v>0.25</v>
      </c>
      <c r="I7">
        <f>Table1[[#This Row],[Lemon]]+Table1[[#This Row],[Orange]]</f>
        <v>172</v>
      </c>
      <c r="J7" s="3">
        <f>Table1[[#This Row],[Price]]*Table1[[#This Row],[Sales]]</f>
        <v>43</v>
      </c>
    </row>
    <row r="8" spans="1:10" x14ac:dyDescent="0.25">
      <c r="A8" s="1">
        <v>42558</v>
      </c>
      <c r="B8" s="1" t="str">
        <f>TEXT(WEEKDAY(Table1[[#This Row],[Date]]),"dddd")</f>
        <v>Thursday</v>
      </c>
      <c r="C8" t="s">
        <v>8</v>
      </c>
      <c r="D8">
        <v>143</v>
      </c>
      <c r="E8">
        <v>101</v>
      </c>
      <c r="F8">
        <v>81</v>
      </c>
      <c r="G8">
        <v>135</v>
      </c>
      <c r="H8">
        <v>0.25</v>
      </c>
      <c r="I8">
        <f>Table1[[#This Row],[Lemon]]+Table1[[#This Row],[Orange]]</f>
        <v>244</v>
      </c>
      <c r="J8" s="3">
        <f>Table1[[#This Row],[Price]]*Table1[[#This Row],[Sales]]</f>
        <v>61</v>
      </c>
    </row>
    <row r="9" spans="1:10" x14ac:dyDescent="0.25">
      <c r="A9" s="1">
        <v>42559</v>
      </c>
      <c r="B9" s="1" t="str">
        <f>TEXT(WEEKDAY(Table1[[#This Row],[Date]]),"dddd")</f>
        <v>Friday</v>
      </c>
      <c r="C9" t="s">
        <v>8</v>
      </c>
      <c r="D9">
        <v>123</v>
      </c>
      <c r="E9">
        <v>86</v>
      </c>
      <c r="F9">
        <v>82</v>
      </c>
      <c r="G9">
        <v>113</v>
      </c>
      <c r="H9">
        <v>0.25</v>
      </c>
      <c r="I9">
        <f>Table1[[#This Row],[Lemon]]+Table1[[#This Row],[Orange]]</f>
        <v>209</v>
      </c>
      <c r="J9" s="3">
        <f>Table1[[#This Row],[Price]]*Table1[[#This Row],[Sales]]</f>
        <v>52.25</v>
      </c>
    </row>
    <row r="10" spans="1:10" x14ac:dyDescent="0.25">
      <c r="A10" s="1">
        <v>42560</v>
      </c>
      <c r="B10" s="1" t="str">
        <f>TEXT(WEEKDAY(Table1[[#This Row],[Date]]),"dddd")</f>
        <v>Saturday</v>
      </c>
      <c r="C10" t="s">
        <v>8</v>
      </c>
      <c r="D10">
        <v>134</v>
      </c>
      <c r="E10">
        <v>95</v>
      </c>
      <c r="F10">
        <v>80</v>
      </c>
      <c r="G10">
        <v>126</v>
      </c>
      <c r="H10">
        <v>0.25</v>
      </c>
      <c r="I10">
        <f>Table1[[#This Row],[Lemon]]+Table1[[#This Row],[Orange]]</f>
        <v>229</v>
      </c>
      <c r="J10" s="3">
        <f>Table1[[#This Row],[Price]]*Table1[[#This Row],[Sales]]</f>
        <v>57.25</v>
      </c>
    </row>
    <row r="11" spans="1:10" x14ac:dyDescent="0.25">
      <c r="A11" s="1">
        <v>42561</v>
      </c>
      <c r="B11" s="1" t="str">
        <f>TEXT(WEEKDAY(Table1[[#This Row],[Date]]),"dddd")</f>
        <v>Sunday</v>
      </c>
      <c r="C11" t="s">
        <v>8</v>
      </c>
      <c r="D11">
        <v>140</v>
      </c>
      <c r="E11">
        <v>98</v>
      </c>
      <c r="F11">
        <v>82</v>
      </c>
      <c r="G11">
        <v>131</v>
      </c>
      <c r="H11">
        <v>0.25</v>
      </c>
      <c r="I11">
        <f>Table1[[#This Row],[Lemon]]+Table1[[#This Row],[Orange]]</f>
        <v>238</v>
      </c>
      <c r="J11" s="3">
        <f>Table1[[#This Row],[Price]]*Table1[[#This Row],[Sales]]</f>
        <v>59.5</v>
      </c>
    </row>
    <row r="12" spans="1:10" x14ac:dyDescent="0.25">
      <c r="A12" s="1">
        <v>42562</v>
      </c>
      <c r="B12" s="1" t="str">
        <f>TEXT(WEEKDAY(Table1[[#This Row],[Date]]),"dddd")</f>
        <v>Monday</v>
      </c>
      <c r="C12" t="s">
        <v>8</v>
      </c>
      <c r="D12">
        <v>162</v>
      </c>
      <c r="E12">
        <v>120</v>
      </c>
      <c r="F12">
        <v>83</v>
      </c>
      <c r="G12">
        <v>135</v>
      </c>
      <c r="H12">
        <v>0.25</v>
      </c>
      <c r="I12">
        <f>Table1[[#This Row],[Lemon]]+Table1[[#This Row],[Orange]]</f>
        <v>282</v>
      </c>
      <c r="J12" s="3">
        <f>Table1[[#This Row],[Price]]*Table1[[#This Row],[Sales]]</f>
        <v>70.5</v>
      </c>
    </row>
    <row r="13" spans="1:10" x14ac:dyDescent="0.25">
      <c r="A13" s="1">
        <v>42563</v>
      </c>
      <c r="B13" s="1" t="str">
        <f>TEXT(WEEKDAY(Table1[[#This Row],[Date]]),"dddd")</f>
        <v>Tuesday</v>
      </c>
      <c r="C13" t="s">
        <v>8</v>
      </c>
      <c r="D13">
        <v>130</v>
      </c>
      <c r="E13">
        <v>95</v>
      </c>
      <c r="F13">
        <v>84</v>
      </c>
      <c r="G13">
        <v>99</v>
      </c>
      <c r="H13">
        <v>0.25</v>
      </c>
      <c r="I13">
        <f>Table1[[#This Row],[Lemon]]+Table1[[#This Row],[Orange]]</f>
        <v>225</v>
      </c>
      <c r="J13" s="3">
        <f>Table1[[#This Row],[Price]]*Table1[[#This Row],[Sales]]</f>
        <v>56.25</v>
      </c>
    </row>
    <row r="14" spans="1:10" x14ac:dyDescent="0.25">
      <c r="A14" s="1">
        <v>42564</v>
      </c>
      <c r="B14" s="1" t="str">
        <f>TEXT(WEEKDAY(Table1[[#This Row],[Date]]),"dddd")</f>
        <v>Wednesday</v>
      </c>
      <c r="C14" t="s">
        <v>8</v>
      </c>
      <c r="D14">
        <v>109</v>
      </c>
      <c r="E14">
        <v>75</v>
      </c>
      <c r="F14">
        <v>77</v>
      </c>
      <c r="G14">
        <v>99</v>
      </c>
      <c r="H14">
        <v>0.25</v>
      </c>
      <c r="I14">
        <f>Table1[[#This Row],[Lemon]]+Table1[[#This Row],[Orange]]</f>
        <v>184</v>
      </c>
      <c r="J14" s="3">
        <f>Table1[[#This Row],[Price]]*Table1[[#This Row],[Sales]]</f>
        <v>46</v>
      </c>
    </row>
    <row r="15" spans="1:10" x14ac:dyDescent="0.25">
      <c r="A15" s="1">
        <v>42565</v>
      </c>
      <c r="B15" s="1" t="str">
        <f>TEXT(WEEKDAY(Table1[[#This Row],[Date]]),"dddd")</f>
        <v>Thursday</v>
      </c>
      <c r="C15" t="s">
        <v>8</v>
      </c>
      <c r="D15">
        <v>122</v>
      </c>
      <c r="E15">
        <v>85</v>
      </c>
      <c r="F15">
        <v>78</v>
      </c>
      <c r="G15">
        <v>113</v>
      </c>
      <c r="H15">
        <v>0.25</v>
      </c>
      <c r="I15">
        <f>Table1[[#This Row],[Lemon]]+Table1[[#This Row],[Orange]]</f>
        <v>207</v>
      </c>
      <c r="J15" s="3">
        <f>Table1[[#This Row],[Price]]*Table1[[#This Row],[Sales]]</f>
        <v>51.75</v>
      </c>
    </row>
    <row r="16" spans="1:10" x14ac:dyDescent="0.25">
      <c r="A16" s="1">
        <v>42566</v>
      </c>
      <c r="B16" s="1" t="str">
        <f>TEXT(WEEKDAY(Table1[[#This Row],[Date]]),"dddd")</f>
        <v>Friday</v>
      </c>
      <c r="C16" t="s">
        <v>8</v>
      </c>
      <c r="D16">
        <v>98</v>
      </c>
      <c r="E16">
        <v>62</v>
      </c>
      <c r="F16">
        <v>75</v>
      </c>
      <c r="G16">
        <v>108</v>
      </c>
      <c r="H16">
        <v>0.5</v>
      </c>
      <c r="I16">
        <f>Table1[[#This Row],[Lemon]]+Table1[[#This Row],[Orange]]</f>
        <v>160</v>
      </c>
      <c r="J16" s="3">
        <f>Table1[[#This Row],[Price]]*Table1[[#This Row],[Sales]]</f>
        <v>80</v>
      </c>
    </row>
    <row r="17" spans="1:10" x14ac:dyDescent="0.25">
      <c r="A17" s="1">
        <v>42567</v>
      </c>
      <c r="B17" s="1" t="str">
        <f>TEXT(WEEKDAY(Table1[[#This Row],[Date]]),"dddd")</f>
        <v>Saturday</v>
      </c>
      <c r="C17" t="s">
        <v>8</v>
      </c>
      <c r="D17">
        <v>81</v>
      </c>
      <c r="E17">
        <v>50</v>
      </c>
      <c r="F17">
        <v>74</v>
      </c>
      <c r="G17">
        <v>90</v>
      </c>
      <c r="H17">
        <v>0.5</v>
      </c>
      <c r="I17">
        <f>Table1[[#This Row],[Lemon]]+Table1[[#This Row],[Orange]]</f>
        <v>131</v>
      </c>
      <c r="J17" s="3">
        <f>Table1[[#This Row],[Price]]*Table1[[#This Row],[Sales]]</f>
        <v>65.5</v>
      </c>
    </row>
    <row r="18" spans="1:10" x14ac:dyDescent="0.25">
      <c r="A18" s="1">
        <v>42568</v>
      </c>
      <c r="B18" s="1" t="str">
        <f>TEXT(WEEKDAY(Table1[[#This Row],[Date]]),"dddd")</f>
        <v>Sunday</v>
      </c>
      <c r="C18" t="s">
        <v>8</v>
      </c>
      <c r="D18">
        <v>115</v>
      </c>
      <c r="E18">
        <v>76</v>
      </c>
      <c r="F18">
        <v>77</v>
      </c>
      <c r="G18">
        <v>126</v>
      </c>
      <c r="H18">
        <v>0.5</v>
      </c>
      <c r="I18">
        <f>Table1[[#This Row],[Lemon]]+Table1[[#This Row],[Orange]]</f>
        <v>191</v>
      </c>
      <c r="J18" s="3">
        <f>Table1[[#This Row],[Price]]*Table1[[#This Row],[Sales]]</f>
        <v>95.5</v>
      </c>
    </row>
    <row r="19" spans="1:10" x14ac:dyDescent="0.25">
      <c r="A19" s="1">
        <v>42569</v>
      </c>
      <c r="B19" s="1" t="str">
        <f>TEXT(WEEKDAY(Table1[[#This Row],[Date]]),"dddd")</f>
        <v>Monday</v>
      </c>
      <c r="C19" t="s">
        <v>7</v>
      </c>
      <c r="D19">
        <v>131</v>
      </c>
      <c r="E19">
        <v>92</v>
      </c>
      <c r="F19">
        <v>81</v>
      </c>
      <c r="G19">
        <v>122</v>
      </c>
      <c r="H19">
        <v>0.5</v>
      </c>
      <c r="I19">
        <f>Table1[[#This Row],[Lemon]]+Table1[[#This Row],[Orange]]</f>
        <v>223</v>
      </c>
      <c r="J19" s="3">
        <f>Table1[[#This Row],[Price]]*Table1[[#This Row],[Sales]]</f>
        <v>111.5</v>
      </c>
    </row>
    <row r="20" spans="1:10" x14ac:dyDescent="0.25">
      <c r="A20" s="1">
        <v>42570</v>
      </c>
      <c r="B20" s="1" t="str">
        <f>TEXT(WEEKDAY(Table1[[#This Row],[Date]]),"dddd")</f>
        <v>Tuesday</v>
      </c>
      <c r="C20" t="s">
        <v>7</v>
      </c>
      <c r="D20">
        <v>122</v>
      </c>
      <c r="E20">
        <v>85</v>
      </c>
      <c r="F20">
        <v>78</v>
      </c>
      <c r="G20">
        <v>113</v>
      </c>
      <c r="H20">
        <v>0.5</v>
      </c>
      <c r="I20">
        <f>Table1[[#This Row],[Lemon]]+Table1[[#This Row],[Orange]]</f>
        <v>207</v>
      </c>
      <c r="J20" s="3">
        <f>Table1[[#This Row],[Price]]*Table1[[#This Row],[Sales]]</f>
        <v>103.5</v>
      </c>
    </row>
    <row r="21" spans="1:10" x14ac:dyDescent="0.25">
      <c r="A21" s="1">
        <v>42571</v>
      </c>
      <c r="B21" s="1" t="str">
        <f>TEXT(WEEKDAY(Table1[[#This Row],[Date]]),"dddd")</f>
        <v>Wednesday</v>
      </c>
      <c r="C21" t="s">
        <v>7</v>
      </c>
      <c r="D21">
        <v>71</v>
      </c>
      <c r="E21">
        <v>42</v>
      </c>
      <c r="F21">
        <v>70</v>
      </c>
      <c r="G21">
        <v>109</v>
      </c>
      <c r="H21">
        <v>0.5</v>
      </c>
      <c r="I21">
        <f>Table1[[#This Row],[Lemon]]+Table1[[#This Row],[Orange]]</f>
        <v>113</v>
      </c>
      <c r="J21" s="3">
        <f>Table1[[#This Row],[Price]]*Table1[[#This Row],[Sales]]</f>
        <v>56.5</v>
      </c>
    </row>
    <row r="22" spans="1:10" x14ac:dyDescent="0.25">
      <c r="A22" s="1">
        <v>42572</v>
      </c>
      <c r="B22" s="1" t="str">
        <f>TEXT(WEEKDAY(Table1[[#This Row],[Date]]),"dddd")</f>
        <v>Thursday</v>
      </c>
      <c r="C22" t="s">
        <v>7</v>
      </c>
      <c r="D22">
        <v>83</v>
      </c>
      <c r="E22">
        <v>50</v>
      </c>
      <c r="F22">
        <v>77</v>
      </c>
      <c r="G22">
        <v>90</v>
      </c>
      <c r="H22">
        <v>0.5</v>
      </c>
      <c r="I22">
        <f>Table1[[#This Row],[Lemon]]+Table1[[#This Row],[Orange]]</f>
        <v>133</v>
      </c>
      <c r="J22" s="3">
        <f>Table1[[#This Row],[Price]]*Table1[[#This Row],[Sales]]</f>
        <v>66.5</v>
      </c>
    </row>
    <row r="23" spans="1:10" x14ac:dyDescent="0.25">
      <c r="A23" s="1">
        <v>42573</v>
      </c>
      <c r="B23" s="1" t="str">
        <f>TEXT(WEEKDAY(Table1[[#This Row],[Date]]),"dddd")</f>
        <v>Friday</v>
      </c>
      <c r="C23" t="s">
        <v>7</v>
      </c>
      <c r="D23">
        <v>112</v>
      </c>
      <c r="E23">
        <v>75</v>
      </c>
      <c r="F23">
        <v>80</v>
      </c>
      <c r="G23">
        <v>108</v>
      </c>
      <c r="H23">
        <v>0.5</v>
      </c>
      <c r="I23">
        <f>Table1[[#This Row],[Lemon]]+Table1[[#This Row],[Orange]]</f>
        <v>187</v>
      </c>
      <c r="J23" s="3">
        <f>Table1[[#This Row],[Price]]*Table1[[#This Row],[Sales]]</f>
        <v>93.5</v>
      </c>
    </row>
    <row r="24" spans="1:10" x14ac:dyDescent="0.25">
      <c r="A24" s="1">
        <v>42574</v>
      </c>
      <c r="B24" s="1" t="str">
        <f>TEXT(WEEKDAY(Table1[[#This Row],[Date]]),"dddd")</f>
        <v>Saturday</v>
      </c>
      <c r="C24" t="s">
        <v>7</v>
      </c>
      <c r="D24">
        <v>120</v>
      </c>
      <c r="E24">
        <v>82</v>
      </c>
      <c r="F24">
        <v>81</v>
      </c>
      <c r="G24">
        <v>117</v>
      </c>
      <c r="H24">
        <v>0.5</v>
      </c>
      <c r="I24">
        <f>Table1[[#This Row],[Lemon]]+Table1[[#This Row],[Orange]]</f>
        <v>202</v>
      </c>
      <c r="J24" s="3">
        <f>Table1[[#This Row],[Price]]*Table1[[#This Row],[Sales]]</f>
        <v>101</v>
      </c>
    </row>
    <row r="25" spans="1:10" x14ac:dyDescent="0.25">
      <c r="A25" s="1">
        <v>42575</v>
      </c>
      <c r="B25" s="1" t="str">
        <f>TEXT(WEEKDAY(Table1[[#This Row],[Date]]),"dddd")</f>
        <v>Sunday</v>
      </c>
      <c r="C25" t="s">
        <v>7</v>
      </c>
      <c r="D25">
        <v>121</v>
      </c>
      <c r="E25">
        <v>82</v>
      </c>
      <c r="F25">
        <v>82</v>
      </c>
      <c r="G25">
        <v>117</v>
      </c>
      <c r="H25">
        <v>0.5</v>
      </c>
      <c r="I25">
        <f>Table1[[#This Row],[Lemon]]+Table1[[#This Row],[Orange]]</f>
        <v>203</v>
      </c>
      <c r="J25" s="3">
        <f>Table1[[#This Row],[Price]]*Table1[[#This Row],[Sales]]</f>
        <v>101.5</v>
      </c>
    </row>
    <row r="26" spans="1:10" x14ac:dyDescent="0.25">
      <c r="A26" s="1">
        <v>42576</v>
      </c>
      <c r="B26" s="1" t="str">
        <f>TEXT(WEEKDAY(Table1[[#This Row],[Date]]),"dddd")</f>
        <v>Monday</v>
      </c>
      <c r="C26" t="s">
        <v>7</v>
      </c>
      <c r="D26">
        <v>156</v>
      </c>
      <c r="E26">
        <v>113</v>
      </c>
      <c r="F26">
        <v>84</v>
      </c>
      <c r="G26">
        <v>135</v>
      </c>
      <c r="H26">
        <v>0.5</v>
      </c>
      <c r="I26">
        <f>Table1[[#This Row],[Lemon]]+Table1[[#This Row],[Orange]]</f>
        <v>269</v>
      </c>
      <c r="J26" s="3">
        <f>Table1[[#This Row],[Price]]*Table1[[#This Row],[Sales]]</f>
        <v>134.5</v>
      </c>
    </row>
    <row r="27" spans="1:10" x14ac:dyDescent="0.25">
      <c r="A27" s="1">
        <v>42577</v>
      </c>
      <c r="B27" s="1" t="str">
        <f>TEXT(WEEKDAY(Table1[[#This Row],[Date]]),"dddd")</f>
        <v>Tuesday</v>
      </c>
      <c r="C27" t="s">
        <v>7</v>
      </c>
      <c r="D27">
        <v>176</v>
      </c>
      <c r="E27">
        <v>129</v>
      </c>
      <c r="F27">
        <v>83</v>
      </c>
      <c r="G27">
        <v>158</v>
      </c>
      <c r="H27">
        <v>0.35</v>
      </c>
      <c r="I27">
        <f>Table1[[#This Row],[Lemon]]+Table1[[#This Row],[Orange]]</f>
        <v>305</v>
      </c>
      <c r="J27" s="3">
        <f>Table1[[#This Row],[Price]]*Table1[[#This Row],[Sales]]</f>
        <v>106.75</v>
      </c>
    </row>
    <row r="28" spans="1:10" x14ac:dyDescent="0.25">
      <c r="A28" s="1">
        <v>42578</v>
      </c>
      <c r="B28" s="1" t="str">
        <f>TEXT(WEEKDAY(Table1[[#This Row],[Date]]),"dddd")</f>
        <v>Wednesday</v>
      </c>
      <c r="C28" t="s">
        <v>7</v>
      </c>
      <c r="D28">
        <v>104</v>
      </c>
      <c r="E28">
        <v>68</v>
      </c>
      <c r="F28">
        <v>80</v>
      </c>
      <c r="G28">
        <v>99</v>
      </c>
      <c r="H28">
        <v>0.35</v>
      </c>
      <c r="I28">
        <f>Table1[[#This Row],[Lemon]]+Table1[[#This Row],[Orange]]</f>
        <v>172</v>
      </c>
      <c r="J28" s="3">
        <f>Table1[[#This Row],[Price]]*Table1[[#This Row],[Sales]]</f>
        <v>60.199999999999996</v>
      </c>
    </row>
    <row r="29" spans="1:10" x14ac:dyDescent="0.25">
      <c r="A29" s="1">
        <v>42579</v>
      </c>
      <c r="B29" s="1" t="str">
        <f>TEXT(WEEKDAY(Table1[[#This Row],[Date]]),"dddd")</f>
        <v>Thursday</v>
      </c>
      <c r="C29" t="s">
        <v>7</v>
      </c>
      <c r="D29">
        <v>96</v>
      </c>
      <c r="E29">
        <v>63</v>
      </c>
      <c r="F29">
        <v>82</v>
      </c>
      <c r="G29">
        <v>90</v>
      </c>
      <c r="H29">
        <v>0.35</v>
      </c>
      <c r="I29">
        <f>Table1[[#This Row],[Lemon]]+Table1[[#This Row],[Orange]]</f>
        <v>159</v>
      </c>
      <c r="J29" s="3">
        <f>Table1[[#This Row],[Price]]*Table1[[#This Row],[Sales]]</f>
        <v>55.65</v>
      </c>
    </row>
    <row r="30" spans="1:10" x14ac:dyDescent="0.25">
      <c r="A30" s="1">
        <v>42580</v>
      </c>
      <c r="B30" s="1" t="str">
        <f>TEXT(WEEKDAY(Table1[[#This Row],[Date]]),"dddd")</f>
        <v>Friday</v>
      </c>
      <c r="C30" t="s">
        <v>7</v>
      </c>
      <c r="D30">
        <v>100</v>
      </c>
      <c r="E30">
        <v>66</v>
      </c>
      <c r="F30">
        <v>81</v>
      </c>
      <c r="G30">
        <v>95</v>
      </c>
      <c r="H30">
        <v>0.35</v>
      </c>
      <c r="I30">
        <f>Table1[[#This Row],[Lemon]]+Table1[[#This Row],[Orange]]</f>
        <v>166</v>
      </c>
      <c r="J30" s="3">
        <f>Table1[[#This Row],[Price]]*Table1[[#This Row],[Sales]]</f>
        <v>58.099999999999994</v>
      </c>
    </row>
    <row r="31" spans="1:10" x14ac:dyDescent="0.25">
      <c r="A31" s="1">
        <v>42581</v>
      </c>
      <c r="B31" s="1" t="str">
        <f>TEXT(WEEKDAY(Table1[[#This Row],[Date]]),"dddd")</f>
        <v>Saturday</v>
      </c>
      <c r="C31" t="s">
        <v>8</v>
      </c>
      <c r="D31">
        <v>88</v>
      </c>
      <c r="E31">
        <v>57</v>
      </c>
      <c r="F31">
        <v>82</v>
      </c>
      <c r="G31">
        <v>81</v>
      </c>
      <c r="H31">
        <v>0.35</v>
      </c>
      <c r="I31">
        <f>Table1[[#This Row],[Lemon]]+Table1[[#This Row],[Orange]]</f>
        <v>145</v>
      </c>
      <c r="J31" s="3">
        <f>Table1[[#This Row],[Price]]*Table1[[#This Row],[Sales]]</f>
        <v>50.75</v>
      </c>
    </row>
    <row r="32" spans="1:10" x14ac:dyDescent="0.25">
      <c r="A32" s="1">
        <v>42582</v>
      </c>
      <c r="B32" s="1" t="str">
        <f>TEXT(WEEKDAY(Table1[[#This Row],[Date]]),"dddd")</f>
        <v>Sunday</v>
      </c>
      <c r="C32" t="s">
        <v>8</v>
      </c>
      <c r="D32">
        <v>76</v>
      </c>
      <c r="E32">
        <v>47</v>
      </c>
      <c r="F32">
        <v>82</v>
      </c>
      <c r="G32">
        <v>68</v>
      </c>
      <c r="H32">
        <v>0.35</v>
      </c>
      <c r="I32">
        <f>Table1[[#This Row],[Lemon]]+Table1[[#This Row],[Orange]]</f>
        <v>123</v>
      </c>
      <c r="J32" s="3">
        <f>Table1[[#This Row],[Price]]*Table1[[#This Row],[Sales]]</f>
        <v>43.05</v>
      </c>
    </row>
    <row r="33" spans="1:10" x14ac:dyDescent="0.25">
      <c r="A33" s="2">
        <f>COUNT(Table1[Date])</f>
        <v>31</v>
      </c>
      <c r="B33" s="1"/>
      <c r="D33">
        <f>AVERAGE(Table1[Lemon])</f>
        <v>116.58064516129032</v>
      </c>
      <c r="E33">
        <f>AVERAGE(Table1[Orange])</f>
        <v>80.354838709677423</v>
      </c>
      <c r="F33">
        <f>MAX(Table1[Temperature])</f>
        <v>84</v>
      </c>
      <c r="I33" s="2">
        <f>SUBTOTAL(109,Table1[Sales])</f>
        <v>6105</v>
      </c>
      <c r="J33" s="3">
        <f>SUBTOTAL(109,Table1[Revenue])</f>
        <v>2138</v>
      </c>
    </row>
  </sheetData>
  <conditionalFormatting sqref="J2:J32">
    <cfRule type="dataBar" priority="5">
      <dataBar>
        <cfvo type="min"/>
        <cfvo type="max"/>
        <color rgb="FFFFB628"/>
      </dataBar>
      <extLst>
        <ext xmlns:x14="http://schemas.microsoft.com/office/spreadsheetml/2009/9/main" uri="{B025F937-C7B1-47D3-B67F-A62EFF666E3E}">
          <x14:id>{5EBE8970-E40A-4F8C-B513-47378453FD42}</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2" percent="1" rank="10"/>
    <cfRule type="top10" dxfId="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BE8970-E40A-4F8C-B513-47378453FD42}">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95D574A7-778D-4725-923F-15844FDBB75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Sheet1!H2:H32</xm:f>
              <xm:sqref>H33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CSIRO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Ramneek (L&amp;W, Black Mountain)</dc:creator>
  <cp:lastModifiedBy>ramneek singh</cp:lastModifiedBy>
  <dcterms:created xsi:type="dcterms:W3CDTF">2017-04-01T18:22:25Z</dcterms:created>
  <dcterms:modified xsi:type="dcterms:W3CDTF">2017-04-02T20:36:44Z</dcterms:modified>
</cp:coreProperties>
</file>