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tables/table1.xml" ContentType="application/vnd.openxmlformats-officedocument.spreadsheetml.table+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charts/chartEx1.xml" ContentType="application/vnd.ms-office.chartex+xml"/>
  <Override PartName="/xl/charts/chartEx2.xml" ContentType="application/vnd.ms-office.chartex+xml"/>
  <Override PartName="/xl/charts/colors6.xml" ContentType="application/vnd.ms-office.chartcolorstyle+xml"/>
  <Override PartName="/xl/charts/style6.xml" ContentType="application/vnd.ms-office.chartstyle+xml"/>
  <Override PartName="/xl/charts/colors7.xml" ContentType="application/vnd.ms-office.chartcolorstyle+xml"/>
  <Override PartName="/xl/charts/style7.xml" ContentType="application/vnd.ms-office.chartsty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sin17h\Documents\datasc\module1\DAT101x_Labfiles\DAT101x_Labfiles\"/>
    </mc:Choice>
  </mc:AlternateContent>
  <bookViews>
    <workbookView xWindow="0" yWindow="0" windowWidth="23040" windowHeight="9408" activeTab="3"/>
  </bookViews>
  <sheets>
    <sheet name="Sheet2" sheetId="2" r:id="rId1"/>
    <sheet name="Sheet1" sheetId="1" r:id="rId2"/>
    <sheet name="Sheet4" sheetId="4" r:id="rId3"/>
    <sheet name="Sheet5" sheetId="5" r:id="rId4"/>
    <sheet name="Sheet3" sheetId="3" r:id="rId5"/>
  </sheets>
  <definedNames>
    <definedName name="_xlchart.v1.0" hidden="1">Sheet1!$D$1</definedName>
    <definedName name="_xlchart.v1.1" hidden="1">Sheet1!$D$2:$D$32</definedName>
    <definedName name="_xlchart.v1.2" hidden="1">Sheet1!$E$1</definedName>
    <definedName name="_xlchart.v1.3" hidden="1">Sheet1!$E$2:$E$32</definedName>
    <definedName name="_xlchart.v1.4" hidden="1">Sheet1!$E$2:$E$32</definedName>
    <definedName name="_xlchart.v1.5" hidden="1">Sheet1!$G$2:$G$32</definedName>
    <definedName name="_xlchart.v1.6" hidden="1">Sheet1!$D$1</definedName>
    <definedName name="_xlchart.v1.7" hidden="1">Sheet1!$D$2:$D$32</definedName>
    <definedName name="_xlchart.v1.8" hidden="1">Sheet1!$E$1</definedName>
    <definedName name="_xlchart.v1.9" hidden="1">Sheet1!$E$2:$E$32</definedName>
    <definedName name="Slicer_Day">#N/A</definedName>
  </definedNames>
  <calcPr calcId="152511"/>
  <pivotCaches>
    <pivotCache cacheId="0" r:id="rId6"/>
  </pivotCaches>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7"/>
      </x15:slicerCache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33" i="1" l="1"/>
  <c r="E33" i="1"/>
  <c r="D33" i="1"/>
  <c r="B9" i="1"/>
  <c r="B8" i="1"/>
  <c r="A33" i="1"/>
  <c r="B2" i="1"/>
  <c r="B3" i="1"/>
  <c r="B4" i="1"/>
  <c r="B5" i="1"/>
  <c r="B6" i="1"/>
  <c r="B7" i="1"/>
  <c r="B10" i="1"/>
  <c r="B11" i="1"/>
  <c r="B12" i="1"/>
  <c r="B13" i="1"/>
  <c r="B14" i="1"/>
  <c r="B15" i="1"/>
  <c r="B16" i="1"/>
  <c r="B17" i="1"/>
  <c r="B18" i="1"/>
  <c r="B19" i="1"/>
  <c r="B20" i="1"/>
  <c r="B21" i="1"/>
  <c r="B22" i="1"/>
  <c r="B23" i="1"/>
  <c r="B24" i="1"/>
  <c r="B25" i="1"/>
  <c r="B26" i="1"/>
  <c r="B27" i="1"/>
  <c r="B28" i="1"/>
  <c r="B29" i="1"/>
  <c r="B30" i="1"/>
  <c r="B31" i="1"/>
  <c r="B32" i="1"/>
  <c r="I2" i="1"/>
  <c r="J2" i="1" s="1"/>
  <c r="J33" i="1" s="1"/>
  <c r="I3" i="1"/>
  <c r="J3" i="1" s="1"/>
  <c r="I4" i="1"/>
  <c r="J4" i="1" s="1"/>
  <c r="I5" i="1"/>
  <c r="J5" i="1" s="1"/>
  <c r="I6" i="1"/>
  <c r="J6" i="1" s="1"/>
  <c r="I7" i="1"/>
  <c r="J7" i="1" s="1"/>
  <c r="I8" i="1"/>
  <c r="J8" i="1" s="1"/>
  <c r="I9" i="1"/>
  <c r="J9" i="1" s="1"/>
  <c r="I10" i="1"/>
  <c r="J10" i="1" s="1"/>
  <c r="I11" i="1"/>
  <c r="J11" i="1" s="1"/>
  <c r="I12" i="1"/>
  <c r="J12" i="1" s="1"/>
  <c r="I13" i="1"/>
  <c r="J13" i="1" s="1"/>
  <c r="I14" i="1"/>
  <c r="J14" i="1" s="1"/>
  <c r="I15" i="1"/>
  <c r="J15" i="1" s="1"/>
  <c r="I16" i="1"/>
  <c r="J16" i="1" s="1"/>
  <c r="I17" i="1"/>
  <c r="J17" i="1" s="1"/>
  <c r="I18" i="1"/>
  <c r="J18" i="1" s="1"/>
  <c r="I19" i="1"/>
  <c r="J19" i="1" s="1"/>
  <c r="I20" i="1"/>
  <c r="J20" i="1" s="1"/>
  <c r="I21" i="1"/>
  <c r="J21" i="1" s="1"/>
  <c r="I22" i="1"/>
  <c r="J22" i="1" s="1"/>
  <c r="I23" i="1"/>
  <c r="J23" i="1" s="1"/>
  <c r="I24" i="1"/>
  <c r="J24" i="1" s="1"/>
  <c r="I25" i="1"/>
  <c r="J25" i="1" s="1"/>
  <c r="I26" i="1"/>
  <c r="J26" i="1" s="1"/>
  <c r="I27" i="1"/>
  <c r="J27" i="1" s="1"/>
  <c r="I28" i="1"/>
  <c r="J28" i="1" s="1"/>
  <c r="I29" i="1"/>
  <c r="J29" i="1" s="1"/>
  <c r="I30" i="1"/>
  <c r="J30" i="1" s="1"/>
  <c r="I31" i="1"/>
  <c r="J31" i="1" s="1"/>
  <c r="I32" i="1"/>
  <c r="J32" i="1" s="1"/>
  <c r="I33" i="1" l="1"/>
</calcChain>
</file>

<file path=xl/sharedStrings.xml><?xml version="1.0" encoding="utf-8"?>
<sst xmlns="http://schemas.openxmlformats.org/spreadsheetml/2006/main" count="257" uniqueCount="43">
  <si>
    <t>Date</t>
  </si>
  <si>
    <t>Location</t>
  </si>
  <si>
    <t>Lemon</t>
  </si>
  <si>
    <t>Orange</t>
  </si>
  <si>
    <t>Temperature</t>
  </si>
  <si>
    <t>Leaflets</t>
  </si>
  <si>
    <t>Price</t>
  </si>
  <si>
    <t>Park</t>
  </si>
  <si>
    <t>Beach</t>
  </si>
  <si>
    <t>Sales</t>
  </si>
  <si>
    <t>Revenue</t>
  </si>
  <si>
    <t>Day</t>
  </si>
  <si>
    <t>Row Labels</t>
  </si>
  <si>
    <t>Sunday</t>
  </si>
  <si>
    <t>Monday</t>
  </si>
  <si>
    <t>Tuesday</t>
  </si>
  <si>
    <t>Wednesday</t>
  </si>
  <si>
    <t>Thursday</t>
  </si>
  <si>
    <t>Friday</t>
  </si>
  <si>
    <t>Saturday</t>
  </si>
  <si>
    <t>Grand Total</t>
  </si>
  <si>
    <t>Sunday Total</t>
  </si>
  <si>
    <t>Monday Total</t>
  </si>
  <si>
    <t>Tuesday Total</t>
  </si>
  <si>
    <t>Wednesday Total</t>
  </si>
  <si>
    <t>Thursday Total</t>
  </si>
  <si>
    <t>Friday Total</t>
  </si>
  <si>
    <t>Saturday Total</t>
  </si>
  <si>
    <t>Sum of Lemon</t>
  </si>
  <si>
    <t>Sum of Orange</t>
  </si>
  <si>
    <t>Mean</t>
  </si>
  <si>
    <t>Standard Error</t>
  </si>
  <si>
    <t>Median</t>
  </si>
  <si>
    <t>Mode</t>
  </si>
  <si>
    <t>Standard Deviation</t>
  </si>
  <si>
    <t>Sample Variance</t>
  </si>
  <si>
    <t>Kurtosis</t>
  </si>
  <si>
    <t>Skewness</t>
  </si>
  <si>
    <t>Range</t>
  </si>
  <si>
    <t>Minimum</t>
  </si>
  <si>
    <t>Maximum</t>
  </si>
  <si>
    <t>Sum</t>
  </si>
  <si>
    <t>Count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</si>
</sst>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4" formatCode="_-&quot;$&quot;* #,##0.00_-;\-&quot;$&quot;* #,##0.00_-;_-&quot;$&quot;* &quot;-&quot;??_-;_-@_-"/>
  </numFmts>
  <fonts count="3" x14ac:knownFonts="1">
    <font>
      <sz val="11"/>
      <color theme="1"/>
      <name val="Calibri"/>
      <family val="2"/>
      <scheme val="minor"/>
    </font>
    <font>
      <b/>
      <sz val="11"/>
      <color theme="1"/>
      <name val="Calibri"/>
      <family val="2"/>
      <scheme val="minor"/>
    </font>
    <font>
      <i/>
      <sz val="11"/>
      <color theme="1"/>
      <name val="Calibri"/>
      <family val="2"/>
      <scheme val="minor"/>
    </font>
  </fonts>
  <fills count="2">
    <fill>
      <patternFill patternType="none"/>
    </fill>
    <fill>
      <patternFill patternType="gray125"/>
    </fill>
  </fills>
  <borders count="9">
    <border>
      <left/>
      <right/>
      <top/>
      <bottom/>
      <diagonal/>
    </border>
    <border>
      <left style="thin">
        <color theme="1"/>
      </left>
      <right/>
      <top style="thin">
        <color theme="1"/>
      </top>
      <bottom/>
      <diagonal/>
    </border>
    <border>
      <left/>
      <right/>
      <top style="thin">
        <color theme="1"/>
      </top>
      <bottom/>
      <diagonal/>
    </border>
    <border>
      <left/>
      <right style="thin">
        <color theme="1"/>
      </right>
      <top style="thin">
        <color theme="1"/>
      </top>
      <bottom/>
      <diagonal/>
    </border>
    <border>
      <left style="thin">
        <color theme="1"/>
      </left>
      <right/>
      <top style="double">
        <color theme="1"/>
      </top>
      <bottom/>
      <diagonal/>
    </border>
    <border>
      <left/>
      <right/>
      <top style="double">
        <color theme="1"/>
      </top>
      <bottom/>
      <diagonal/>
    </border>
    <border>
      <left/>
      <right style="thin">
        <color theme="1"/>
      </right>
      <top style="double">
        <color theme="1"/>
      </top>
      <bottom/>
      <diagonal/>
    </border>
    <border>
      <left/>
      <right/>
      <top/>
      <bottom style="medium">
        <color indexed="64"/>
      </bottom>
      <diagonal/>
    </border>
    <border>
      <left/>
      <right/>
      <top style="medium">
        <color indexed="64"/>
      </top>
      <bottom style="thin">
        <color indexed="64"/>
      </bottom>
      <diagonal/>
    </border>
  </borders>
  <cellStyleXfs count="1">
    <xf numFmtId="0" fontId="0" fillId="0" borderId="0"/>
  </cellStyleXfs>
  <cellXfs count="19">
    <xf numFmtId="0" fontId="0" fillId="0" borderId="0" xfId="0"/>
    <xf numFmtId="14" fontId="0" fillId="0" borderId="0" xfId="0" applyNumberFormat="1"/>
    <xf numFmtId="0" fontId="0" fillId="0" borderId="0" xfId="0" applyNumberFormat="1"/>
    <xf numFmtId="44"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14" fontId="0" fillId="0" borderId="1" xfId="0" applyNumberFormat="1" applyFont="1" applyBorder="1"/>
    <xf numFmtId="14" fontId="0" fillId="0" borderId="2" xfId="0" applyNumberFormat="1" applyFont="1" applyBorder="1"/>
    <xf numFmtId="0" fontId="0" fillId="0" borderId="2" xfId="0" applyFont="1" applyBorder="1"/>
    <xf numFmtId="44" fontId="0" fillId="0" borderId="3" xfId="0" applyNumberFormat="1" applyFont="1" applyBorder="1"/>
    <xf numFmtId="0" fontId="1" fillId="0" borderId="4" xfId="0" applyNumberFormat="1" applyFont="1" applyBorder="1"/>
    <xf numFmtId="14" fontId="1" fillId="0" borderId="5" xfId="0" applyNumberFormat="1" applyFont="1" applyBorder="1"/>
    <xf numFmtId="0" fontId="1" fillId="0" borderId="5" xfId="0" applyFont="1" applyBorder="1"/>
    <xf numFmtId="0" fontId="1" fillId="0" borderId="5" xfId="0" applyNumberFormat="1" applyFont="1" applyBorder="1"/>
    <xf numFmtId="44" fontId="1" fillId="0" borderId="6" xfId="0" applyNumberFormat="1" applyFont="1" applyBorder="1"/>
    <xf numFmtId="0" fontId="0" fillId="0" borderId="0" xfId="0" applyFill="1" applyBorder="1" applyAlignment="1"/>
    <xf numFmtId="0" fontId="0" fillId="0" borderId="7" xfId="0" applyFill="1" applyBorder="1" applyAlignment="1"/>
    <xf numFmtId="0" fontId="2" fillId="0" borderId="8" xfId="0" applyFont="1" applyFill="1" applyBorder="1" applyAlignment="1">
      <alignment horizontal="center"/>
    </xf>
  </cellXfs>
  <cellStyles count="1">
    <cellStyle name="Normal" xfId="0" builtinId="0"/>
  </cellStyles>
  <dxfs count="30">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numFmt numFmtId="34" formatCode="_-&quot;$&quot;* #,##0.00_-;\-&quot;$&quot;* #,##0.00_-;_-&quot;$&quot;* &quot;-&quot;??_-;_-@_-"/>
      <border diagonalUp="0" diagonalDown="0">
        <left/>
        <right style="thin">
          <color theme="1"/>
        </right>
        <top style="thin">
          <color theme="1"/>
        </top>
        <bottom/>
        <vertical/>
        <horizontal/>
      </border>
    </dxf>
    <dxf>
      <font>
        <b val="0"/>
        <i val="0"/>
        <strike val="0"/>
        <condense val="0"/>
        <extend val="0"/>
        <outline val="0"/>
        <shadow val="0"/>
        <u val="none"/>
        <vertAlign val="baseline"/>
        <sz val="11"/>
        <color theme="1"/>
        <name val="Calibri"/>
        <scheme val="minor"/>
      </font>
      <border diagonalUp="0" diagonalDown="0">
        <left/>
        <right/>
        <top style="thin">
          <color theme="1"/>
        </top>
        <bottom/>
        <vertical/>
        <horizontal/>
      </border>
    </dxf>
    <dxf>
      <font>
        <b val="0"/>
        <i val="0"/>
        <strike val="0"/>
        <condense val="0"/>
        <extend val="0"/>
        <outline val="0"/>
        <shadow val="0"/>
        <u val="none"/>
        <vertAlign val="baseline"/>
        <sz val="11"/>
        <color theme="1"/>
        <name val="Calibri"/>
        <scheme val="minor"/>
      </font>
      <border diagonalUp="0" diagonalDown="0">
        <left/>
        <right/>
        <top style="thin">
          <color theme="1"/>
        </top>
        <bottom/>
        <vertical/>
        <horizontal/>
      </border>
    </dxf>
    <dxf>
      <font>
        <b val="0"/>
        <i val="0"/>
        <strike val="0"/>
        <condense val="0"/>
        <extend val="0"/>
        <outline val="0"/>
        <shadow val="0"/>
        <u val="none"/>
        <vertAlign val="baseline"/>
        <sz val="11"/>
        <color theme="1"/>
        <name val="Calibri"/>
        <scheme val="minor"/>
      </font>
      <border diagonalUp="0" diagonalDown="0">
        <left/>
        <right/>
        <top style="thin">
          <color theme="1"/>
        </top>
        <bottom/>
        <vertical/>
        <horizontal/>
      </border>
    </dxf>
    <dxf>
      <font>
        <b val="0"/>
        <i val="0"/>
        <strike val="0"/>
        <condense val="0"/>
        <extend val="0"/>
        <outline val="0"/>
        <shadow val="0"/>
        <u val="none"/>
        <vertAlign val="baseline"/>
        <sz val="11"/>
        <color theme="1"/>
        <name val="Calibri"/>
        <scheme val="minor"/>
      </font>
      <border diagonalUp="0" diagonalDown="0">
        <left/>
        <right/>
        <top style="thin">
          <color theme="1"/>
        </top>
        <bottom/>
        <vertical/>
        <horizontal/>
      </border>
    </dxf>
    <dxf>
      <font>
        <b val="0"/>
        <i val="0"/>
        <strike val="0"/>
        <condense val="0"/>
        <extend val="0"/>
        <outline val="0"/>
        <shadow val="0"/>
        <u val="none"/>
        <vertAlign val="baseline"/>
        <sz val="11"/>
        <color theme="1"/>
        <name val="Calibri"/>
        <scheme val="minor"/>
      </font>
      <border diagonalUp="0" diagonalDown="0">
        <left/>
        <right/>
        <top style="thin">
          <color theme="1"/>
        </top>
        <bottom/>
        <vertical/>
        <horizontal/>
      </border>
    </dxf>
    <dxf>
      <font>
        <b val="0"/>
        <i val="0"/>
        <strike val="0"/>
        <condense val="0"/>
        <extend val="0"/>
        <outline val="0"/>
        <shadow val="0"/>
        <u val="none"/>
        <vertAlign val="baseline"/>
        <sz val="11"/>
        <color theme="1"/>
        <name val="Calibri"/>
        <scheme val="minor"/>
      </font>
      <border diagonalUp="0" diagonalDown="0">
        <left/>
        <right/>
        <top style="thin">
          <color theme="1"/>
        </top>
        <bottom/>
        <vertical/>
        <horizontal/>
      </border>
    </dxf>
    <dxf>
      <font>
        <b val="0"/>
        <i val="0"/>
        <strike val="0"/>
        <condense val="0"/>
        <extend val="0"/>
        <outline val="0"/>
        <shadow val="0"/>
        <u val="none"/>
        <vertAlign val="baseline"/>
        <sz val="11"/>
        <color theme="1"/>
        <name val="Calibri"/>
        <scheme val="minor"/>
      </font>
      <border diagonalUp="0" diagonalDown="0">
        <left/>
        <right/>
        <top style="thin">
          <color theme="1"/>
        </top>
        <bottom/>
        <vertical/>
        <horizontal/>
      </border>
    </dxf>
    <dxf>
      <font>
        <b val="0"/>
        <i val="0"/>
        <strike val="0"/>
        <condense val="0"/>
        <extend val="0"/>
        <outline val="0"/>
        <shadow val="0"/>
        <u val="none"/>
        <vertAlign val="baseline"/>
        <sz val="11"/>
        <color theme="1"/>
        <name val="Calibri"/>
        <scheme val="minor"/>
      </font>
      <numFmt numFmtId="19" formatCode="d/mm/yyyy"/>
      <border diagonalUp="0" diagonalDown="0">
        <left/>
        <right/>
        <top style="thin">
          <color theme="1"/>
        </top>
        <bottom/>
        <vertical/>
        <horizontal/>
      </border>
    </dxf>
    <dxf>
      <font>
        <b val="0"/>
        <i val="0"/>
        <strike val="0"/>
        <condense val="0"/>
        <extend val="0"/>
        <outline val="0"/>
        <shadow val="0"/>
        <u val="none"/>
        <vertAlign val="baseline"/>
        <sz val="11"/>
        <color theme="1"/>
        <name val="Calibri"/>
        <scheme val="minor"/>
      </font>
      <numFmt numFmtId="19" formatCode="d/mm/yyyy"/>
      <border diagonalUp="0" diagonalDown="0">
        <left style="thin">
          <color theme="1"/>
        </left>
        <right/>
        <top style="thin">
          <color theme="1"/>
        </top>
        <bottom/>
        <vertical/>
        <horizontal/>
      </border>
    </dxf>
    <dxf>
      <border outline="0">
        <bottom style="thin">
          <color theme="1"/>
        </bottom>
      </border>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numFmt numFmtId="34" formatCode="_-&quot;$&quot;* #,##0.00_-;\-&quot;$&quot;* #,##0.00_-;_-&quot;$&quot;* &quot;-&quot;??_-;_-@_-"/>
    </dxf>
    <dxf>
      <numFmt numFmtId="34" formatCode="_-&quot;$&quot;* #,##0.00_-;\-&quot;$&quot;* #,##0.00_-;_-&quot;$&quot;* &quot;-&quot;??_-;_-@_-"/>
    </dxf>
    <dxf>
      <numFmt numFmtId="0" formatCode="General"/>
    </dxf>
    <dxf>
      <numFmt numFmtId="0" formatCode="General"/>
    </dxf>
    <dxf>
      <numFmt numFmtId="19" formatCode="d/mm/yyyy"/>
    </dxf>
    <dxf>
      <numFmt numFmtId="19" formatCode="d/mm/yyyy"/>
    </dxf>
    <dxf>
      <numFmt numFmtId="0" formatCode="General"/>
    </dxf>
    <dxf>
      <numFmt numFmtId="19" formatCode="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2.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[curated.xlsx]Sheet2!PivotTable1</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Sheet2!$B$3</c:f>
              <c:strCache>
                <c:ptCount val="1"/>
                <c:pt idx="0">
                  <c:v>Sum of Lemon</c:v>
                </c:pt>
              </c:strCache>
            </c:strRef>
          </c:tx>
          <c:spPr>
            <a:solidFill>
              <a:schemeClr val="accent1"/>
            </a:solidFill>
            <a:ln>
              <a:noFill/>
            </a:ln>
            <a:effectLst/>
          </c:spPr>
          <c:invertIfNegative val="0"/>
          <c:cat>
            <c:multiLvlStrRef>
              <c:f>Sheet2!$A$4:$A$32</c:f>
              <c:multiLvlStrCache>
                <c:ptCount val="14"/>
                <c:lvl>
                  <c:pt idx="0">
                    <c:v>Beach</c:v>
                  </c:pt>
                  <c:pt idx="1">
                    <c:v>Park</c:v>
                  </c:pt>
                  <c:pt idx="2">
                    <c:v>Beach</c:v>
                  </c:pt>
                  <c:pt idx="3">
                    <c:v>Park</c:v>
                  </c:pt>
                  <c:pt idx="4">
                    <c:v>Beach</c:v>
                  </c:pt>
                  <c:pt idx="5">
                    <c:v>Park</c:v>
                  </c:pt>
                  <c:pt idx="6">
                    <c:v>Beach</c:v>
                  </c:pt>
                  <c:pt idx="7">
                    <c:v>Park</c:v>
                  </c:pt>
                  <c:pt idx="8">
                    <c:v>Beach</c:v>
                  </c:pt>
                  <c:pt idx="9">
                    <c:v>Park</c:v>
                  </c:pt>
                  <c:pt idx="10">
                    <c:v>Beach</c:v>
                  </c:pt>
                  <c:pt idx="11">
                    <c:v>Park</c:v>
                  </c:pt>
                  <c:pt idx="12">
                    <c:v>Beach</c:v>
                  </c:pt>
                  <c:pt idx="13">
                    <c:v>Park</c:v>
                  </c:pt>
                </c:lvl>
                <c:lvl>
                  <c:pt idx="0">
                    <c:v>Sunday</c:v>
                  </c:pt>
                  <c:pt idx="2">
                    <c:v>Monday</c:v>
                  </c:pt>
                  <c:pt idx="4">
                    <c:v>Tuesday</c:v>
                  </c:pt>
                  <c:pt idx="6">
                    <c:v>Wednesday</c:v>
                  </c:pt>
                  <c:pt idx="8">
                    <c:v>Thursday</c:v>
                  </c:pt>
                  <c:pt idx="10">
                    <c:v>Friday</c:v>
                  </c:pt>
                  <c:pt idx="12">
                    <c:v>Saturday</c:v>
                  </c:pt>
                </c:lvl>
              </c:multiLvlStrCache>
            </c:multiLvlStrRef>
          </c:cat>
          <c:val>
            <c:numRef>
              <c:f>Sheet2!$B$4:$B$32</c:f>
              <c:numCache>
                <c:formatCode>General</c:formatCode>
                <c:ptCount val="14"/>
                <c:pt idx="0">
                  <c:v>331</c:v>
                </c:pt>
                <c:pt idx="1">
                  <c:v>231</c:v>
                </c:pt>
                <c:pt idx="2">
                  <c:v>296</c:v>
                </c:pt>
                <c:pt idx="3">
                  <c:v>287</c:v>
                </c:pt>
                <c:pt idx="4">
                  <c:v>289</c:v>
                </c:pt>
                <c:pt idx="5">
                  <c:v>298</c:v>
                </c:pt>
                <c:pt idx="6">
                  <c:v>212</c:v>
                </c:pt>
                <c:pt idx="7">
                  <c:v>175</c:v>
                </c:pt>
                <c:pt idx="8">
                  <c:v>265</c:v>
                </c:pt>
                <c:pt idx="9">
                  <c:v>179</c:v>
                </c:pt>
                <c:pt idx="10">
                  <c:v>221</c:v>
                </c:pt>
                <c:pt idx="11">
                  <c:v>309</c:v>
                </c:pt>
                <c:pt idx="12">
                  <c:v>303</c:v>
                </c:pt>
                <c:pt idx="13">
                  <c:v>218</c:v>
                </c:pt>
              </c:numCache>
            </c:numRef>
          </c:val>
          <c:extLst xmlns:c16r2="http://schemas.microsoft.com/office/drawing/2015/06/chart">
            <c:ext xmlns:c16="http://schemas.microsoft.com/office/drawing/2014/chart" uri="{C3380CC4-5D6E-409C-BE32-E72D297353CC}">
              <c16:uniqueId val="{00000000-40AA-43A2-8F42-F368AA9738B0}"/>
            </c:ext>
          </c:extLst>
        </c:ser>
        <c:ser>
          <c:idx val="1"/>
          <c:order val="1"/>
          <c:tx>
            <c:strRef>
              <c:f>Sheet2!$C$3</c:f>
              <c:strCache>
                <c:ptCount val="1"/>
                <c:pt idx="0">
                  <c:v>Sum of Orange</c:v>
                </c:pt>
              </c:strCache>
            </c:strRef>
          </c:tx>
          <c:spPr>
            <a:solidFill>
              <a:schemeClr val="accent2"/>
            </a:solidFill>
            <a:ln>
              <a:noFill/>
            </a:ln>
            <a:effectLst/>
          </c:spPr>
          <c:invertIfNegative val="0"/>
          <c:cat>
            <c:multiLvlStrRef>
              <c:f>Sheet2!$A$4:$A$32</c:f>
              <c:multiLvlStrCache>
                <c:ptCount val="14"/>
                <c:lvl>
                  <c:pt idx="0">
                    <c:v>Beach</c:v>
                  </c:pt>
                  <c:pt idx="1">
                    <c:v>Park</c:v>
                  </c:pt>
                  <c:pt idx="2">
                    <c:v>Beach</c:v>
                  </c:pt>
                  <c:pt idx="3">
                    <c:v>Park</c:v>
                  </c:pt>
                  <c:pt idx="4">
                    <c:v>Beach</c:v>
                  </c:pt>
                  <c:pt idx="5">
                    <c:v>Park</c:v>
                  </c:pt>
                  <c:pt idx="6">
                    <c:v>Beach</c:v>
                  </c:pt>
                  <c:pt idx="7">
                    <c:v>Park</c:v>
                  </c:pt>
                  <c:pt idx="8">
                    <c:v>Beach</c:v>
                  </c:pt>
                  <c:pt idx="9">
                    <c:v>Park</c:v>
                  </c:pt>
                  <c:pt idx="10">
                    <c:v>Beach</c:v>
                  </c:pt>
                  <c:pt idx="11">
                    <c:v>Park</c:v>
                  </c:pt>
                  <c:pt idx="12">
                    <c:v>Beach</c:v>
                  </c:pt>
                  <c:pt idx="13">
                    <c:v>Park</c:v>
                  </c:pt>
                </c:lvl>
                <c:lvl>
                  <c:pt idx="0">
                    <c:v>Sunday</c:v>
                  </c:pt>
                  <c:pt idx="2">
                    <c:v>Monday</c:v>
                  </c:pt>
                  <c:pt idx="4">
                    <c:v>Tuesday</c:v>
                  </c:pt>
                  <c:pt idx="6">
                    <c:v>Wednesday</c:v>
                  </c:pt>
                  <c:pt idx="8">
                    <c:v>Thursday</c:v>
                  </c:pt>
                  <c:pt idx="10">
                    <c:v>Friday</c:v>
                  </c:pt>
                  <c:pt idx="12">
                    <c:v>Saturday</c:v>
                  </c:pt>
                </c:lvl>
              </c:multiLvlStrCache>
            </c:multiLvlStrRef>
          </c:cat>
          <c:val>
            <c:numRef>
              <c:f>Sheet2!$C$4:$C$32</c:f>
              <c:numCache>
                <c:formatCode>General</c:formatCode>
                <c:ptCount val="14"/>
                <c:pt idx="0">
                  <c:v>221</c:v>
                </c:pt>
                <c:pt idx="1">
                  <c:v>159</c:v>
                </c:pt>
                <c:pt idx="2">
                  <c:v>219</c:v>
                </c:pt>
                <c:pt idx="3">
                  <c:v>205</c:v>
                </c:pt>
                <c:pt idx="4">
                  <c:v>213</c:v>
                </c:pt>
                <c:pt idx="5">
                  <c:v>214</c:v>
                </c:pt>
                <c:pt idx="6">
                  <c:v>144</c:v>
                </c:pt>
                <c:pt idx="7">
                  <c:v>110</c:v>
                </c:pt>
                <c:pt idx="8">
                  <c:v>186</c:v>
                </c:pt>
                <c:pt idx="9">
                  <c:v>113</c:v>
                </c:pt>
                <c:pt idx="10">
                  <c:v>148</c:v>
                </c:pt>
                <c:pt idx="11">
                  <c:v>208</c:v>
                </c:pt>
                <c:pt idx="12">
                  <c:v>202</c:v>
                </c:pt>
                <c:pt idx="13">
                  <c:v>149</c:v>
                </c:pt>
              </c:numCache>
            </c:numRef>
          </c:val>
          <c:extLst xmlns:c16r2="http://schemas.microsoft.com/office/drawing/2015/06/chart">
            <c:ext xmlns:c16="http://schemas.microsoft.com/office/drawing/2014/chart" uri="{C3380CC4-5D6E-409C-BE32-E72D297353CC}">
              <c16:uniqueId val="{00000001-40AA-43A2-8F42-F368AA9738B0}"/>
            </c:ext>
          </c:extLst>
        </c:ser>
        <c:dLbls>
          <c:showLegendKey val="0"/>
          <c:showVal val="0"/>
          <c:showCatName val="0"/>
          <c:showSerName val="0"/>
          <c:showPercent val="0"/>
          <c:showBubbleSize val="0"/>
        </c:dLbls>
        <c:gapWidth val="219"/>
        <c:overlap val="-27"/>
        <c:axId val="521429456"/>
        <c:axId val="521429848"/>
      </c:barChart>
      <c:catAx>
        <c:axId val="5214294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1429848"/>
        <c:crosses val="autoZero"/>
        <c:auto val="1"/>
        <c:lblAlgn val="ctr"/>
        <c:lblOffset val="100"/>
        <c:noMultiLvlLbl val="0"/>
      </c:catAx>
      <c:valAx>
        <c:axId val="5214298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142945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Revenue over time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Sheet1!$J$1</c:f>
              <c:strCache>
                <c:ptCount val="1"/>
                <c:pt idx="0">
                  <c:v>Revenue</c:v>
                </c:pt>
              </c:strCache>
            </c:strRef>
          </c:tx>
          <c:spPr>
            <a:ln w="28575" cap="rnd">
              <a:solidFill>
                <a:schemeClr val="accent1"/>
              </a:solidFill>
              <a:round/>
            </a:ln>
            <a:effectLst/>
          </c:spPr>
          <c:marker>
            <c:symbol val="none"/>
          </c:marker>
          <c:trendline>
            <c:spPr>
              <a:ln w="19050" cap="rnd">
                <a:solidFill>
                  <a:schemeClr val="accent1"/>
                </a:solidFill>
                <a:prstDash val="sysDot"/>
              </a:ln>
              <a:effectLst/>
            </c:spPr>
            <c:trendlineType val="linear"/>
            <c:dispRSqr val="0"/>
            <c:dispEq val="0"/>
          </c:trendline>
          <c:cat>
            <c:numRef>
              <c:f>Sheet1!$A$2:$A$32</c:f>
              <c:numCache>
                <c:formatCode>m/d/yyyy</c:formatCode>
                <c:ptCount val="31"/>
                <c:pt idx="0">
                  <c:v>42552</c:v>
                </c:pt>
                <c:pt idx="1">
                  <c:v>42553</c:v>
                </c:pt>
                <c:pt idx="2">
                  <c:v>42554</c:v>
                </c:pt>
                <c:pt idx="3">
                  <c:v>42555</c:v>
                </c:pt>
                <c:pt idx="4">
                  <c:v>42556</c:v>
                </c:pt>
                <c:pt idx="5">
                  <c:v>42557</c:v>
                </c:pt>
                <c:pt idx="6">
                  <c:v>42558</c:v>
                </c:pt>
                <c:pt idx="7">
                  <c:v>42559</c:v>
                </c:pt>
                <c:pt idx="8">
                  <c:v>42560</c:v>
                </c:pt>
                <c:pt idx="9">
                  <c:v>42561</c:v>
                </c:pt>
                <c:pt idx="10">
                  <c:v>42562</c:v>
                </c:pt>
                <c:pt idx="11">
                  <c:v>42563</c:v>
                </c:pt>
                <c:pt idx="12">
                  <c:v>42564</c:v>
                </c:pt>
                <c:pt idx="13">
                  <c:v>42565</c:v>
                </c:pt>
                <c:pt idx="14">
                  <c:v>42566</c:v>
                </c:pt>
                <c:pt idx="15">
                  <c:v>42567</c:v>
                </c:pt>
                <c:pt idx="16">
                  <c:v>42568</c:v>
                </c:pt>
                <c:pt idx="17">
                  <c:v>42569</c:v>
                </c:pt>
                <c:pt idx="18">
                  <c:v>42570</c:v>
                </c:pt>
                <c:pt idx="19">
                  <c:v>42571</c:v>
                </c:pt>
                <c:pt idx="20">
                  <c:v>42572</c:v>
                </c:pt>
                <c:pt idx="21">
                  <c:v>42573</c:v>
                </c:pt>
                <c:pt idx="22">
                  <c:v>42574</c:v>
                </c:pt>
                <c:pt idx="23">
                  <c:v>42575</c:v>
                </c:pt>
                <c:pt idx="24">
                  <c:v>42576</c:v>
                </c:pt>
                <c:pt idx="25">
                  <c:v>42577</c:v>
                </c:pt>
                <c:pt idx="26">
                  <c:v>42578</c:v>
                </c:pt>
                <c:pt idx="27">
                  <c:v>42579</c:v>
                </c:pt>
                <c:pt idx="28">
                  <c:v>42580</c:v>
                </c:pt>
                <c:pt idx="29">
                  <c:v>42581</c:v>
                </c:pt>
                <c:pt idx="30">
                  <c:v>42582</c:v>
                </c:pt>
              </c:numCache>
            </c:numRef>
          </c:cat>
          <c:val>
            <c:numRef>
              <c:f>Sheet1!$J$2:$J$32</c:f>
              <c:numCache>
                <c:formatCode>_("$"* #,##0.00_);_("$"* \(#,##0.00\);_("$"* "-"??_);_(@_)</c:formatCode>
                <c:ptCount val="31"/>
                <c:pt idx="0">
                  <c:v>41</c:v>
                </c:pt>
                <c:pt idx="1">
                  <c:v>41.25</c:v>
                </c:pt>
                <c:pt idx="2">
                  <c:v>46.75</c:v>
                </c:pt>
                <c:pt idx="3">
                  <c:v>58.25</c:v>
                </c:pt>
                <c:pt idx="4">
                  <c:v>69.25</c:v>
                </c:pt>
                <c:pt idx="5">
                  <c:v>43</c:v>
                </c:pt>
                <c:pt idx="6">
                  <c:v>61</c:v>
                </c:pt>
                <c:pt idx="7">
                  <c:v>52.25</c:v>
                </c:pt>
                <c:pt idx="8">
                  <c:v>57.25</c:v>
                </c:pt>
                <c:pt idx="9">
                  <c:v>59.5</c:v>
                </c:pt>
                <c:pt idx="10">
                  <c:v>70.5</c:v>
                </c:pt>
                <c:pt idx="11">
                  <c:v>56.25</c:v>
                </c:pt>
                <c:pt idx="12">
                  <c:v>46</c:v>
                </c:pt>
                <c:pt idx="13">
                  <c:v>51.75</c:v>
                </c:pt>
                <c:pt idx="14">
                  <c:v>80</c:v>
                </c:pt>
                <c:pt idx="15">
                  <c:v>65.5</c:v>
                </c:pt>
                <c:pt idx="16">
                  <c:v>95.5</c:v>
                </c:pt>
                <c:pt idx="17">
                  <c:v>111.5</c:v>
                </c:pt>
                <c:pt idx="18">
                  <c:v>103.5</c:v>
                </c:pt>
                <c:pt idx="19">
                  <c:v>56.5</c:v>
                </c:pt>
                <c:pt idx="20">
                  <c:v>66.5</c:v>
                </c:pt>
                <c:pt idx="21">
                  <c:v>93.5</c:v>
                </c:pt>
                <c:pt idx="22">
                  <c:v>101</c:v>
                </c:pt>
                <c:pt idx="23">
                  <c:v>101.5</c:v>
                </c:pt>
                <c:pt idx="24">
                  <c:v>134.5</c:v>
                </c:pt>
                <c:pt idx="25">
                  <c:v>106.75</c:v>
                </c:pt>
                <c:pt idx="26">
                  <c:v>60.199999999999996</c:v>
                </c:pt>
                <c:pt idx="27">
                  <c:v>55.65</c:v>
                </c:pt>
                <c:pt idx="28">
                  <c:v>58.099999999999994</c:v>
                </c:pt>
                <c:pt idx="29">
                  <c:v>50.75</c:v>
                </c:pt>
                <c:pt idx="30">
                  <c:v>43.05</c:v>
                </c:pt>
              </c:numCache>
            </c:numRef>
          </c:val>
          <c:smooth val="0"/>
          <c:extLst xmlns:c16r2="http://schemas.microsoft.com/office/drawing/2015/06/chart">
            <c:ext xmlns:c16="http://schemas.microsoft.com/office/drawing/2014/chart" uri="{C3380CC4-5D6E-409C-BE32-E72D297353CC}">
              <c16:uniqueId val="{00000001-4072-478C-A87B-D3C3EE198EAB}"/>
            </c:ext>
          </c:extLst>
        </c:ser>
        <c:ser>
          <c:idx val="1"/>
          <c:order val="1"/>
          <c:tx>
            <c:strRef>
              <c:f>Sheet1!$F$1</c:f>
              <c:strCache>
                <c:ptCount val="1"/>
                <c:pt idx="0">
                  <c:v>Temperature</c:v>
                </c:pt>
              </c:strCache>
            </c:strRef>
          </c:tx>
          <c:spPr>
            <a:ln w="28575" cap="rnd">
              <a:solidFill>
                <a:schemeClr val="accent2"/>
              </a:solidFill>
              <a:round/>
            </a:ln>
            <a:effectLst/>
          </c:spPr>
          <c:marker>
            <c:symbol val="none"/>
          </c:marker>
          <c:val>
            <c:numRef>
              <c:f>Sheet1!$F$2:$F$32</c:f>
              <c:numCache>
                <c:formatCode>General</c:formatCode>
                <c:ptCount val="31"/>
                <c:pt idx="0">
                  <c:v>70</c:v>
                </c:pt>
                <c:pt idx="1">
                  <c:v>72</c:v>
                </c:pt>
                <c:pt idx="2">
                  <c:v>71</c:v>
                </c:pt>
                <c:pt idx="3">
                  <c:v>76</c:v>
                </c:pt>
                <c:pt idx="4">
                  <c:v>78</c:v>
                </c:pt>
                <c:pt idx="5">
                  <c:v>82</c:v>
                </c:pt>
                <c:pt idx="6">
                  <c:v>81</c:v>
                </c:pt>
                <c:pt idx="7">
                  <c:v>82</c:v>
                </c:pt>
                <c:pt idx="8">
                  <c:v>80</c:v>
                </c:pt>
                <c:pt idx="9">
                  <c:v>82</c:v>
                </c:pt>
                <c:pt idx="10">
                  <c:v>83</c:v>
                </c:pt>
                <c:pt idx="11">
                  <c:v>84</c:v>
                </c:pt>
                <c:pt idx="12">
                  <c:v>77</c:v>
                </c:pt>
                <c:pt idx="13">
                  <c:v>78</c:v>
                </c:pt>
                <c:pt idx="14">
                  <c:v>75</c:v>
                </c:pt>
                <c:pt idx="15">
                  <c:v>74</c:v>
                </c:pt>
                <c:pt idx="16">
                  <c:v>77</c:v>
                </c:pt>
                <c:pt idx="17">
                  <c:v>81</c:v>
                </c:pt>
                <c:pt idx="18">
                  <c:v>78</c:v>
                </c:pt>
                <c:pt idx="19">
                  <c:v>70</c:v>
                </c:pt>
                <c:pt idx="20">
                  <c:v>77</c:v>
                </c:pt>
                <c:pt idx="21">
                  <c:v>80</c:v>
                </c:pt>
                <c:pt idx="22">
                  <c:v>81</c:v>
                </c:pt>
                <c:pt idx="23">
                  <c:v>82</c:v>
                </c:pt>
                <c:pt idx="24">
                  <c:v>84</c:v>
                </c:pt>
                <c:pt idx="25">
                  <c:v>83</c:v>
                </c:pt>
                <c:pt idx="26">
                  <c:v>80</c:v>
                </c:pt>
                <c:pt idx="27">
                  <c:v>82</c:v>
                </c:pt>
                <c:pt idx="28">
                  <c:v>81</c:v>
                </c:pt>
                <c:pt idx="29">
                  <c:v>82</c:v>
                </c:pt>
                <c:pt idx="30">
                  <c:v>82</c:v>
                </c:pt>
              </c:numCache>
            </c:numRef>
          </c:val>
          <c:smooth val="0"/>
          <c:extLst xmlns:c16r2="http://schemas.microsoft.com/office/drawing/2015/06/chart">
            <c:ext xmlns:c16="http://schemas.microsoft.com/office/drawing/2014/chart" uri="{C3380CC4-5D6E-409C-BE32-E72D297353CC}">
              <c16:uniqueId val="{00000002-4072-478C-A87B-D3C3EE198EAB}"/>
            </c:ext>
          </c:extLst>
        </c:ser>
        <c:dLbls>
          <c:showLegendKey val="0"/>
          <c:showVal val="0"/>
          <c:showCatName val="0"/>
          <c:showSerName val="0"/>
          <c:showPercent val="0"/>
          <c:showBubbleSize val="0"/>
        </c:dLbls>
        <c:smooth val="0"/>
        <c:axId val="521430632"/>
        <c:axId val="521431024"/>
      </c:lineChart>
      <c:dateAx>
        <c:axId val="5214306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1431024"/>
        <c:crosses val="autoZero"/>
        <c:auto val="1"/>
        <c:lblOffset val="100"/>
        <c:baseTimeUnit val="days"/>
      </c:dateAx>
      <c:valAx>
        <c:axId val="5214310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Revenue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143063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Flavors over time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Sheet1!$D$1</c:f>
              <c:strCache>
                <c:ptCount val="1"/>
                <c:pt idx="0">
                  <c:v>Lemon</c:v>
                </c:pt>
              </c:strCache>
            </c:strRef>
          </c:tx>
          <c:spPr>
            <a:solidFill>
              <a:schemeClr val="accent1"/>
            </a:solidFill>
            <a:ln>
              <a:noFill/>
            </a:ln>
            <a:effectLst/>
          </c:spPr>
          <c:invertIfNegative val="0"/>
          <c:cat>
            <c:numRef>
              <c:f>Sheet1!$A$2:$A$32</c:f>
              <c:numCache>
                <c:formatCode>m/d/yyyy</c:formatCode>
                <c:ptCount val="31"/>
                <c:pt idx="0">
                  <c:v>42552</c:v>
                </c:pt>
                <c:pt idx="1">
                  <c:v>42553</c:v>
                </c:pt>
                <c:pt idx="2">
                  <c:v>42554</c:v>
                </c:pt>
                <c:pt idx="3">
                  <c:v>42555</c:v>
                </c:pt>
                <c:pt idx="4">
                  <c:v>42556</c:v>
                </c:pt>
                <c:pt idx="5">
                  <c:v>42557</c:v>
                </c:pt>
                <c:pt idx="6">
                  <c:v>42558</c:v>
                </c:pt>
                <c:pt idx="7">
                  <c:v>42559</c:v>
                </c:pt>
                <c:pt idx="8">
                  <c:v>42560</c:v>
                </c:pt>
                <c:pt idx="9">
                  <c:v>42561</c:v>
                </c:pt>
                <c:pt idx="10">
                  <c:v>42562</c:v>
                </c:pt>
                <c:pt idx="11">
                  <c:v>42563</c:v>
                </c:pt>
                <c:pt idx="12">
                  <c:v>42564</c:v>
                </c:pt>
                <c:pt idx="13">
                  <c:v>42565</c:v>
                </c:pt>
                <c:pt idx="14">
                  <c:v>42566</c:v>
                </c:pt>
                <c:pt idx="15">
                  <c:v>42567</c:v>
                </c:pt>
                <c:pt idx="16">
                  <c:v>42568</c:v>
                </c:pt>
                <c:pt idx="17">
                  <c:v>42569</c:v>
                </c:pt>
                <c:pt idx="18">
                  <c:v>42570</c:v>
                </c:pt>
                <c:pt idx="19">
                  <c:v>42571</c:v>
                </c:pt>
                <c:pt idx="20">
                  <c:v>42572</c:v>
                </c:pt>
                <c:pt idx="21">
                  <c:v>42573</c:v>
                </c:pt>
                <c:pt idx="22">
                  <c:v>42574</c:v>
                </c:pt>
                <c:pt idx="23">
                  <c:v>42575</c:v>
                </c:pt>
                <c:pt idx="24">
                  <c:v>42576</c:v>
                </c:pt>
                <c:pt idx="25">
                  <c:v>42577</c:v>
                </c:pt>
                <c:pt idx="26">
                  <c:v>42578</c:v>
                </c:pt>
                <c:pt idx="27">
                  <c:v>42579</c:v>
                </c:pt>
                <c:pt idx="28">
                  <c:v>42580</c:v>
                </c:pt>
                <c:pt idx="29">
                  <c:v>42581</c:v>
                </c:pt>
                <c:pt idx="30">
                  <c:v>42582</c:v>
                </c:pt>
              </c:numCache>
            </c:numRef>
          </c:cat>
          <c:val>
            <c:numRef>
              <c:f>Sheet1!$D$2:$D$32</c:f>
              <c:numCache>
                <c:formatCode>General</c:formatCode>
                <c:ptCount val="31"/>
                <c:pt idx="0">
                  <c:v>97</c:v>
                </c:pt>
                <c:pt idx="1">
                  <c:v>98</c:v>
                </c:pt>
                <c:pt idx="2">
                  <c:v>110</c:v>
                </c:pt>
                <c:pt idx="3">
                  <c:v>134</c:v>
                </c:pt>
                <c:pt idx="4">
                  <c:v>159</c:v>
                </c:pt>
                <c:pt idx="5">
                  <c:v>103</c:v>
                </c:pt>
                <c:pt idx="6">
                  <c:v>143</c:v>
                </c:pt>
                <c:pt idx="7">
                  <c:v>123</c:v>
                </c:pt>
                <c:pt idx="8">
                  <c:v>134</c:v>
                </c:pt>
                <c:pt idx="9">
                  <c:v>140</c:v>
                </c:pt>
                <c:pt idx="10">
                  <c:v>162</c:v>
                </c:pt>
                <c:pt idx="11">
                  <c:v>130</c:v>
                </c:pt>
                <c:pt idx="12">
                  <c:v>109</c:v>
                </c:pt>
                <c:pt idx="13">
                  <c:v>122</c:v>
                </c:pt>
                <c:pt idx="14">
                  <c:v>98</c:v>
                </c:pt>
                <c:pt idx="15">
                  <c:v>81</c:v>
                </c:pt>
                <c:pt idx="16">
                  <c:v>115</c:v>
                </c:pt>
                <c:pt idx="17">
                  <c:v>131</c:v>
                </c:pt>
                <c:pt idx="18">
                  <c:v>122</c:v>
                </c:pt>
                <c:pt idx="19">
                  <c:v>71</c:v>
                </c:pt>
                <c:pt idx="20">
                  <c:v>83</c:v>
                </c:pt>
                <c:pt idx="21">
                  <c:v>112</c:v>
                </c:pt>
                <c:pt idx="22">
                  <c:v>120</c:v>
                </c:pt>
                <c:pt idx="23">
                  <c:v>121</c:v>
                </c:pt>
                <c:pt idx="24">
                  <c:v>156</c:v>
                </c:pt>
                <c:pt idx="25">
                  <c:v>176</c:v>
                </c:pt>
                <c:pt idx="26">
                  <c:v>104</c:v>
                </c:pt>
                <c:pt idx="27">
                  <c:v>96</c:v>
                </c:pt>
                <c:pt idx="28">
                  <c:v>100</c:v>
                </c:pt>
                <c:pt idx="29">
                  <c:v>88</c:v>
                </c:pt>
                <c:pt idx="30">
                  <c:v>76</c:v>
                </c:pt>
              </c:numCache>
            </c:numRef>
          </c:val>
          <c:extLst xmlns:c16r2="http://schemas.microsoft.com/office/drawing/2015/06/chart">
            <c:ext xmlns:c16="http://schemas.microsoft.com/office/drawing/2014/chart" uri="{C3380CC4-5D6E-409C-BE32-E72D297353CC}">
              <c16:uniqueId val="{00000000-5A52-4AE4-8E39-85EA67CFF5A5}"/>
            </c:ext>
          </c:extLst>
        </c:ser>
        <c:ser>
          <c:idx val="1"/>
          <c:order val="1"/>
          <c:tx>
            <c:strRef>
              <c:f>Sheet1!$E$1</c:f>
              <c:strCache>
                <c:ptCount val="1"/>
                <c:pt idx="0">
                  <c:v>Orange</c:v>
                </c:pt>
              </c:strCache>
            </c:strRef>
          </c:tx>
          <c:spPr>
            <a:solidFill>
              <a:schemeClr val="accent2"/>
            </a:solidFill>
            <a:ln>
              <a:noFill/>
            </a:ln>
            <a:effectLst/>
          </c:spPr>
          <c:invertIfNegative val="0"/>
          <c:cat>
            <c:numRef>
              <c:f>Sheet1!$A$2:$A$32</c:f>
              <c:numCache>
                <c:formatCode>m/d/yyyy</c:formatCode>
                <c:ptCount val="31"/>
                <c:pt idx="0">
                  <c:v>42552</c:v>
                </c:pt>
                <c:pt idx="1">
                  <c:v>42553</c:v>
                </c:pt>
                <c:pt idx="2">
                  <c:v>42554</c:v>
                </c:pt>
                <c:pt idx="3">
                  <c:v>42555</c:v>
                </c:pt>
                <c:pt idx="4">
                  <c:v>42556</c:v>
                </c:pt>
                <c:pt idx="5">
                  <c:v>42557</c:v>
                </c:pt>
                <c:pt idx="6">
                  <c:v>42558</c:v>
                </c:pt>
                <c:pt idx="7">
                  <c:v>42559</c:v>
                </c:pt>
                <c:pt idx="8">
                  <c:v>42560</c:v>
                </c:pt>
                <c:pt idx="9">
                  <c:v>42561</c:v>
                </c:pt>
                <c:pt idx="10">
                  <c:v>42562</c:v>
                </c:pt>
                <c:pt idx="11">
                  <c:v>42563</c:v>
                </c:pt>
                <c:pt idx="12">
                  <c:v>42564</c:v>
                </c:pt>
                <c:pt idx="13">
                  <c:v>42565</c:v>
                </c:pt>
                <c:pt idx="14">
                  <c:v>42566</c:v>
                </c:pt>
                <c:pt idx="15">
                  <c:v>42567</c:v>
                </c:pt>
                <c:pt idx="16">
                  <c:v>42568</c:v>
                </c:pt>
                <c:pt idx="17">
                  <c:v>42569</c:v>
                </c:pt>
                <c:pt idx="18">
                  <c:v>42570</c:v>
                </c:pt>
                <c:pt idx="19">
                  <c:v>42571</c:v>
                </c:pt>
                <c:pt idx="20">
                  <c:v>42572</c:v>
                </c:pt>
                <c:pt idx="21">
                  <c:v>42573</c:v>
                </c:pt>
                <c:pt idx="22">
                  <c:v>42574</c:v>
                </c:pt>
                <c:pt idx="23">
                  <c:v>42575</c:v>
                </c:pt>
                <c:pt idx="24">
                  <c:v>42576</c:v>
                </c:pt>
                <c:pt idx="25">
                  <c:v>42577</c:v>
                </c:pt>
                <c:pt idx="26">
                  <c:v>42578</c:v>
                </c:pt>
                <c:pt idx="27">
                  <c:v>42579</c:v>
                </c:pt>
                <c:pt idx="28">
                  <c:v>42580</c:v>
                </c:pt>
                <c:pt idx="29">
                  <c:v>42581</c:v>
                </c:pt>
                <c:pt idx="30">
                  <c:v>42582</c:v>
                </c:pt>
              </c:numCache>
            </c:numRef>
          </c:cat>
          <c:val>
            <c:numRef>
              <c:f>Sheet1!$E$2:$E$32</c:f>
              <c:numCache>
                <c:formatCode>General</c:formatCode>
                <c:ptCount val="31"/>
                <c:pt idx="0">
                  <c:v>67</c:v>
                </c:pt>
                <c:pt idx="1">
                  <c:v>67</c:v>
                </c:pt>
                <c:pt idx="2">
                  <c:v>77</c:v>
                </c:pt>
                <c:pt idx="3">
                  <c:v>99</c:v>
                </c:pt>
                <c:pt idx="4">
                  <c:v>118</c:v>
                </c:pt>
                <c:pt idx="5">
                  <c:v>69</c:v>
                </c:pt>
                <c:pt idx="6">
                  <c:v>101</c:v>
                </c:pt>
                <c:pt idx="7">
                  <c:v>86</c:v>
                </c:pt>
                <c:pt idx="8">
                  <c:v>95</c:v>
                </c:pt>
                <c:pt idx="9">
                  <c:v>98</c:v>
                </c:pt>
                <c:pt idx="10">
                  <c:v>120</c:v>
                </c:pt>
                <c:pt idx="11">
                  <c:v>95</c:v>
                </c:pt>
                <c:pt idx="12">
                  <c:v>75</c:v>
                </c:pt>
                <c:pt idx="13">
                  <c:v>85</c:v>
                </c:pt>
                <c:pt idx="14">
                  <c:v>62</c:v>
                </c:pt>
                <c:pt idx="15">
                  <c:v>50</c:v>
                </c:pt>
                <c:pt idx="16">
                  <c:v>76</c:v>
                </c:pt>
                <c:pt idx="17">
                  <c:v>92</c:v>
                </c:pt>
                <c:pt idx="18">
                  <c:v>85</c:v>
                </c:pt>
                <c:pt idx="19">
                  <c:v>42</c:v>
                </c:pt>
                <c:pt idx="20">
                  <c:v>50</c:v>
                </c:pt>
                <c:pt idx="21">
                  <c:v>75</c:v>
                </c:pt>
                <c:pt idx="22">
                  <c:v>82</c:v>
                </c:pt>
                <c:pt idx="23">
                  <c:v>82</c:v>
                </c:pt>
                <c:pt idx="24">
                  <c:v>113</c:v>
                </c:pt>
                <c:pt idx="25">
                  <c:v>129</c:v>
                </c:pt>
                <c:pt idx="26">
                  <c:v>68</c:v>
                </c:pt>
                <c:pt idx="27">
                  <c:v>63</c:v>
                </c:pt>
                <c:pt idx="28">
                  <c:v>66</c:v>
                </c:pt>
                <c:pt idx="29">
                  <c:v>57</c:v>
                </c:pt>
                <c:pt idx="30">
                  <c:v>47</c:v>
                </c:pt>
              </c:numCache>
            </c:numRef>
          </c:val>
          <c:extLst xmlns:c16r2="http://schemas.microsoft.com/office/drawing/2015/06/chart">
            <c:ext xmlns:c16="http://schemas.microsoft.com/office/drawing/2014/chart" uri="{C3380CC4-5D6E-409C-BE32-E72D297353CC}">
              <c16:uniqueId val="{00000001-5A52-4AE4-8E39-85EA67CFF5A5}"/>
            </c:ext>
          </c:extLst>
        </c:ser>
        <c:dLbls>
          <c:showLegendKey val="0"/>
          <c:showVal val="0"/>
          <c:showCatName val="0"/>
          <c:showSerName val="0"/>
          <c:showPercent val="0"/>
          <c:showBubbleSize val="0"/>
        </c:dLbls>
        <c:gapWidth val="219"/>
        <c:overlap val="100"/>
        <c:axId val="521433376"/>
        <c:axId val="521433768"/>
      </c:barChart>
      <c:dateAx>
        <c:axId val="521433376"/>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1433768"/>
        <c:crosses val="autoZero"/>
        <c:auto val="1"/>
        <c:lblOffset val="100"/>
        <c:baseTimeUnit val="days"/>
      </c:dateAx>
      <c:valAx>
        <c:axId val="5214337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143337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Flavors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solidFill>
              <a:ln w="25400">
                <a:solidFill>
                  <a:schemeClr val="lt1"/>
                </a:solidFill>
              </a:ln>
              <a:effectLst/>
              <a:sp3d contourW="25400">
                <a:contourClr>
                  <a:schemeClr val="lt1"/>
                </a:contourClr>
              </a:sp3d>
            </c:spPr>
            <c:extLst xmlns:c16r2="http://schemas.microsoft.com/office/drawing/2015/06/chart">
              <c:ext xmlns:c16="http://schemas.microsoft.com/office/drawing/2014/chart" uri="{C3380CC4-5D6E-409C-BE32-E72D297353CC}">
                <c16:uniqueId val="{00000001-8B69-46DD-9A88-74EDE57DE7D6}"/>
              </c:ext>
            </c:extLst>
          </c:dPt>
          <c:dPt>
            <c:idx val="1"/>
            <c:bubble3D val="0"/>
            <c:spPr>
              <a:solidFill>
                <a:schemeClr val="accent2"/>
              </a:solidFill>
              <a:ln w="25400">
                <a:solidFill>
                  <a:schemeClr val="lt1"/>
                </a:solidFill>
              </a:ln>
              <a:effectLst/>
              <a:sp3d contourW="25400">
                <a:contourClr>
                  <a:schemeClr val="lt1"/>
                </a:contourClr>
              </a:sp3d>
            </c:spPr>
            <c:extLst xmlns:c16r2="http://schemas.microsoft.com/office/drawing/2015/06/chart">
              <c:ext xmlns:c16="http://schemas.microsoft.com/office/drawing/2014/chart" uri="{C3380CC4-5D6E-409C-BE32-E72D297353CC}">
                <c16:uniqueId val="{00000003-8B69-46DD-9A88-74EDE57DE7D6}"/>
              </c:ext>
            </c:extLst>
          </c:dPt>
          <c:val>
            <c:numRef>
              <c:f>Sheet1!$D$33:$E$33</c:f>
              <c:numCache>
                <c:formatCode>General</c:formatCode>
                <c:ptCount val="2"/>
                <c:pt idx="0">
                  <c:v>116.58064516129032</c:v>
                </c:pt>
                <c:pt idx="1">
                  <c:v>80.354838709677423</c:v>
                </c:pt>
              </c:numCache>
            </c:numRef>
          </c:val>
          <c:extLst xmlns:c16r2="http://schemas.microsoft.com/office/drawing/2015/06/chart">
            <c:ext xmlns:c16="http://schemas.microsoft.com/office/drawing/2014/chart" uri="{C3380CC4-5D6E-409C-BE32-E72D297353CC}">
              <c16:uniqueId val="{00000004-8B69-46DD-9A88-74EDE57DE7D6}"/>
            </c:ext>
          </c:extLst>
        </c:ser>
        <c:dLbls>
          <c:showLegendKey val="0"/>
          <c:showVal val="0"/>
          <c:showCatName val="0"/>
          <c:showSerName val="0"/>
          <c:showPercent val="0"/>
          <c:showBubbleSize val="0"/>
          <c:showLeaderLines val="1"/>
        </c:dLbls>
      </c:pie3DChart>
      <c:spPr>
        <a:noFill/>
        <a:ln>
          <a:noFill/>
        </a:ln>
        <a:effectLst/>
      </c:spPr>
    </c:plotArea>
    <c:legend>
      <c:legendPos val="b"/>
      <c:layout/>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Sales</a:t>
            </a:r>
            <a:r>
              <a:rPr lang="en-AU" baseline="0"/>
              <a:t> vs Leaflets</a:t>
            </a:r>
            <a:endParaRPr lang="en-AU"/>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Sheet1!$G$2:$G$32</c:f>
              <c:numCache>
                <c:formatCode>General</c:formatCode>
                <c:ptCount val="31"/>
                <c:pt idx="0">
                  <c:v>90</c:v>
                </c:pt>
                <c:pt idx="1">
                  <c:v>90</c:v>
                </c:pt>
                <c:pt idx="2">
                  <c:v>104</c:v>
                </c:pt>
                <c:pt idx="3">
                  <c:v>98</c:v>
                </c:pt>
                <c:pt idx="4">
                  <c:v>135</c:v>
                </c:pt>
                <c:pt idx="5">
                  <c:v>90</c:v>
                </c:pt>
                <c:pt idx="6">
                  <c:v>135</c:v>
                </c:pt>
                <c:pt idx="7">
                  <c:v>113</c:v>
                </c:pt>
                <c:pt idx="8">
                  <c:v>126</c:v>
                </c:pt>
                <c:pt idx="9">
                  <c:v>131</c:v>
                </c:pt>
                <c:pt idx="10">
                  <c:v>135</c:v>
                </c:pt>
                <c:pt idx="11">
                  <c:v>99</c:v>
                </c:pt>
                <c:pt idx="12">
                  <c:v>99</c:v>
                </c:pt>
                <c:pt idx="13">
                  <c:v>113</c:v>
                </c:pt>
                <c:pt idx="14">
                  <c:v>108</c:v>
                </c:pt>
                <c:pt idx="15">
                  <c:v>90</c:v>
                </c:pt>
                <c:pt idx="16">
                  <c:v>126</c:v>
                </c:pt>
                <c:pt idx="17">
                  <c:v>122</c:v>
                </c:pt>
                <c:pt idx="18">
                  <c:v>113</c:v>
                </c:pt>
                <c:pt idx="19">
                  <c:v>109</c:v>
                </c:pt>
                <c:pt idx="20">
                  <c:v>90</c:v>
                </c:pt>
                <c:pt idx="21">
                  <c:v>108</c:v>
                </c:pt>
                <c:pt idx="22">
                  <c:v>117</c:v>
                </c:pt>
                <c:pt idx="23">
                  <c:v>117</c:v>
                </c:pt>
                <c:pt idx="24">
                  <c:v>135</c:v>
                </c:pt>
                <c:pt idx="25">
                  <c:v>158</c:v>
                </c:pt>
                <c:pt idx="26">
                  <c:v>99</c:v>
                </c:pt>
                <c:pt idx="27">
                  <c:v>90</c:v>
                </c:pt>
                <c:pt idx="28">
                  <c:v>95</c:v>
                </c:pt>
                <c:pt idx="29">
                  <c:v>81</c:v>
                </c:pt>
                <c:pt idx="30">
                  <c:v>68</c:v>
                </c:pt>
              </c:numCache>
            </c:numRef>
          </c:xVal>
          <c:yVal>
            <c:numRef>
              <c:f>Sheet1!$I$2:$I$32</c:f>
              <c:numCache>
                <c:formatCode>General</c:formatCode>
                <c:ptCount val="31"/>
                <c:pt idx="0">
                  <c:v>164</c:v>
                </c:pt>
                <c:pt idx="1">
                  <c:v>165</c:v>
                </c:pt>
                <c:pt idx="2">
                  <c:v>187</c:v>
                </c:pt>
                <c:pt idx="3">
                  <c:v>233</c:v>
                </c:pt>
                <c:pt idx="4">
                  <c:v>277</c:v>
                </c:pt>
                <c:pt idx="5">
                  <c:v>172</c:v>
                </c:pt>
                <c:pt idx="6">
                  <c:v>244</c:v>
                </c:pt>
                <c:pt idx="7">
                  <c:v>209</c:v>
                </c:pt>
                <c:pt idx="8">
                  <c:v>229</c:v>
                </c:pt>
                <c:pt idx="9">
                  <c:v>238</c:v>
                </c:pt>
                <c:pt idx="10">
                  <c:v>282</c:v>
                </c:pt>
                <c:pt idx="11">
                  <c:v>225</c:v>
                </c:pt>
                <c:pt idx="12">
                  <c:v>184</c:v>
                </c:pt>
                <c:pt idx="13">
                  <c:v>207</c:v>
                </c:pt>
                <c:pt idx="14">
                  <c:v>160</c:v>
                </c:pt>
                <c:pt idx="15">
                  <c:v>131</c:v>
                </c:pt>
                <c:pt idx="16">
                  <c:v>191</c:v>
                </c:pt>
                <c:pt idx="17">
                  <c:v>223</c:v>
                </c:pt>
                <c:pt idx="18">
                  <c:v>207</c:v>
                </c:pt>
                <c:pt idx="19">
                  <c:v>113</c:v>
                </c:pt>
                <c:pt idx="20">
                  <c:v>133</c:v>
                </c:pt>
                <c:pt idx="21">
                  <c:v>187</c:v>
                </c:pt>
                <c:pt idx="22">
                  <c:v>202</c:v>
                </c:pt>
                <c:pt idx="23">
                  <c:v>203</c:v>
                </c:pt>
                <c:pt idx="24">
                  <c:v>269</c:v>
                </c:pt>
                <c:pt idx="25">
                  <c:v>305</c:v>
                </c:pt>
                <c:pt idx="26">
                  <c:v>172</c:v>
                </c:pt>
                <c:pt idx="27">
                  <c:v>159</c:v>
                </c:pt>
                <c:pt idx="28">
                  <c:v>166</c:v>
                </c:pt>
                <c:pt idx="29">
                  <c:v>145</c:v>
                </c:pt>
                <c:pt idx="30">
                  <c:v>123</c:v>
                </c:pt>
              </c:numCache>
            </c:numRef>
          </c:yVal>
          <c:smooth val="0"/>
          <c:extLst xmlns:c16r2="http://schemas.microsoft.com/office/drawing/2015/06/chart">
            <c:ext xmlns:c16="http://schemas.microsoft.com/office/drawing/2014/chart" uri="{C3380CC4-5D6E-409C-BE32-E72D297353CC}">
              <c16:uniqueId val="{00000000-9DBC-43BF-A128-4E887A9D6D41}"/>
            </c:ext>
          </c:extLst>
        </c:ser>
        <c:dLbls>
          <c:showLegendKey val="0"/>
          <c:showVal val="0"/>
          <c:showCatName val="0"/>
          <c:showSerName val="0"/>
          <c:showPercent val="0"/>
          <c:showBubbleSize val="0"/>
        </c:dLbls>
        <c:axId val="521434944"/>
        <c:axId val="521435336"/>
      </c:scatterChart>
      <c:valAx>
        <c:axId val="52143494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1435336"/>
        <c:crosses val="autoZero"/>
        <c:crossBetween val="midCat"/>
      </c:valAx>
      <c:valAx>
        <c:axId val="5214353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143494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_xlchart.v1.5</cx:f>
      </cx:numDim>
    </cx:data>
  </cx:chartData>
  <cx:chart>
    <cx:title pos="t" align="ctr" overlay="0"/>
    <cx:plotArea>
      <cx:plotAreaRegion>
        <cx:series layoutId="clusteredColumn" uniqueId="{F4EB4877-44EF-4FF7-A660-DAD17A50E39F}">
          <cx:dataId val="0"/>
          <cx:layoutPr>
            <cx:binning intervalClosed="r">
              <cx:binCount val="10"/>
            </cx:binning>
          </cx:layoutPr>
        </cx:series>
      </cx:plotAreaRegion>
      <cx:axis id="0">
        <cx:catScaling gapWidth="0"/>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_xlchart.v1.7</cx:f>
      </cx:numDim>
    </cx:data>
    <cx:data id="1">
      <cx:numDim type="val">
        <cx:f>_xlchart.v1.9</cx:f>
      </cx:numDim>
    </cx:data>
  </cx:chartData>
  <cx:chart>
    <cx:title pos="t" align="ctr" overlay="0"/>
    <cx:plotArea>
      <cx:plotAreaRegion>
        <cx:series layoutId="boxWhisker" uniqueId="{8A31B5AD-3C8D-4F96-B498-3CC6F9FB3682}">
          <cx:tx>
            <cx:txData>
              <cx:f>_xlchart.v1.6</cx:f>
              <cx:v>Lemon</cx:v>
            </cx:txData>
          </cx:tx>
          <cx:dataId val="0"/>
          <cx:layoutPr>
            <cx:visibility meanLine="0" meanMarker="1" nonoutliers="0" outliers="1"/>
            <cx:statistics quartileMethod="exclusive"/>
          </cx:layoutPr>
        </cx:series>
        <cx:series layoutId="boxWhisker" uniqueId="{84C78739-6DFD-4CBA-98CA-2B38A537E02A}">
          <cx:tx>
            <cx:txData>
              <cx:f>_xlchart.v1.8</cx:f>
              <cx:v>Orange</cx:v>
            </cx:txData>
          </cx:tx>
          <cx:dataId val="1"/>
          <cx:layoutPr>
            <cx:visibility meanLine="0" meanMarker="1" nonoutliers="0" outliers="1"/>
            <cx:statistics quartileMethod="exclusive"/>
          </cx:layoutPr>
        </cx:series>
      </cx:plotAreaRegion>
      <cx:axis id="0">
        <cx:catScaling gapWidth="1"/>
        <cx:tickLabels/>
      </cx:axis>
      <cx:axis id="1">
        <cx:valScaling/>
        <cx:majorGridlines/>
        <cx:tickLabels/>
      </cx:axis>
    </cx:plotArea>
    <cx:legend pos="t"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6" Type="http://schemas.microsoft.com/office/2014/relationships/chartEx" Target="../charts/chartEx2.xml"/><Relationship Id="rId5" Type="http://schemas.microsoft.com/office/2014/relationships/chartEx" Target="../charts/chartEx1.xml"/><Relationship Id="rId4"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3</xdr:col>
      <xdr:colOff>166687</xdr:colOff>
      <xdr:row>5</xdr:row>
      <xdr:rowOff>85725</xdr:rowOff>
    </xdr:from>
    <xdr:to>
      <xdr:col>8</xdr:col>
      <xdr:colOff>328612</xdr:colOff>
      <xdr:row>19</xdr:row>
      <xdr:rowOff>161925</xdr:rowOff>
    </xdr:to>
    <xdr:graphicFrame macro="">
      <xdr:nvGraphicFramePr>
        <xdr:cNvPr id="2" name="Chart 1">
          <a:extLst>
            <a:ext uri="{FF2B5EF4-FFF2-40B4-BE49-F238E27FC236}">
              <a16:creationId xmlns:a16="http://schemas.microsoft.com/office/drawing/2014/main" xmlns="" id="{E009339B-04A9-4E6D-9DC2-5E4E9EB52B0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absolute">
    <xdr:from>
      <xdr:col>21</xdr:col>
      <xdr:colOff>236220</xdr:colOff>
      <xdr:row>0</xdr:row>
      <xdr:rowOff>76200</xdr:rowOff>
    </xdr:from>
    <xdr:to>
      <xdr:col>24</xdr:col>
      <xdr:colOff>236220</xdr:colOff>
      <xdr:row>13</xdr:row>
      <xdr:rowOff>165735</xdr:rowOff>
    </xdr:to>
    <mc:AlternateContent xmlns:mc="http://schemas.openxmlformats.org/markup-compatibility/2006" xmlns:sle15="http://schemas.microsoft.com/office/drawing/2012/slicer">
      <mc:Choice Requires="sle15">
        <xdr:graphicFrame macro="">
          <xdr:nvGraphicFramePr>
            <xdr:cNvPr id="2" name="Day">
              <a:extLst>
                <a:ext uri="{FF2B5EF4-FFF2-40B4-BE49-F238E27FC236}">
                  <a16:creationId xmlns:a16="http://schemas.microsoft.com/office/drawing/2014/main" xmlns="" id="{00000000-0008-0000-0000-000002000000}"/>
                </a:ext>
              </a:extLst>
            </xdr:cNvPr>
            <xdr:cNvGraphicFramePr/>
          </xdr:nvGraphicFramePr>
          <xdr:xfrm>
            <a:off x="0" y="0"/>
            <a:ext cx="0" cy="0"/>
          </xdr:xfrm>
          <a:graphic>
            <a:graphicData uri="http://schemas.microsoft.com/office/drawing/2010/slicer">
              <sle:slicer xmlns:sle="http://schemas.microsoft.com/office/drawing/2010/slicer" name="Day"/>
            </a:graphicData>
          </a:graphic>
        </xdr:graphicFrame>
      </mc:Choice>
      <mc:Fallback xmlns="">
        <xdr:sp macro="" textlink="">
          <xdr:nvSpPr>
            <xdr:cNvPr id="0" name=""/>
            <xdr:cNvSpPr>
              <a:spLocks noTextEdit="1"/>
            </xdr:cNvSpPr>
          </xdr:nvSpPr>
          <xdr:spPr>
            <a:xfrm>
              <a:off x="13906500" y="76200"/>
              <a:ext cx="1828800" cy="2466975"/>
            </a:xfrm>
            <a:prstGeom prst="rect">
              <a:avLst/>
            </a:prstGeom>
            <a:solidFill>
              <a:prstClr val="white"/>
            </a:solidFill>
            <a:ln w="1">
              <a:solidFill>
                <a:prstClr val="green"/>
              </a:solidFill>
            </a:ln>
          </xdr:spPr>
          <xdr:txBody>
            <a:bodyPr vertOverflow="clip" horzOverflow="clip"/>
            <a:lstStyle/>
            <a:p>
              <a:r>
                <a:rPr lang="en-AU" sz="1100"/>
                <a:t>This shape represents a table slicer. Table slicers are supported in Excel 2013 or later.
If the shape was modified in an earlier version of Excel, or if the workbook was saved in Excel 2007 or earlier, the slicer can't be used.</a:t>
              </a:r>
            </a:p>
          </xdr:txBody>
        </xdr:sp>
      </mc:Fallback>
    </mc:AlternateContent>
    <xdr:clientData/>
  </xdr:twoCellAnchor>
  <xdr:twoCellAnchor>
    <xdr:from>
      <xdr:col>10</xdr:col>
      <xdr:colOff>381000</xdr:colOff>
      <xdr:row>14</xdr:row>
      <xdr:rowOff>91440</xdr:rowOff>
    </xdr:from>
    <xdr:to>
      <xdr:col>21</xdr:col>
      <xdr:colOff>99060</xdr:colOff>
      <xdr:row>31</xdr:row>
      <xdr:rowOff>91440</xdr:rowOff>
    </xdr:to>
    <xdr:graphicFrame macro="">
      <xdr:nvGraphicFramePr>
        <xdr:cNvPr id="3" name="Chart 2">
          <a:extLst>
            <a:ext uri="{FF2B5EF4-FFF2-40B4-BE49-F238E27FC236}">
              <a16:creationId xmlns:a16="http://schemas.microsoft.com/office/drawing/2014/main" xmlns=""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480060</xdr:colOff>
      <xdr:row>0</xdr:row>
      <xdr:rowOff>0</xdr:rowOff>
    </xdr:from>
    <xdr:to>
      <xdr:col>20</xdr:col>
      <xdr:colOff>373380</xdr:colOff>
      <xdr:row>13</xdr:row>
      <xdr:rowOff>114300</xdr:rowOff>
    </xdr:to>
    <xdr:graphicFrame macro="">
      <xdr:nvGraphicFramePr>
        <xdr:cNvPr id="5" name="Chart 4">
          <a:extLst>
            <a:ext uri="{FF2B5EF4-FFF2-40B4-BE49-F238E27FC236}">
              <a16:creationId xmlns:a16="http://schemas.microsoft.com/office/drawing/2014/main" xmlns="" id="{00000000-0008-0000-00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480060</xdr:colOff>
      <xdr:row>32</xdr:row>
      <xdr:rowOff>91440</xdr:rowOff>
    </xdr:from>
    <xdr:to>
      <xdr:col>21</xdr:col>
      <xdr:colOff>175260</xdr:colOff>
      <xdr:row>47</xdr:row>
      <xdr:rowOff>91440</xdr:rowOff>
    </xdr:to>
    <xdr:graphicFrame macro="">
      <xdr:nvGraphicFramePr>
        <xdr:cNvPr id="6" name="Chart 5">
          <a:extLst>
            <a:ext uri="{FF2B5EF4-FFF2-40B4-BE49-F238E27FC236}">
              <a16:creationId xmlns:a16="http://schemas.microsoft.com/office/drawing/2014/main" xmlns="" id="{00000000-0008-0000-00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38100</xdr:colOff>
      <xdr:row>8</xdr:row>
      <xdr:rowOff>38100</xdr:rowOff>
    </xdr:from>
    <xdr:to>
      <xdr:col>14</xdr:col>
      <xdr:colOff>99060</xdr:colOff>
      <xdr:row>23</xdr:row>
      <xdr:rowOff>38100</xdr:rowOff>
    </xdr:to>
    <xdr:graphicFrame macro="">
      <xdr:nvGraphicFramePr>
        <xdr:cNvPr id="7" name="Chart 6">
          <a:extLst>
            <a:ext uri="{FF2B5EF4-FFF2-40B4-BE49-F238E27FC236}">
              <a16:creationId xmlns:a16="http://schemas.microsoft.com/office/drawing/2014/main" xmlns="" id="{00000000-0008-0000-00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476250</xdr:colOff>
      <xdr:row>5</xdr:row>
      <xdr:rowOff>85725</xdr:rowOff>
    </xdr:from>
    <xdr:to>
      <xdr:col>12</xdr:col>
      <xdr:colOff>285750</xdr:colOff>
      <xdr:row>19</xdr:row>
      <xdr:rowOff>161925</xdr:rowOff>
    </xdr:to>
    <mc:AlternateContent xmlns:mc="http://schemas.openxmlformats.org/markup-compatibility/2006">
      <mc:Choice xmlns:cx1="http://schemas.microsoft.com/office/drawing/2015/9/8/chartex" xmlns="" Requires="cx1">
        <xdr:graphicFrame macro="">
          <xdr:nvGraphicFramePr>
            <xdr:cNvPr id="4" name="Chart 3">
              <a:extLst>
                <a:ext uri="{FF2B5EF4-FFF2-40B4-BE49-F238E27FC236}">
                  <a16:creationId xmlns:a16="http://schemas.microsoft.com/office/drawing/2014/main" id="{F6985E67-85FB-4474-8EF6-4914BC68F7F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4" name="Rectangle 3"/>
            <xdr:cNvSpPr>
              <a:spLocks noTextEdit="1"/>
            </xdr:cNvSpPr>
          </xdr:nvSpPr>
          <xdr:spPr>
            <a:xfrm>
              <a:off x="3705225" y="1038225"/>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9</xdr:col>
      <xdr:colOff>557212</xdr:colOff>
      <xdr:row>14</xdr:row>
      <xdr:rowOff>38100</xdr:rowOff>
    </xdr:from>
    <xdr:to>
      <xdr:col>17</xdr:col>
      <xdr:colOff>166687</xdr:colOff>
      <xdr:row>28</xdr:row>
      <xdr:rowOff>114300</xdr:rowOff>
    </xdr:to>
    <mc:AlternateContent xmlns:mc="http://schemas.openxmlformats.org/markup-compatibility/2006">
      <mc:Choice xmlns:cx1="http://schemas.microsoft.com/office/drawing/2015/9/8/chartex" xmlns="" Requires="cx1">
        <xdr:graphicFrame macro="">
          <xdr:nvGraphicFramePr>
            <xdr:cNvPr id="8" name="Chart 7">
              <a:extLst>
                <a:ext uri="{FF2B5EF4-FFF2-40B4-BE49-F238E27FC236}">
                  <a16:creationId xmlns:a16="http://schemas.microsoft.com/office/drawing/2014/main" id="{97154129-B443-42B0-A436-F6A60A19727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8" name="Rectangle 7"/>
            <xdr:cNvSpPr>
              <a:spLocks noTextEdit="1"/>
            </xdr:cNvSpPr>
          </xdr:nvSpPr>
          <xdr:spPr>
            <a:xfrm>
              <a:off x="6634162" y="2705100"/>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ramneek singh" refreshedDate="42828.267181249998" createdVersion="6" refreshedVersion="6" minRefreshableVersion="3" recordCount="31">
  <cacheSource type="worksheet">
    <worksheetSource name="Table1"/>
  </cacheSource>
  <cacheFields count="10">
    <cacheField name="Date" numFmtId="14">
      <sharedItems containsSemiMixedTypes="0" containsNonDate="0" containsDate="1" containsString="0" minDate="2016-07-01T00:00:00" maxDate="2016-08-01T00:00:00"/>
    </cacheField>
    <cacheField name="Day" numFmtId="14">
      <sharedItems count="7">
        <s v="Friday"/>
        <s v="Saturday"/>
        <s v="Sunday"/>
        <s v="Monday"/>
        <s v="Tuesday"/>
        <s v="Wednesday"/>
        <s v="Thursday"/>
      </sharedItems>
    </cacheField>
    <cacheField name="Location" numFmtId="0">
      <sharedItems count="2">
        <s v="Park"/>
        <s v="Beach"/>
      </sharedItems>
    </cacheField>
    <cacheField name="Lemon" numFmtId="0">
      <sharedItems containsSemiMixedTypes="0" containsString="0" containsNumber="1" containsInteger="1" minValue="71" maxValue="176"/>
    </cacheField>
    <cacheField name="Orange" numFmtId="0">
      <sharedItems containsSemiMixedTypes="0" containsString="0" containsNumber="1" containsInteger="1" minValue="42" maxValue="129"/>
    </cacheField>
    <cacheField name="Temperature" numFmtId="0">
      <sharedItems containsSemiMixedTypes="0" containsString="0" containsNumber="1" containsInteger="1" minValue="70" maxValue="84"/>
    </cacheField>
    <cacheField name="Leaflets" numFmtId="0">
      <sharedItems containsSemiMixedTypes="0" containsString="0" containsNumber="1" containsInteger="1" minValue="68" maxValue="158"/>
    </cacheField>
    <cacheField name="Price" numFmtId="0">
      <sharedItems containsSemiMixedTypes="0" containsString="0" containsNumber="1" minValue="0.25" maxValue="0.5"/>
    </cacheField>
    <cacheField name="Sales" numFmtId="0">
      <sharedItems containsSemiMixedTypes="0" containsString="0" containsNumber="1" containsInteger="1" minValue="113" maxValue="305"/>
    </cacheField>
    <cacheField name="Revenue" numFmtId="44">
      <sharedItems containsSemiMixedTypes="0" containsString="0" containsNumber="1" minValue="41" maxValue="134.5"/>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31">
  <r>
    <d v="2016-07-01T00:00:00"/>
    <x v="0"/>
    <x v="0"/>
    <n v="97"/>
    <n v="67"/>
    <n v="70"/>
    <n v="90"/>
    <n v="0.25"/>
    <n v="164"/>
    <n v="41"/>
  </r>
  <r>
    <d v="2016-07-02T00:00:00"/>
    <x v="1"/>
    <x v="0"/>
    <n v="98"/>
    <n v="67"/>
    <n v="72"/>
    <n v="90"/>
    <n v="0.25"/>
    <n v="165"/>
    <n v="41.25"/>
  </r>
  <r>
    <d v="2016-07-03T00:00:00"/>
    <x v="2"/>
    <x v="0"/>
    <n v="110"/>
    <n v="77"/>
    <n v="71"/>
    <n v="104"/>
    <n v="0.25"/>
    <n v="187"/>
    <n v="46.75"/>
  </r>
  <r>
    <d v="2016-07-04T00:00:00"/>
    <x v="3"/>
    <x v="1"/>
    <n v="134"/>
    <n v="99"/>
    <n v="76"/>
    <n v="98"/>
    <n v="0.25"/>
    <n v="233"/>
    <n v="58.25"/>
  </r>
  <r>
    <d v="2016-07-05T00:00:00"/>
    <x v="4"/>
    <x v="1"/>
    <n v="159"/>
    <n v="118"/>
    <n v="78"/>
    <n v="135"/>
    <n v="0.25"/>
    <n v="277"/>
    <n v="69.25"/>
  </r>
  <r>
    <d v="2016-07-06T00:00:00"/>
    <x v="5"/>
    <x v="1"/>
    <n v="103"/>
    <n v="69"/>
    <n v="82"/>
    <n v="90"/>
    <n v="0.25"/>
    <n v="172"/>
    <n v="43"/>
  </r>
  <r>
    <d v="2016-07-07T00:00:00"/>
    <x v="6"/>
    <x v="1"/>
    <n v="143"/>
    <n v="101"/>
    <n v="81"/>
    <n v="135"/>
    <n v="0.25"/>
    <n v="244"/>
    <n v="61"/>
  </r>
  <r>
    <d v="2016-07-08T00:00:00"/>
    <x v="0"/>
    <x v="1"/>
    <n v="123"/>
    <n v="86"/>
    <n v="82"/>
    <n v="113"/>
    <n v="0.25"/>
    <n v="209"/>
    <n v="52.25"/>
  </r>
  <r>
    <d v="2016-07-09T00:00:00"/>
    <x v="1"/>
    <x v="1"/>
    <n v="134"/>
    <n v="95"/>
    <n v="80"/>
    <n v="126"/>
    <n v="0.25"/>
    <n v="229"/>
    <n v="57.25"/>
  </r>
  <r>
    <d v="2016-07-10T00:00:00"/>
    <x v="2"/>
    <x v="1"/>
    <n v="140"/>
    <n v="98"/>
    <n v="82"/>
    <n v="131"/>
    <n v="0.25"/>
    <n v="238"/>
    <n v="59.5"/>
  </r>
  <r>
    <d v="2016-07-11T00:00:00"/>
    <x v="3"/>
    <x v="1"/>
    <n v="162"/>
    <n v="120"/>
    <n v="83"/>
    <n v="135"/>
    <n v="0.25"/>
    <n v="282"/>
    <n v="70.5"/>
  </r>
  <r>
    <d v="2016-07-12T00:00:00"/>
    <x v="4"/>
    <x v="1"/>
    <n v="130"/>
    <n v="95"/>
    <n v="84"/>
    <n v="99"/>
    <n v="0.25"/>
    <n v="225"/>
    <n v="56.25"/>
  </r>
  <r>
    <d v="2016-07-13T00:00:00"/>
    <x v="5"/>
    <x v="1"/>
    <n v="109"/>
    <n v="75"/>
    <n v="77"/>
    <n v="99"/>
    <n v="0.25"/>
    <n v="184"/>
    <n v="46"/>
  </r>
  <r>
    <d v="2016-07-14T00:00:00"/>
    <x v="6"/>
    <x v="1"/>
    <n v="122"/>
    <n v="85"/>
    <n v="78"/>
    <n v="113"/>
    <n v="0.25"/>
    <n v="207"/>
    <n v="51.75"/>
  </r>
  <r>
    <d v="2016-07-15T00:00:00"/>
    <x v="0"/>
    <x v="1"/>
    <n v="98"/>
    <n v="62"/>
    <n v="75"/>
    <n v="108"/>
    <n v="0.5"/>
    <n v="160"/>
    <n v="80"/>
  </r>
  <r>
    <d v="2016-07-16T00:00:00"/>
    <x v="1"/>
    <x v="1"/>
    <n v="81"/>
    <n v="50"/>
    <n v="74"/>
    <n v="90"/>
    <n v="0.5"/>
    <n v="131"/>
    <n v="65.5"/>
  </r>
  <r>
    <d v="2016-07-17T00:00:00"/>
    <x v="2"/>
    <x v="1"/>
    <n v="115"/>
    <n v="76"/>
    <n v="77"/>
    <n v="126"/>
    <n v="0.5"/>
    <n v="191"/>
    <n v="95.5"/>
  </r>
  <r>
    <d v="2016-07-18T00:00:00"/>
    <x v="3"/>
    <x v="0"/>
    <n v="131"/>
    <n v="92"/>
    <n v="81"/>
    <n v="122"/>
    <n v="0.5"/>
    <n v="223"/>
    <n v="111.5"/>
  </r>
  <r>
    <d v="2016-07-19T00:00:00"/>
    <x v="4"/>
    <x v="0"/>
    <n v="122"/>
    <n v="85"/>
    <n v="78"/>
    <n v="113"/>
    <n v="0.5"/>
    <n v="207"/>
    <n v="103.5"/>
  </r>
  <r>
    <d v="2016-07-20T00:00:00"/>
    <x v="5"/>
    <x v="0"/>
    <n v="71"/>
    <n v="42"/>
    <n v="70"/>
    <n v="109"/>
    <n v="0.5"/>
    <n v="113"/>
    <n v="56.5"/>
  </r>
  <r>
    <d v="2016-07-21T00:00:00"/>
    <x v="6"/>
    <x v="0"/>
    <n v="83"/>
    <n v="50"/>
    <n v="77"/>
    <n v="90"/>
    <n v="0.5"/>
    <n v="133"/>
    <n v="66.5"/>
  </r>
  <r>
    <d v="2016-07-22T00:00:00"/>
    <x v="0"/>
    <x v="0"/>
    <n v="112"/>
    <n v="75"/>
    <n v="80"/>
    <n v="108"/>
    <n v="0.5"/>
    <n v="187"/>
    <n v="93.5"/>
  </r>
  <r>
    <d v="2016-07-23T00:00:00"/>
    <x v="1"/>
    <x v="0"/>
    <n v="120"/>
    <n v="82"/>
    <n v="81"/>
    <n v="117"/>
    <n v="0.5"/>
    <n v="202"/>
    <n v="101"/>
  </r>
  <r>
    <d v="2016-07-24T00:00:00"/>
    <x v="2"/>
    <x v="0"/>
    <n v="121"/>
    <n v="82"/>
    <n v="82"/>
    <n v="117"/>
    <n v="0.5"/>
    <n v="203"/>
    <n v="101.5"/>
  </r>
  <r>
    <d v="2016-07-25T00:00:00"/>
    <x v="3"/>
    <x v="0"/>
    <n v="156"/>
    <n v="113"/>
    <n v="84"/>
    <n v="135"/>
    <n v="0.5"/>
    <n v="269"/>
    <n v="134.5"/>
  </r>
  <r>
    <d v="2016-07-26T00:00:00"/>
    <x v="4"/>
    <x v="0"/>
    <n v="176"/>
    <n v="129"/>
    <n v="83"/>
    <n v="158"/>
    <n v="0.35"/>
    <n v="305"/>
    <n v="106.75"/>
  </r>
  <r>
    <d v="2016-07-27T00:00:00"/>
    <x v="5"/>
    <x v="0"/>
    <n v="104"/>
    <n v="68"/>
    <n v="80"/>
    <n v="99"/>
    <n v="0.35"/>
    <n v="172"/>
    <n v="60.199999999999996"/>
  </r>
  <r>
    <d v="2016-07-28T00:00:00"/>
    <x v="6"/>
    <x v="0"/>
    <n v="96"/>
    <n v="63"/>
    <n v="82"/>
    <n v="90"/>
    <n v="0.35"/>
    <n v="159"/>
    <n v="55.65"/>
  </r>
  <r>
    <d v="2016-07-29T00:00:00"/>
    <x v="0"/>
    <x v="0"/>
    <n v="100"/>
    <n v="66"/>
    <n v="81"/>
    <n v="95"/>
    <n v="0.35"/>
    <n v="166"/>
    <n v="58.099999999999994"/>
  </r>
  <r>
    <d v="2016-07-30T00:00:00"/>
    <x v="1"/>
    <x v="1"/>
    <n v="88"/>
    <n v="57"/>
    <n v="82"/>
    <n v="81"/>
    <n v="0.35"/>
    <n v="145"/>
    <n v="50.75"/>
  </r>
  <r>
    <d v="2016-07-31T00:00:00"/>
    <x v="2"/>
    <x v="1"/>
    <n v="76"/>
    <n v="47"/>
    <n v="82"/>
    <n v="68"/>
    <n v="0.35"/>
    <n v="123"/>
    <n v="43.0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3:C32" firstHeaderRow="0" firstDataRow="1" firstDataCol="1"/>
  <pivotFields count="10">
    <pivotField numFmtId="14" subtotalTop="0" showAll="0"/>
    <pivotField axis="axisRow" subtotalTop="0" showAll="0">
      <items count="8">
        <item x="2"/>
        <item x="3"/>
        <item x="4"/>
        <item x="5"/>
        <item x="6"/>
        <item x="0"/>
        <item x="1"/>
        <item t="default"/>
      </items>
    </pivotField>
    <pivotField axis="axisRow" subtotalTop="0" showAll="0">
      <items count="3">
        <item x="1"/>
        <item x="0"/>
        <item t="default"/>
      </items>
    </pivotField>
    <pivotField dataField="1" subtotalTop="0" showAll="0"/>
    <pivotField dataField="1" subtotalTop="0" showAll="0"/>
    <pivotField subtotalTop="0" showAll="0"/>
    <pivotField subtotalTop="0" showAll="0"/>
    <pivotField subtotalTop="0" showAll="0"/>
    <pivotField subtotalTop="0" showAll="0"/>
    <pivotField numFmtId="44" subtotalTop="0" showAll="0"/>
  </pivotFields>
  <rowFields count="2">
    <field x="1"/>
    <field x="2"/>
  </rowFields>
  <rowItems count="29">
    <i>
      <x/>
    </i>
    <i r="1">
      <x/>
    </i>
    <i r="1">
      <x v="1"/>
    </i>
    <i t="default">
      <x/>
    </i>
    <i>
      <x v="1"/>
    </i>
    <i r="1">
      <x/>
    </i>
    <i r="1">
      <x v="1"/>
    </i>
    <i t="default">
      <x v="1"/>
    </i>
    <i>
      <x v="2"/>
    </i>
    <i r="1">
      <x/>
    </i>
    <i r="1">
      <x v="1"/>
    </i>
    <i t="default">
      <x v="2"/>
    </i>
    <i>
      <x v="3"/>
    </i>
    <i r="1">
      <x/>
    </i>
    <i r="1">
      <x v="1"/>
    </i>
    <i t="default">
      <x v="3"/>
    </i>
    <i>
      <x v="4"/>
    </i>
    <i r="1">
      <x/>
    </i>
    <i r="1">
      <x v="1"/>
    </i>
    <i t="default">
      <x v="4"/>
    </i>
    <i>
      <x v="5"/>
    </i>
    <i r="1">
      <x/>
    </i>
    <i r="1">
      <x v="1"/>
    </i>
    <i t="default">
      <x v="5"/>
    </i>
    <i>
      <x v="6"/>
    </i>
    <i r="1">
      <x/>
    </i>
    <i r="1">
      <x v="1"/>
    </i>
    <i t="default">
      <x v="6"/>
    </i>
    <i t="grand">
      <x/>
    </i>
  </rowItems>
  <colFields count="1">
    <field x="-2"/>
  </colFields>
  <colItems count="2">
    <i>
      <x/>
    </i>
    <i i="1">
      <x v="1"/>
    </i>
  </colItems>
  <dataFields count="2">
    <dataField name="Sum of Lemon" fld="3" baseField="0" baseItem="0"/>
    <dataField name="Sum of Orange" fld="4" baseField="0" baseItem="0"/>
  </dataFields>
  <chartFormats count="6">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1"/>
          </reference>
          <reference field="2" count="1" selected="0">
            <x v="0"/>
          </reference>
        </references>
      </pivotArea>
    </chartFormat>
    <chartFormat chart="0" format="3" series="1">
      <pivotArea type="data" outline="0" fieldPosition="0">
        <references count="2">
          <reference field="4294967294" count="1" selected="0">
            <x v="1"/>
          </reference>
          <reference field="2" count="1" selected="0">
            <x v="1"/>
          </reference>
        </references>
      </pivotArea>
    </chartFormat>
    <chartFormat chart="0" format="4" series="1">
      <pivotArea type="data" outline="0" fieldPosition="0">
        <references count="1">
          <reference field="4294967294" count="1" selected="0">
            <x v="0"/>
          </reference>
        </references>
      </pivotArea>
    </chartFormat>
    <chartFormat chart="0"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Day" sourceName="Day">
  <extLst>
    <x:ext xmlns:x15="http://schemas.microsoft.com/office/spreadsheetml/2010/11/main" uri="{2F2917AC-EB37-4324-AD4E-5DD8C200BD13}">
      <x15:tableSlicerCache tableId="1" column="10"/>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Day" cache="Slicer_Day" caption="Day" rowHeight="234950"/>
</slicers>
</file>

<file path=xl/tables/table1.xml><?xml version="1.0" encoding="utf-8"?>
<table xmlns="http://schemas.openxmlformats.org/spreadsheetml/2006/main" id="1" name="Table1" displayName="Table1" ref="A1:J33" totalsRowCount="1">
  <autoFilter ref="A1:J32"/>
  <tableColumns count="10">
    <tableColumn id="1" name="Date" totalsRowFunction="custom" dataDxfId="29" totalsRowDxfId="28">
      <totalsRowFormula>COUNT(Table1[Date])</totalsRowFormula>
    </tableColumn>
    <tableColumn id="10" name="Day" dataDxfId="27" totalsRowDxfId="26">
      <calculatedColumnFormula>TEXT(WEEKDAY(Table1[[#This Row],[Date]]),"dddd")</calculatedColumnFormula>
    </tableColumn>
    <tableColumn id="2" name="Location"/>
    <tableColumn id="3" name="Lemon" totalsRowFunction="custom">
      <totalsRowFormula>AVERAGE(Table1[Lemon])</totalsRowFormula>
    </tableColumn>
    <tableColumn id="4" name="Orange" totalsRowFunction="custom">
      <totalsRowFormula>AVERAGE(Table1[Orange])</totalsRowFormula>
    </tableColumn>
    <tableColumn id="5" name="Temperature" totalsRowFunction="custom">
      <totalsRowFormula>MAX(Table1[Temperature])</totalsRowFormula>
    </tableColumn>
    <tableColumn id="6" name="Leaflets"/>
    <tableColumn id="7" name="Price"/>
    <tableColumn id="8" name="Sales" totalsRowFunction="sum" dataDxfId="25" totalsRowDxfId="24">
      <calculatedColumnFormula>Table1[[#This Row],[Lemon]]+Table1[[#This Row],[Orange]]</calculatedColumnFormula>
    </tableColumn>
    <tableColumn id="9" name="Revenue" totalsRowFunction="sum" dataDxfId="23" totalsRowDxfId="22">
      <calculatedColumnFormula>Table1[[#This Row],[Price]]*Table1[[#This Row],[Sales]]</calculatedColumnFormula>
    </tableColumn>
  </tableColumns>
  <tableStyleInfo name="TableStyleLight8" showFirstColumn="0" showLastColumn="0" showRowStripes="1" showColumnStripes="0"/>
</table>
</file>

<file path=xl/tables/table2.xml><?xml version="1.0" encoding="utf-8"?>
<table xmlns="http://schemas.openxmlformats.org/spreadsheetml/2006/main" id="2" name="Table2" displayName="Table2" ref="A1:J33" totalsRowShown="0" dataDxfId="0" tableBorderDxfId="11">
  <autoFilter ref="A1:J33"/>
  <tableColumns count="10">
    <tableColumn id="1" name="Date" dataDxfId="10"/>
    <tableColumn id="2" name="Day" dataDxfId="9"/>
    <tableColumn id="3" name="Location" dataDxfId="8"/>
    <tableColumn id="4" name="Lemon" dataDxfId="7"/>
    <tableColumn id="5" name="Orange" dataDxfId="6"/>
    <tableColumn id="6" name="Temperature" dataDxfId="5"/>
    <tableColumn id="7" name="Leaflets" dataDxfId="4"/>
    <tableColumn id="8" name="Price" dataDxfId="3"/>
    <tableColumn id="9" name="Sales" dataDxfId="2"/>
    <tableColumn id="10" name="Revenue" dataDxfId="1"/>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1.xml"/><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32"/>
  <sheetViews>
    <sheetView workbookViewId="0">
      <selection activeCell="A3" sqref="A3"/>
    </sheetView>
  </sheetViews>
  <sheetFormatPr defaultRowHeight="14.4" x14ac:dyDescent="0.3"/>
  <cols>
    <col min="1" max="1" width="16.5546875" bestFit="1" customWidth="1"/>
    <col min="2" max="2" width="13.6640625" bestFit="1" customWidth="1"/>
    <col min="3" max="4" width="14.109375" bestFit="1" customWidth="1"/>
    <col min="5" max="5" width="5" customWidth="1"/>
    <col min="6" max="6" width="18.6640625" bestFit="1" customWidth="1"/>
    <col min="7" max="7" width="19.109375" bestFit="1" customWidth="1"/>
  </cols>
  <sheetData>
    <row r="3" spans="1:3" x14ac:dyDescent="0.3">
      <c r="A3" s="4" t="s">
        <v>12</v>
      </c>
      <c r="B3" t="s">
        <v>28</v>
      </c>
      <c r="C3" t="s">
        <v>29</v>
      </c>
    </row>
    <row r="4" spans="1:3" x14ac:dyDescent="0.3">
      <c r="A4" s="5" t="s">
        <v>13</v>
      </c>
      <c r="B4" s="2"/>
      <c r="C4" s="2"/>
    </row>
    <row r="5" spans="1:3" x14ac:dyDescent="0.3">
      <c r="A5" s="6" t="s">
        <v>8</v>
      </c>
      <c r="B5" s="2">
        <v>331</v>
      </c>
      <c r="C5" s="2">
        <v>221</v>
      </c>
    </row>
    <row r="6" spans="1:3" x14ac:dyDescent="0.3">
      <c r="A6" s="6" t="s">
        <v>7</v>
      </c>
      <c r="B6" s="2">
        <v>231</v>
      </c>
      <c r="C6" s="2">
        <v>159</v>
      </c>
    </row>
    <row r="7" spans="1:3" x14ac:dyDescent="0.3">
      <c r="A7" s="5" t="s">
        <v>21</v>
      </c>
      <c r="B7" s="2">
        <v>562</v>
      </c>
      <c r="C7" s="2">
        <v>380</v>
      </c>
    </row>
    <row r="8" spans="1:3" x14ac:dyDescent="0.3">
      <c r="A8" s="5" t="s">
        <v>14</v>
      </c>
      <c r="B8" s="2"/>
      <c r="C8" s="2"/>
    </row>
    <row r="9" spans="1:3" x14ac:dyDescent="0.3">
      <c r="A9" s="6" t="s">
        <v>8</v>
      </c>
      <c r="B9" s="2">
        <v>296</v>
      </c>
      <c r="C9" s="2">
        <v>219</v>
      </c>
    </row>
    <row r="10" spans="1:3" x14ac:dyDescent="0.3">
      <c r="A10" s="6" t="s">
        <v>7</v>
      </c>
      <c r="B10" s="2">
        <v>287</v>
      </c>
      <c r="C10" s="2">
        <v>205</v>
      </c>
    </row>
    <row r="11" spans="1:3" x14ac:dyDescent="0.3">
      <c r="A11" s="5" t="s">
        <v>22</v>
      </c>
      <c r="B11" s="2">
        <v>583</v>
      </c>
      <c r="C11" s="2">
        <v>424</v>
      </c>
    </row>
    <row r="12" spans="1:3" x14ac:dyDescent="0.3">
      <c r="A12" s="5" t="s">
        <v>15</v>
      </c>
      <c r="B12" s="2"/>
      <c r="C12" s="2"/>
    </row>
    <row r="13" spans="1:3" x14ac:dyDescent="0.3">
      <c r="A13" s="6" t="s">
        <v>8</v>
      </c>
      <c r="B13" s="2">
        <v>289</v>
      </c>
      <c r="C13" s="2">
        <v>213</v>
      </c>
    </row>
    <row r="14" spans="1:3" x14ac:dyDescent="0.3">
      <c r="A14" s="6" t="s">
        <v>7</v>
      </c>
      <c r="B14" s="2">
        <v>298</v>
      </c>
      <c r="C14" s="2">
        <v>214</v>
      </c>
    </row>
    <row r="15" spans="1:3" x14ac:dyDescent="0.3">
      <c r="A15" s="5" t="s">
        <v>23</v>
      </c>
      <c r="B15" s="2">
        <v>587</v>
      </c>
      <c r="C15" s="2">
        <v>427</v>
      </c>
    </row>
    <row r="16" spans="1:3" x14ac:dyDescent="0.3">
      <c r="A16" s="5" t="s">
        <v>16</v>
      </c>
      <c r="B16" s="2"/>
      <c r="C16" s="2"/>
    </row>
    <row r="17" spans="1:3" x14ac:dyDescent="0.3">
      <c r="A17" s="6" t="s">
        <v>8</v>
      </c>
      <c r="B17" s="2">
        <v>212</v>
      </c>
      <c r="C17" s="2">
        <v>144</v>
      </c>
    </row>
    <row r="18" spans="1:3" x14ac:dyDescent="0.3">
      <c r="A18" s="6" t="s">
        <v>7</v>
      </c>
      <c r="B18" s="2">
        <v>175</v>
      </c>
      <c r="C18" s="2">
        <v>110</v>
      </c>
    </row>
    <row r="19" spans="1:3" x14ac:dyDescent="0.3">
      <c r="A19" s="5" t="s">
        <v>24</v>
      </c>
      <c r="B19" s="2">
        <v>387</v>
      </c>
      <c r="C19" s="2">
        <v>254</v>
      </c>
    </row>
    <row r="20" spans="1:3" x14ac:dyDescent="0.3">
      <c r="A20" s="5" t="s">
        <v>17</v>
      </c>
      <c r="B20" s="2"/>
      <c r="C20" s="2"/>
    </row>
    <row r="21" spans="1:3" x14ac:dyDescent="0.3">
      <c r="A21" s="6" t="s">
        <v>8</v>
      </c>
      <c r="B21" s="2">
        <v>265</v>
      </c>
      <c r="C21" s="2">
        <v>186</v>
      </c>
    </row>
    <row r="22" spans="1:3" x14ac:dyDescent="0.3">
      <c r="A22" s="6" t="s">
        <v>7</v>
      </c>
      <c r="B22" s="2">
        <v>179</v>
      </c>
      <c r="C22" s="2">
        <v>113</v>
      </c>
    </row>
    <row r="23" spans="1:3" x14ac:dyDescent="0.3">
      <c r="A23" s="5" t="s">
        <v>25</v>
      </c>
      <c r="B23" s="2">
        <v>444</v>
      </c>
      <c r="C23" s="2">
        <v>299</v>
      </c>
    </row>
    <row r="24" spans="1:3" x14ac:dyDescent="0.3">
      <c r="A24" s="5" t="s">
        <v>18</v>
      </c>
      <c r="B24" s="2"/>
      <c r="C24" s="2"/>
    </row>
    <row r="25" spans="1:3" x14ac:dyDescent="0.3">
      <c r="A25" s="6" t="s">
        <v>8</v>
      </c>
      <c r="B25" s="2">
        <v>221</v>
      </c>
      <c r="C25" s="2">
        <v>148</v>
      </c>
    </row>
    <row r="26" spans="1:3" x14ac:dyDescent="0.3">
      <c r="A26" s="6" t="s">
        <v>7</v>
      </c>
      <c r="B26" s="2">
        <v>309</v>
      </c>
      <c r="C26" s="2">
        <v>208</v>
      </c>
    </row>
    <row r="27" spans="1:3" x14ac:dyDescent="0.3">
      <c r="A27" s="5" t="s">
        <v>26</v>
      </c>
      <c r="B27" s="2">
        <v>530</v>
      </c>
      <c r="C27" s="2">
        <v>356</v>
      </c>
    </row>
    <row r="28" spans="1:3" x14ac:dyDescent="0.3">
      <c r="A28" s="5" t="s">
        <v>19</v>
      </c>
      <c r="B28" s="2"/>
      <c r="C28" s="2"/>
    </row>
    <row r="29" spans="1:3" x14ac:dyDescent="0.3">
      <c r="A29" s="6" t="s">
        <v>8</v>
      </c>
      <c r="B29" s="2">
        <v>303</v>
      </c>
      <c r="C29" s="2">
        <v>202</v>
      </c>
    </row>
    <row r="30" spans="1:3" x14ac:dyDescent="0.3">
      <c r="A30" s="6" t="s">
        <v>7</v>
      </c>
      <c r="B30" s="2">
        <v>218</v>
      </c>
      <c r="C30" s="2">
        <v>149</v>
      </c>
    </row>
    <row r="31" spans="1:3" x14ac:dyDescent="0.3">
      <c r="A31" s="5" t="s">
        <v>27</v>
      </c>
      <c r="B31" s="2">
        <v>521</v>
      </c>
      <c r="C31" s="2">
        <v>351</v>
      </c>
    </row>
    <row r="32" spans="1:3" x14ac:dyDescent="0.3">
      <c r="A32" s="5" t="s">
        <v>20</v>
      </c>
      <c r="B32" s="2">
        <v>3614</v>
      </c>
      <c r="C32" s="2">
        <v>2491</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3"/>
  <sheetViews>
    <sheetView workbookViewId="0">
      <selection sqref="A1:XFD1"/>
    </sheetView>
  </sheetViews>
  <sheetFormatPr defaultRowHeight="14.4" x14ac:dyDescent="0.3"/>
  <cols>
    <col min="1" max="1" width="10.6640625" bestFit="1" customWidth="1"/>
    <col min="2" max="2" width="10.5546875" customWidth="1"/>
    <col min="3" max="3" width="10" customWidth="1"/>
    <col min="4" max="4" width="8.44140625" customWidth="1"/>
    <col min="5" max="5" width="8.6640625" customWidth="1"/>
    <col min="6" max="6" width="13.44140625" customWidth="1"/>
    <col min="7" max="7" width="9.33203125" customWidth="1"/>
    <col min="8" max="8" width="10.88671875" customWidth="1"/>
    <col min="10" max="10" width="10.44140625" bestFit="1" customWidth="1"/>
  </cols>
  <sheetData>
    <row r="1" spans="1:10" x14ac:dyDescent="0.3">
      <c r="A1" t="s">
        <v>0</v>
      </c>
      <c r="B1" t="s">
        <v>11</v>
      </c>
      <c r="C1" t="s">
        <v>1</v>
      </c>
      <c r="D1" t="s">
        <v>2</v>
      </c>
      <c r="E1" t="s">
        <v>3</v>
      </c>
      <c r="F1" t="s">
        <v>4</v>
      </c>
      <c r="G1" t="s">
        <v>5</v>
      </c>
      <c r="H1" t="s">
        <v>6</v>
      </c>
      <c r="I1" t="s">
        <v>9</v>
      </c>
      <c r="J1" t="s">
        <v>10</v>
      </c>
    </row>
    <row r="2" spans="1:10" x14ac:dyDescent="0.3">
      <c r="A2" s="1">
        <v>42552</v>
      </c>
      <c r="B2" s="1" t="str">
        <f>TEXT(WEEKDAY(Table1[[#This Row],[Date]]),"dddd")</f>
        <v>Friday</v>
      </c>
      <c r="C2" t="s">
        <v>7</v>
      </c>
      <c r="D2">
        <v>97</v>
      </c>
      <c r="E2">
        <v>67</v>
      </c>
      <c r="F2">
        <v>70</v>
      </c>
      <c r="G2">
        <v>90</v>
      </c>
      <c r="H2">
        <v>0.25</v>
      </c>
      <c r="I2">
        <f>Table1[[#This Row],[Lemon]]+Table1[[#This Row],[Orange]]</f>
        <v>164</v>
      </c>
      <c r="J2" s="3">
        <f>Table1[[#This Row],[Price]]*Table1[[#This Row],[Sales]]</f>
        <v>41</v>
      </c>
    </row>
    <row r="3" spans="1:10" x14ac:dyDescent="0.3">
      <c r="A3" s="1">
        <v>42553</v>
      </c>
      <c r="B3" s="1" t="str">
        <f>TEXT(WEEKDAY(Table1[[#This Row],[Date]]),"dddd")</f>
        <v>Saturday</v>
      </c>
      <c r="C3" t="s">
        <v>7</v>
      </c>
      <c r="D3">
        <v>98</v>
      </c>
      <c r="E3">
        <v>67</v>
      </c>
      <c r="F3">
        <v>72</v>
      </c>
      <c r="G3">
        <v>90</v>
      </c>
      <c r="H3">
        <v>0.25</v>
      </c>
      <c r="I3">
        <f>Table1[[#This Row],[Lemon]]+Table1[[#This Row],[Orange]]</f>
        <v>165</v>
      </c>
      <c r="J3" s="3">
        <f>Table1[[#This Row],[Price]]*Table1[[#This Row],[Sales]]</f>
        <v>41.25</v>
      </c>
    </row>
    <row r="4" spans="1:10" x14ac:dyDescent="0.3">
      <c r="A4" s="1">
        <v>42554</v>
      </c>
      <c r="B4" s="1" t="str">
        <f>TEXT(WEEKDAY(Table1[[#This Row],[Date]]),"dddd")</f>
        <v>Sunday</v>
      </c>
      <c r="C4" t="s">
        <v>7</v>
      </c>
      <c r="D4">
        <v>110</v>
      </c>
      <c r="E4">
        <v>77</v>
      </c>
      <c r="F4">
        <v>71</v>
      </c>
      <c r="G4">
        <v>104</v>
      </c>
      <c r="H4">
        <v>0.25</v>
      </c>
      <c r="I4">
        <f>Table1[[#This Row],[Lemon]]+Table1[[#This Row],[Orange]]</f>
        <v>187</v>
      </c>
      <c r="J4" s="3">
        <f>Table1[[#This Row],[Price]]*Table1[[#This Row],[Sales]]</f>
        <v>46.75</v>
      </c>
    </row>
    <row r="5" spans="1:10" x14ac:dyDescent="0.3">
      <c r="A5" s="1">
        <v>42555</v>
      </c>
      <c r="B5" s="1" t="str">
        <f>TEXT(WEEKDAY(Table1[[#This Row],[Date]]),"dddd")</f>
        <v>Monday</v>
      </c>
      <c r="C5" t="s">
        <v>8</v>
      </c>
      <c r="D5">
        <v>134</v>
      </c>
      <c r="E5">
        <v>99</v>
      </c>
      <c r="F5">
        <v>76</v>
      </c>
      <c r="G5">
        <v>98</v>
      </c>
      <c r="H5">
        <v>0.25</v>
      </c>
      <c r="I5">
        <f>Table1[[#This Row],[Lemon]]+Table1[[#This Row],[Orange]]</f>
        <v>233</v>
      </c>
      <c r="J5" s="3">
        <f>Table1[[#This Row],[Price]]*Table1[[#This Row],[Sales]]</f>
        <v>58.25</v>
      </c>
    </row>
    <row r="6" spans="1:10" x14ac:dyDescent="0.3">
      <c r="A6" s="1">
        <v>42556</v>
      </c>
      <c r="B6" s="1" t="str">
        <f>TEXT(WEEKDAY(Table1[[#This Row],[Date]]),"dddd")</f>
        <v>Tuesday</v>
      </c>
      <c r="C6" t="s">
        <v>8</v>
      </c>
      <c r="D6">
        <v>159</v>
      </c>
      <c r="E6">
        <v>118</v>
      </c>
      <c r="F6">
        <v>78</v>
      </c>
      <c r="G6">
        <v>135</v>
      </c>
      <c r="H6">
        <v>0.25</v>
      </c>
      <c r="I6">
        <f>Table1[[#This Row],[Lemon]]+Table1[[#This Row],[Orange]]</f>
        <v>277</v>
      </c>
      <c r="J6" s="3">
        <f>Table1[[#This Row],[Price]]*Table1[[#This Row],[Sales]]</f>
        <v>69.25</v>
      </c>
    </row>
    <row r="7" spans="1:10" x14ac:dyDescent="0.3">
      <c r="A7" s="1">
        <v>42557</v>
      </c>
      <c r="B7" s="1" t="str">
        <f>TEXT(WEEKDAY(Table1[[#This Row],[Date]]),"dddd")</f>
        <v>Wednesday</v>
      </c>
      <c r="C7" t="s">
        <v>8</v>
      </c>
      <c r="D7">
        <v>103</v>
      </c>
      <c r="E7">
        <v>69</v>
      </c>
      <c r="F7">
        <v>82</v>
      </c>
      <c r="G7">
        <v>90</v>
      </c>
      <c r="H7">
        <v>0.25</v>
      </c>
      <c r="I7">
        <f>Table1[[#This Row],[Lemon]]+Table1[[#This Row],[Orange]]</f>
        <v>172</v>
      </c>
      <c r="J7" s="3">
        <f>Table1[[#This Row],[Price]]*Table1[[#This Row],[Sales]]</f>
        <v>43</v>
      </c>
    </row>
    <row r="8" spans="1:10" x14ac:dyDescent="0.3">
      <c r="A8" s="1">
        <v>42558</v>
      </c>
      <c r="B8" s="1" t="str">
        <f>TEXT(WEEKDAY(Table1[[#This Row],[Date]]),"dddd")</f>
        <v>Thursday</v>
      </c>
      <c r="C8" t="s">
        <v>8</v>
      </c>
      <c r="D8">
        <v>143</v>
      </c>
      <c r="E8">
        <v>101</v>
      </c>
      <c r="F8">
        <v>81</v>
      </c>
      <c r="G8">
        <v>135</v>
      </c>
      <c r="H8">
        <v>0.25</v>
      </c>
      <c r="I8">
        <f>Table1[[#This Row],[Lemon]]+Table1[[#This Row],[Orange]]</f>
        <v>244</v>
      </c>
      <c r="J8" s="3">
        <f>Table1[[#This Row],[Price]]*Table1[[#This Row],[Sales]]</f>
        <v>61</v>
      </c>
    </row>
    <row r="9" spans="1:10" x14ac:dyDescent="0.3">
      <c r="A9" s="1">
        <v>42559</v>
      </c>
      <c r="B9" s="1" t="str">
        <f>TEXT(WEEKDAY(Table1[[#This Row],[Date]]),"dddd")</f>
        <v>Friday</v>
      </c>
      <c r="C9" t="s">
        <v>8</v>
      </c>
      <c r="D9">
        <v>123</v>
      </c>
      <c r="E9">
        <v>86</v>
      </c>
      <c r="F9">
        <v>82</v>
      </c>
      <c r="G9">
        <v>113</v>
      </c>
      <c r="H9">
        <v>0.25</v>
      </c>
      <c r="I9">
        <f>Table1[[#This Row],[Lemon]]+Table1[[#This Row],[Orange]]</f>
        <v>209</v>
      </c>
      <c r="J9" s="3">
        <f>Table1[[#This Row],[Price]]*Table1[[#This Row],[Sales]]</f>
        <v>52.25</v>
      </c>
    </row>
    <row r="10" spans="1:10" x14ac:dyDescent="0.3">
      <c r="A10" s="1">
        <v>42560</v>
      </c>
      <c r="B10" s="1" t="str">
        <f>TEXT(WEEKDAY(Table1[[#This Row],[Date]]),"dddd")</f>
        <v>Saturday</v>
      </c>
      <c r="C10" t="s">
        <v>8</v>
      </c>
      <c r="D10">
        <v>134</v>
      </c>
      <c r="E10">
        <v>95</v>
      </c>
      <c r="F10">
        <v>80</v>
      </c>
      <c r="G10">
        <v>126</v>
      </c>
      <c r="H10">
        <v>0.25</v>
      </c>
      <c r="I10">
        <f>Table1[[#This Row],[Lemon]]+Table1[[#This Row],[Orange]]</f>
        <v>229</v>
      </c>
      <c r="J10" s="3">
        <f>Table1[[#This Row],[Price]]*Table1[[#This Row],[Sales]]</f>
        <v>57.25</v>
      </c>
    </row>
    <row r="11" spans="1:10" x14ac:dyDescent="0.3">
      <c r="A11" s="1">
        <v>42561</v>
      </c>
      <c r="B11" s="1" t="str">
        <f>TEXT(WEEKDAY(Table1[[#This Row],[Date]]),"dddd")</f>
        <v>Sunday</v>
      </c>
      <c r="C11" t="s">
        <v>8</v>
      </c>
      <c r="D11">
        <v>140</v>
      </c>
      <c r="E11">
        <v>98</v>
      </c>
      <c r="F11">
        <v>82</v>
      </c>
      <c r="G11">
        <v>131</v>
      </c>
      <c r="H11">
        <v>0.25</v>
      </c>
      <c r="I11">
        <f>Table1[[#This Row],[Lemon]]+Table1[[#This Row],[Orange]]</f>
        <v>238</v>
      </c>
      <c r="J11" s="3">
        <f>Table1[[#This Row],[Price]]*Table1[[#This Row],[Sales]]</f>
        <v>59.5</v>
      </c>
    </row>
    <row r="12" spans="1:10" x14ac:dyDescent="0.3">
      <c r="A12" s="1">
        <v>42562</v>
      </c>
      <c r="B12" s="1" t="str">
        <f>TEXT(WEEKDAY(Table1[[#This Row],[Date]]),"dddd")</f>
        <v>Monday</v>
      </c>
      <c r="C12" t="s">
        <v>8</v>
      </c>
      <c r="D12">
        <v>162</v>
      </c>
      <c r="E12">
        <v>120</v>
      </c>
      <c r="F12">
        <v>83</v>
      </c>
      <c r="G12">
        <v>135</v>
      </c>
      <c r="H12">
        <v>0.25</v>
      </c>
      <c r="I12">
        <f>Table1[[#This Row],[Lemon]]+Table1[[#This Row],[Orange]]</f>
        <v>282</v>
      </c>
      <c r="J12" s="3">
        <f>Table1[[#This Row],[Price]]*Table1[[#This Row],[Sales]]</f>
        <v>70.5</v>
      </c>
    </row>
    <row r="13" spans="1:10" x14ac:dyDescent="0.3">
      <c r="A13" s="1">
        <v>42563</v>
      </c>
      <c r="B13" s="1" t="str">
        <f>TEXT(WEEKDAY(Table1[[#This Row],[Date]]),"dddd")</f>
        <v>Tuesday</v>
      </c>
      <c r="C13" t="s">
        <v>8</v>
      </c>
      <c r="D13">
        <v>130</v>
      </c>
      <c r="E13">
        <v>95</v>
      </c>
      <c r="F13">
        <v>84</v>
      </c>
      <c r="G13">
        <v>99</v>
      </c>
      <c r="H13">
        <v>0.25</v>
      </c>
      <c r="I13">
        <f>Table1[[#This Row],[Lemon]]+Table1[[#This Row],[Orange]]</f>
        <v>225</v>
      </c>
      <c r="J13" s="3">
        <f>Table1[[#This Row],[Price]]*Table1[[#This Row],[Sales]]</f>
        <v>56.25</v>
      </c>
    </row>
    <row r="14" spans="1:10" x14ac:dyDescent="0.3">
      <c r="A14" s="1">
        <v>42564</v>
      </c>
      <c r="B14" s="1" t="str">
        <f>TEXT(WEEKDAY(Table1[[#This Row],[Date]]),"dddd")</f>
        <v>Wednesday</v>
      </c>
      <c r="C14" t="s">
        <v>8</v>
      </c>
      <c r="D14">
        <v>109</v>
      </c>
      <c r="E14">
        <v>75</v>
      </c>
      <c r="F14">
        <v>77</v>
      </c>
      <c r="G14">
        <v>99</v>
      </c>
      <c r="H14">
        <v>0.25</v>
      </c>
      <c r="I14">
        <f>Table1[[#This Row],[Lemon]]+Table1[[#This Row],[Orange]]</f>
        <v>184</v>
      </c>
      <c r="J14" s="3">
        <f>Table1[[#This Row],[Price]]*Table1[[#This Row],[Sales]]</f>
        <v>46</v>
      </c>
    </row>
    <row r="15" spans="1:10" x14ac:dyDescent="0.3">
      <c r="A15" s="1">
        <v>42565</v>
      </c>
      <c r="B15" s="1" t="str">
        <f>TEXT(WEEKDAY(Table1[[#This Row],[Date]]),"dddd")</f>
        <v>Thursday</v>
      </c>
      <c r="C15" t="s">
        <v>8</v>
      </c>
      <c r="D15">
        <v>122</v>
      </c>
      <c r="E15">
        <v>85</v>
      </c>
      <c r="F15">
        <v>78</v>
      </c>
      <c r="G15">
        <v>113</v>
      </c>
      <c r="H15">
        <v>0.25</v>
      </c>
      <c r="I15">
        <f>Table1[[#This Row],[Lemon]]+Table1[[#This Row],[Orange]]</f>
        <v>207</v>
      </c>
      <c r="J15" s="3">
        <f>Table1[[#This Row],[Price]]*Table1[[#This Row],[Sales]]</f>
        <v>51.75</v>
      </c>
    </row>
    <row r="16" spans="1:10" x14ac:dyDescent="0.3">
      <c r="A16" s="1">
        <v>42566</v>
      </c>
      <c r="B16" s="1" t="str">
        <f>TEXT(WEEKDAY(Table1[[#This Row],[Date]]),"dddd")</f>
        <v>Friday</v>
      </c>
      <c r="C16" t="s">
        <v>8</v>
      </c>
      <c r="D16">
        <v>98</v>
      </c>
      <c r="E16">
        <v>62</v>
      </c>
      <c r="F16">
        <v>75</v>
      </c>
      <c r="G16">
        <v>108</v>
      </c>
      <c r="H16">
        <v>0.5</v>
      </c>
      <c r="I16">
        <f>Table1[[#This Row],[Lemon]]+Table1[[#This Row],[Orange]]</f>
        <v>160</v>
      </c>
      <c r="J16" s="3">
        <f>Table1[[#This Row],[Price]]*Table1[[#This Row],[Sales]]</f>
        <v>80</v>
      </c>
    </row>
    <row r="17" spans="1:10" x14ac:dyDescent="0.3">
      <c r="A17" s="1">
        <v>42567</v>
      </c>
      <c r="B17" s="1" t="str">
        <f>TEXT(WEEKDAY(Table1[[#This Row],[Date]]),"dddd")</f>
        <v>Saturday</v>
      </c>
      <c r="C17" t="s">
        <v>8</v>
      </c>
      <c r="D17">
        <v>81</v>
      </c>
      <c r="E17">
        <v>50</v>
      </c>
      <c r="F17">
        <v>74</v>
      </c>
      <c r="G17">
        <v>90</v>
      </c>
      <c r="H17">
        <v>0.5</v>
      </c>
      <c r="I17">
        <f>Table1[[#This Row],[Lemon]]+Table1[[#This Row],[Orange]]</f>
        <v>131</v>
      </c>
      <c r="J17" s="3">
        <f>Table1[[#This Row],[Price]]*Table1[[#This Row],[Sales]]</f>
        <v>65.5</v>
      </c>
    </row>
    <row r="18" spans="1:10" x14ac:dyDescent="0.3">
      <c r="A18" s="1">
        <v>42568</v>
      </c>
      <c r="B18" s="1" t="str">
        <f>TEXT(WEEKDAY(Table1[[#This Row],[Date]]),"dddd")</f>
        <v>Sunday</v>
      </c>
      <c r="C18" t="s">
        <v>8</v>
      </c>
      <c r="D18">
        <v>115</v>
      </c>
      <c r="E18">
        <v>76</v>
      </c>
      <c r="F18">
        <v>77</v>
      </c>
      <c r="G18">
        <v>126</v>
      </c>
      <c r="H18">
        <v>0.5</v>
      </c>
      <c r="I18">
        <f>Table1[[#This Row],[Lemon]]+Table1[[#This Row],[Orange]]</f>
        <v>191</v>
      </c>
      <c r="J18" s="3">
        <f>Table1[[#This Row],[Price]]*Table1[[#This Row],[Sales]]</f>
        <v>95.5</v>
      </c>
    </row>
    <row r="19" spans="1:10" x14ac:dyDescent="0.3">
      <c r="A19" s="1">
        <v>42569</v>
      </c>
      <c r="B19" s="1" t="str">
        <f>TEXT(WEEKDAY(Table1[[#This Row],[Date]]),"dddd")</f>
        <v>Monday</v>
      </c>
      <c r="C19" t="s">
        <v>7</v>
      </c>
      <c r="D19">
        <v>131</v>
      </c>
      <c r="E19">
        <v>92</v>
      </c>
      <c r="F19">
        <v>81</v>
      </c>
      <c r="G19">
        <v>122</v>
      </c>
      <c r="H19">
        <v>0.5</v>
      </c>
      <c r="I19">
        <f>Table1[[#This Row],[Lemon]]+Table1[[#This Row],[Orange]]</f>
        <v>223</v>
      </c>
      <c r="J19" s="3">
        <f>Table1[[#This Row],[Price]]*Table1[[#This Row],[Sales]]</f>
        <v>111.5</v>
      </c>
    </row>
    <row r="20" spans="1:10" x14ac:dyDescent="0.3">
      <c r="A20" s="1">
        <v>42570</v>
      </c>
      <c r="B20" s="1" t="str">
        <f>TEXT(WEEKDAY(Table1[[#This Row],[Date]]),"dddd")</f>
        <v>Tuesday</v>
      </c>
      <c r="C20" t="s">
        <v>7</v>
      </c>
      <c r="D20">
        <v>122</v>
      </c>
      <c r="E20">
        <v>85</v>
      </c>
      <c r="F20">
        <v>78</v>
      </c>
      <c r="G20">
        <v>113</v>
      </c>
      <c r="H20">
        <v>0.5</v>
      </c>
      <c r="I20">
        <f>Table1[[#This Row],[Lemon]]+Table1[[#This Row],[Orange]]</f>
        <v>207</v>
      </c>
      <c r="J20" s="3">
        <f>Table1[[#This Row],[Price]]*Table1[[#This Row],[Sales]]</f>
        <v>103.5</v>
      </c>
    </row>
    <row r="21" spans="1:10" x14ac:dyDescent="0.3">
      <c r="A21" s="1">
        <v>42571</v>
      </c>
      <c r="B21" s="1" t="str">
        <f>TEXT(WEEKDAY(Table1[[#This Row],[Date]]),"dddd")</f>
        <v>Wednesday</v>
      </c>
      <c r="C21" t="s">
        <v>7</v>
      </c>
      <c r="D21">
        <v>71</v>
      </c>
      <c r="E21">
        <v>42</v>
      </c>
      <c r="F21">
        <v>70</v>
      </c>
      <c r="G21">
        <v>109</v>
      </c>
      <c r="H21">
        <v>0.5</v>
      </c>
      <c r="I21">
        <f>Table1[[#This Row],[Lemon]]+Table1[[#This Row],[Orange]]</f>
        <v>113</v>
      </c>
      <c r="J21" s="3">
        <f>Table1[[#This Row],[Price]]*Table1[[#This Row],[Sales]]</f>
        <v>56.5</v>
      </c>
    </row>
    <row r="22" spans="1:10" x14ac:dyDescent="0.3">
      <c r="A22" s="1">
        <v>42572</v>
      </c>
      <c r="B22" s="1" t="str">
        <f>TEXT(WEEKDAY(Table1[[#This Row],[Date]]),"dddd")</f>
        <v>Thursday</v>
      </c>
      <c r="C22" t="s">
        <v>7</v>
      </c>
      <c r="D22">
        <v>83</v>
      </c>
      <c r="E22">
        <v>50</v>
      </c>
      <c r="F22">
        <v>77</v>
      </c>
      <c r="G22">
        <v>90</v>
      </c>
      <c r="H22">
        <v>0.5</v>
      </c>
      <c r="I22">
        <f>Table1[[#This Row],[Lemon]]+Table1[[#This Row],[Orange]]</f>
        <v>133</v>
      </c>
      <c r="J22" s="3">
        <f>Table1[[#This Row],[Price]]*Table1[[#This Row],[Sales]]</f>
        <v>66.5</v>
      </c>
    </row>
    <row r="23" spans="1:10" x14ac:dyDescent="0.3">
      <c r="A23" s="1">
        <v>42573</v>
      </c>
      <c r="B23" s="1" t="str">
        <f>TEXT(WEEKDAY(Table1[[#This Row],[Date]]),"dddd")</f>
        <v>Friday</v>
      </c>
      <c r="C23" t="s">
        <v>7</v>
      </c>
      <c r="D23">
        <v>112</v>
      </c>
      <c r="E23">
        <v>75</v>
      </c>
      <c r="F23">
        <v>80</v>
      </c>
      <c r="G23">
        <v>108</v>
      </c>
      <c r="H23">
        <v>0.5</v>
      </c>
      <c r="I23">
        <f>Table1[[#This Row],[Lemon]]+Table1[[#This Row],[Orange]]</f>
        <v>187</v>
      </c>
      <c r="J23" s="3">
        <f>Table1[[#This Row],[Price]]*Table1[[#This Row],[Sales]]</f>
        <v>93.5</v>
      </c>
    </row>
    <row r="24" spans="1:10" x14ac:dyDescent="0.3">
      <c r="A24" s="1">
        <v>42574</v>
      </c>
      <c r="B24" s="1" t="str">
        <f>TEXT(WEEKDAY(Table1[[#This Row],[Date]]),"dddd")</f>
        <v>Saturday</v>
      </c>
      <c r="C24" t="s">
        <v>7</v>
      </c>
      <c r="D24">
        <v>120</v>
      </c>
      <c r="E24">
        <v>82</v>
      </c>
      <c r="F24">
        <v>81</v>
      </c>
      <c r="G24">
        <v>117</v>
      </c>
      <c r="H24">
        <v>0.5</v>
      </c>
      <c r="I24">
        <f>Table1[[#This Row],[Lemon]]+Table1[[#This Row],[Orange]]</f>
        <v>202</v>
      </c>
      <c r="J24" s="3">
        <f>Table1[[#This Row],[Price]]*Table1[[#This Row],[Sales]]</f>
        <v>101</v>
      </c>
    </row>
    <row r="25" spans="1:10" x14ac:dyDescent="0.3">
      <c r="A25" s="1">
        <v>42575</v>
      </c>
      <c r="B25" s="1" t="str">
        <f>TEXT(WEEKDAY(Table1[[#This Row],[Date]]),"dddd")</f>
        <v>Sunday</v>
      </c>
      <c r="C25" t="s">
        <v>7</v>
      </c>
      <c r="D25">
        <v>121</v>
      </c>
      <c r="E25">
        <v>82</v>
      </c>
      <c r="F25">
        <v>82</v>
      </c>
      <c r="G25">
        <v>117</v>
      </c>
      <c r="H25">
        <v>0.5</v>
      </c>
      <c r="I25">
        <f>Table1[[#This Row],[Lemon]]+Table1[[#This Row],[Orange]]</f>
        <v>203</v>
      </c>
      <c r="J25" s="3">
        <f>Table1[[#This Row],[Price]]*Table1[[#This Row],[Sales]]</f>
        <v>101.5</v>
      </c>
    </row>
    <row r="26" spans="1:10" x14ac:dyDescent="0.3">
      <c r="A26" s="1">
        <v>42576</v>
      </c>
      <c r="B26" s="1" t="str">
        <f>TEXT(WEEKDAY(Table1[[#This Row],[Date]]),"dddd")</f>
        <v>Monday</v>
      </c>
      <c r="C26" t="s">
        <v>7</v>
      </c>
      <c r="D26">
        <v>156</v>
      </c>
      <c r="E26">
        <v>113</v>
      </c>
      <c r="F26">
        <v>84</v>
      </c>
      <c r="G26">
        <v>135</v>
      </c>
      <c r="H26">
        <v>0.5</v>
      </c>
      <c r="I26">
        <f>Table1[[#This Row],[Lemon]]+Table1[[#This Row],[Orange]]</f>
        <v>269</v>
      </c>
      <c r="J26" s="3">
        <f>Table1[[#This Row],[Price]]*Table1[[#This Row],[Sales]]</f>
        <v>134.5</v>
      </c>
    </row>
    <row r="27" spans="1:10" x14ac:dyDescent="0.3">
      <c r="A27" s="1">
        <v>42577</v>
      </c>
      <c r="B27" s="1" t="str">
        <f>TEXT(WEEKDAY(Table1[[#This Row],[Date]]),"dddd")</f>
        <v>Tuesday</v>
      </c>
      <c r="C27" t="s">
        <v>7</v>
      </c>
      <c r="D27">
        <v>176</v>
      </c>
      <c r="E27">
        <v>129</v>
      </c>
      <c r="F27">
        <v>83</v>
      </c>
      <c r="G27">
        <v>158</v>
      </c>
      <c r="H27">
        <v>0.35</v>
      </c>
      <c r="I27">
        <f>Table1[[#This Row],[Lemon]]+Table1[[#This Row],[Orange]]</f>
        <v>305</v>
      </c>
      <c r="J27" s="3">
        <f>Table1[[#This Row],[Price]]*Table1[[#This Row],[Sales]]</f>
        <v>106.75</v>
      </c>
    </row>
    <row r="28" spans="1:10" x14ac:dyDescent="0.3">
      <c r="A28" s="1">
        <v>42578</v>
      </c>
      <c r="B28" s="1" t="str">
        <f>TEXT(WEEKDAY(Table1[[#This Row],[Date]]),"dddd")</f>
        <v>Wednesday</v>
      </c>
      <c r="C28" t="s">
        <v>7</v>
      </c>
      <c r="D28">
        <v>104</v>
      </c>
      <c r="E28">
        <v>68</v>
      </c>
      <c r="F28">
        <v>80</v>
      </c>
      <c r="G28">
        <v>99</v>
      </c>
      <c r="H28">
        <v>0.35</v>
      </c>
      <c r="I28">
        <f>Table1[[#This Row],[Lemon]]+Table1[[#This Row],[Orange]]</f>
        <v>172</v>
      </c>
      <c r="J28" s="3">
        <f>Table1[[#This Row],[Price]]*Table1[[#This Row],[Sales]]</f>
        <v>60.199999999999996</v>
      </c>
    </row>
    <row r="29" spans="1:10" x14ac:dyDescent="0.3">
      <c r="A29" s="1">
        <v>42579</v>
      </c>
      <c r="B29" s="1" t="str">
        <f>TEXT(WEEKDAY(Table1[[#This Row],[Date]]),"dddd")</f>
        <v>Thursday</v>
      </c>
      <c r="C29" t="s">
        <v>7</v>
      </c>
      <c r="D29">
        <v>96</v>
      </c>
      <c r="E29">
        <v>63</v>
      </c>
      <c r="F29">
        <v>82</v>
      </c>
      <c r="G29">
        <v>90</v>
      </c>
      <c r="H29">
        <v>0.35</v>
      </c>
      <c r="I29">
        <f>Table1[[#This Row],[Lemon]]+Table1[[#This Row],[Orange]]</f>
        <v>159</v>
      </c>
      <c r="J29" s="3">
        <f>Table1[[#This Row],[Price]]*Table1[[#This Row],[Sales]]</f>
        <v>55.65</v>
      </c>
    </row>
    <row r="30" spans="1:10" x14ac:dyDescent="0.3">
      <c r="A30" s="1">
        <v>42580</v>
      </c>
      <c r="B30" s="1" t="str">
        <f>TEXT(WEEKDAY(Table1[[#This Row],[Date]]),"dddd")</f>
        <v>Friday</v>
      </c>
      <c r="C30" t="s">
        <v>7</v>
      </c>
      <c r="D30">
        <v>100</v>
      </c>
      <c r="E30">
        <v>66</v>
      </c>
      <c r="F30">
        <v>81</v>
      </c>
      <c r="G30">
        <v>95</v>
      </c>
      <c r="H30">
        <v>0.35</v>
      </c>
      <c r="I30">
        <f>Table1[[#This Row],[Lemon]]+Table1[[#This Row],[Orange]]</f>
        <v>166</v>
      </c>
      <c r="J30" s="3">
        <f>Table1[[#This Row],[Price]]*Table1[[#This Row],[Sales]]</f>
        <v>58.099999999999994</v>
      </c>
    </row>
    <row r="31" spans="1:10" x14ac:dyDescent="0.3">
      <c r="A31" s="1">
        <v>42581</v>
      </c>
      <c r="B31" s="1" t="str">
        <f>TEXT(WEEKDAY(Table1[[#This Row],[Date]]),"dddd")</f>
        <v>Saturday</v>
      </c>
      <c r="C31" t="s">
        <v>8</v>
      </c>
      <c r="D31">
        <v>88</v>
      </c>
      <c r="E31">
        <v>57</v>
      </c>
      <c r="F31">
        <v>82</v>
      </c>
      <c r="G31">
        <v>81</v>
      </c>
      <c r="H31">
        <v>0.35</v>
      </c>
      <c r="I31">
        <f>Table1[[#This Row],[Lemon]]+Table1[[#This Row],[Orange]]</f>
        <v>145</v>
      </c>
      <c r="J31" s="3">
        <f>Table1[[#This Row],[Price]]*Table1[[#This Row],[Sales]]</f>
        <v>50.75</v>
      </c>
    </row>
    <row r="32" spans="1:10" x14ac:dyDescent="0.3">
      <c r="A32" s="1">
        <v>42582</v>
      </c>
      <c r="B32" s="1" t="str">
        <f>TEXT(WEEKDAY(Table1[[#This Row],[Date]]),"dddd")</f>
        <v>Sunday</v>
      </c>
      <c r="C32" t="s">
        <v>8</v>
      </c>
      <c r="D32">
        <v>76</v>
      </c>
      <c r="E32">
        <v>47</v>
      </c>
      <c r="F32">
        <v>82</v>
      </c>
      <c r="G32">
        <v>68</v>
      </c>
      <c r="H32">
        <v>0.35</v>
      </c>
      <c r="I32">
        <f>Table1[[#This Row],[Lemon]]+Table1[[#This Row],[Orange]]</f>
        <v>123</v>
      </c>
      <c r="J32" s="3">
        <f>Table1[[#This Row],[Price]]*Table1[[#This Row],[Sales]]</f>
        <v>43.05</v>
      </c>
    </row>
    <row r="33" spans="1:10" x14ac:dyDescent="0.3">
      <c r="A33" s="2">
        <f>COUNT(Table1[Date])</f>
        <v>31</v>
      </c>
      <c r="B33" s="1"/>
      <c r="D33">
        <f>AVERAGE(Table1[Lemon])</f>
        <v>116.58064516129032</v>
      </c>
      <c r="E33">
        <f>AVERAGE(Table1[Orange])</f>
        <v>80.354838709677423</v>
      </c>
      <c r="F33">
        <f>MAX(Table1[Temperature])</f>
        <v>84</v>
      </c>
      <c r="I33" s="2">
        <f>SUBTOTAL(109,Table1[Sales])</f>
        <v>6105</v>
      </c>
      <c r="J33" s="3">
        <f>SUBTOTAL(109,Table1[Revenue])</f>
        <v>2138</v>
      </c>
    </row>
  </sheetData>
  <conditionalFormatting sqref="J2:J32">
    <cfRule type="dataBar" priority="5">
      <dataBar>
        <cfvo type="min"/>
        <cfvo type="max"/>
        <color rgb="FFFFB628"/>
      </dataBar>
      <extLst>
        <ext xmlns:x14="http://schemas.microsoft.com/office/spreadsheetml/2009/9/main" uri="{B025F937-C7B1-47D3-B67F-A62EFF666E3E}">
          <x14:id>{5EBE8970-E40A-4F8C-B513-47378453FD42}</x14:id>
        </ext>
      </extLst>
    </cfRule>
  </conditionalFormatting>
  <conditionalFormatting sqref="F2:F32">
    <cfRule type="colorScale" priority="4">
      <colorScale>
        <cfvo type="min"/>
        <cfvo type="max"/>
        <color rgb="FFFCFCFF"/>
        <color rgb="FFF8696B"/>
      </colorScale>
    </cfRule>
  </conditionalFormatting>
  <conditionalFormatting sqref="I2:I32">
    <cfRule type="top10" dxfId="21" priority="1" percent="1" bottom="1" rank="10"/>
    <cfRule type="top10" dxfId="20" priority="2" percent="1" rank="10"/>
  </conditionalFormatting>
  <pageMargins left="0.7" right="0.7" top="0.75" bottom="0.75" header="0.3" footer="0.3"/>
  <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5EBE8970-E40A-4F8C-B513-47378453FD42}">
            <x14:dataBar minLength="0" maxLength="100" border="1" negativeBarBorderColorSameAsPositive="0">
              <x14:cfvo type="autoMin"/>
              <x14:cfvo type="autoMax"/>
              <x14:borderColor rgb="FFFFB628"/>
              <x14:negativeFillColor rgb="FFFF0000"/>
              <x14:negativeBorderColor rgb="FFFF0000"/>
              <x14:axisColor rgb="FF000000"/>
            </x14:dataBar>
          </x14:cfRule>
          <xm:sqref>J2:J32</xm:sqref>
        </x14:conditionalFormatting>
        <x14:conditionalFormatting xmlns:xm="http://schemas.microsoft.com/office/excel/2006/main">
          <x14:cfRule type="iconSet" priority="3" id="{95D574A7-778D-4725-923F-15844FDBB75E}">
            <x14:iconSet iconSet="3Stars">
              <x14:cfvo type="percent">
                <xm:f>0</xm:f>
              </x14:cfvo>
              <x14:cfvo type="percent">
                <xm:f>33</xm:f>
              </x14:cfvo>
              <x14:cfvo type="percent">
                <xm:f>67</xm:f>
              </x14:cfvo>
            </x14:iconSet>
          </x14:cfRule>
          <xm:sqref>G2:G32</xm:sqref>
        </x14:conditionalFormatting>
      </x14:conditionalFormattings>
    </ext>
    <ext xmlns:x14="http://schemas.microsoft.com/office/spreadsheetml/2009/9/main" uri="{05C60535-1F16-4fd2-B633-F4F36F0B64E0}">
      <x14:sparklineGroups xmlns:xm="http://schemas.microsoft.com/office/excel/2006/main">
        <x14:sparklineGroup type="column" displayEmptyCellsAs="gap">
          <x14:colorSeries rgb="FF376092"/>
          <x14:colorNegative rgb="FFD00000"/>
          <x14:colorAxis rgb="FF000000"/>
          <x14:colorMarkers rgb="FFD00000"/>
          <x14:colorFirst rgb="FFD00000"/>
          <x14:colorLast rgb="FFD00000"/>
          <x14:colorHigh rgb="FFD00000"/>
          <x14:colorLow rgb="FFD00000"/>
          <x14:sparklines>
            <x14:sparkline>
              <xm:f>Sheet1!I2:I32</xm:f>
              <xm:sqref>I34</xm:sqref>
            </x14:sparkline>
          </x14:sparklines>
        </x14:sparklineGroup>
        <x14:sparklineGroup displayEmptyCellsAs="gap" high="1" low="1">
          <x14:colorSeries rgb="FF376092"/>
          <x14:colorNegative rgb="FFD00000"/>
          <x14:colorAxis rgb="FF000000"/>
          <x14:colorMarkers rgb="FFD00000"/>
          <x14:colorFirst rgb="FFD00000"/>
          <x14:colorLast rgb="FFD00000"/>
          <x14:colorHigh rgb="FFD00000"/>
          <x14:colorLow rgb="FFD00000"/>
          <x14:sparklines>
            <x14:sparkline>
              <xm:f>Sheet1!H2:H32</xm:f>
              <xm:sqref>H33</xm:sqref>
            </x14:sparkline>
          </x14:sparklines>
        </x14:sparklineGroup>
      </x14:sparklineGroups>
    </ext>
    <ext xmlns:x15="http://schemas.microsoft.com/office/spreadsheetml/2010/11/main" uri="{3A4CF648-6AED-40f4-86FF-DC5316D8AED3}">
      <x14:slicerList xmlns:x14="http://schemas.microsoft.com/office/spreadsheetml/2009/9/main">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5"/>
  <sheetViews>
    <sheetView workbookViewId="0">
      <selection sqref="A1:N15"/>
    </sheetView>
  </sheetViews>
  <sheetFormatPr defaultRowHeight="14.4" x14ac:dyDescent="0.3"/>
  <sheetData>
    <row r="1" spans="1:14" x14ac:dyDescent="0.3">
      <c r="A1" s="18" t="s">
        <v>2</v>
      </c>
      <c r="B1" s="18"/>
      <c r="C1" s="18" t="s">
        <v>3</v>
      </c>
      <c r="D1" s="18"/>
      <c r="E1" s="18" t="s">
        <v>4</v>
      </c>
      <c r="F1" s="18"/>
      <c r="G1" s="18" t="s">
        <v>5</v>
      </c>
      <c r="H1" s="18"/>
      <c r="I1" s="18" t="s">
        <v>6</v>
      </c>
      <c r="J1" s="18"/>
      <c r="K1" s="18" t="s">
        <v>9</v>
      </c>
      <c r="L1" s="18"/>
      <c r="M1" s="18" t="s">
        <v>10</v>
      </c>
      <c r="N1" s="18"/>
    </row>
    <row r="2" spans="1:14" x14ac:dyDescent="0.3">
      <c r="A2" s="16"/>
      <c r="B2" s="16"/>
      <c r="C2" s="16"/>
      <c r="D2" s="16"/>
      <c r="E2" s="16"/>
      <c r="F2" s="16"/>
      <c r="G2" s="16"/>
      <c r="H2" s="16"/>
      <c r="I2" s="16"/>
      <c r="J2" s="16"/>
      <c r="K2" s="16"/>
      <c r="L2" s="16"/>
      <c r="M2" s="16"/>
      <c r="N2" s="16"/>
    </row>
    <row r="3" spans="1:14" x14ac:dyDescent="0.3">
      <c r="A3" s="16" t="s">
        <v>30</v>
      </c>
      <c r="B3" s="16">
        <v>116.58064516129032</v>
      </c>
      <c r="C3" s="16" t="s">
        <v>30</v>
      </c>
      <c r="D3" s="16">
        <v>80.354838709677423</v>
      </c>
      <c r="E3" s="16" t="s">
        <v>30</v>
      </c>
      <c r="F3" s="16">
        <v>79.03125</v>
      </c>
      <c r="G3" s="16" t="s">
        <v>30</v>
      </c>
      <c r="H3" s="16">
        <v>109.16129032258064</v>
      </c>
      <c r="I3" s="16" t="s">
        <v>30</v>
      </c>
      <c r="J3" s="16">
        <v>0.35806451612903217</v>
      </c>
      <c r="K3" s="16" t="s">
        <v>30</v>
      </c>
      <c r="L3" s="16">
        <v>381.5625</v>
      </c>
      <c r="M3" s="16" t="s">
        <v>30</v>
      </c>
      <c r="N3" s="16">
        <v>133.625</v>
      </c>
    </row>
    <row r="4" spans="1:14" x14ac:dyDescent="0.3">
      <c r="A4" s="16" t="s">
        <v>31</v>
      </c>
      <c r="B4" s="16">
        <v>4.5451973486973731</v>
      </c>
      <c r="C4" s="16" t="s">
        <v>31</v>
      </c>
      <c r="D4" s="16">
        <v>3.8485827898220442</v>
      </c>
      <c r="E4" s="16" t="s">
        <v>31</v>
      </c>
      <c r="F4" s="16">
        <v>0.73022916061749332</v>
      </c>
      <c r="G4" s="16" t="s">
        <v>31</v>
      </c>
      <c r="H4" s="16">
        <v>3.5599615722806837</v>
      </c>
      <c r="I4" s="16" t="s">
        <v>31</v>
      </c>
      <c r="J4" s="16">
        <v>2.0359243256732815E-2</v>
      </c>
      <c r="K4" s="16" t="s">
        <v>31</v>
      </c>
      <c r="L4" s="16">
        <v>184.81741173505145</v>
      </c>
      <c r="M4" s="16" t="s">
        <v>31</v>
      </c>
      <c r="N4" s="16">
        <v>64.798794900557496</v>
      </c>
    </row>
    <row r="5" spans="1:14" x14ac:dyDescent="0.3">
      <c r="A5" s="16" t="s">
        <v>32</v>
      </c>
      <c r="B5" s="16">
        <v>115.79032258064515</v>
      </c>
      <c r="C5" s="16" t="s">
        <v>32</v>
      </c>
      <c r="D5" s="16">
        <v>78.677419354838719</v>
      </c>
      <c r="E5" s="16" t="s">
        <v>32</v>
      </c>
      <c r="F5" s="16">
        <v>80.5</v>
      </c>
      <c r="G5" s="16" t="s">
        <v>32</v>
      </c>
      <c r="H5" s="16">
        <v>108</v>
      </c>
      <c r="I5" s="16" t="s">
        <v>32</v>
      </c>
      <c r="J5" s="16">
        <v>0.35</v>
      </c>
      <c r="K5" s="16" t="s">
        <v>32</v>
      </c>
      <c r="L5" s="16">
        <v>196.5</v>
      </c>
      <c r="M5" s="16" t="s">
        <v>32</v>
      </c>
      <c r="N5" s="16">
        <v>59.849999999999994</v>
      </c>
    </row>
    <row r="6" spans="1:14" x14ac:dyDescent="0.3">
      <c r="A6" s="16" t="s">
        <v>33</v>
      </c>
      <c r="B6" s="16">
        <v>98</v>
      </c>
      <c r="C6" s="16" t="s">
        <v>33</v>
      </c>
      <c r="D6" s="16">
        <v>67</v>
      </c>
      <c r="E6" s="16" t="s">
        <v>33</v>
      </c>
      <c r="F6" s="16">
        <v>82</v>
      </c>
      <c r="G6" s="16" t="s">
        <v>33</v>
      </c>
      <c r="H6" s="16">
        <v>90</v>
      </c>
      <c r="I6" s="16" t="s">
        <v>33</v>
      </c>
      <c r="J6" s="16">
        <v>0.25</v>
      </c>
      <c r="K6" s="16" t="s">
        <v>33</v>
      </c>
      <c r="L6" s="16">
        <v>187</v>
      </c>
      <c r="M6" s="16" t="s">
        <v>33</v>
      </c>
      <c r="N6" s="16" t="e">
        <v>#N/A</v>
      </c>
    </row>
    <row r="7" spans="1:14" x14ac:dyDescent="0.3">
      <c r="A7" s="16" t="s">
        <v>34</v>
      </c>
      <c r="B7" s="16">
        <v>25.711518936760235</v>
      </c>
      <c r="C7" s="16" t="s">
        <v>34</v>
      </c>
      <c r="D7" s="16">
        <v>21.770871909128072</v>
      </c>
      <c r="E7" s="16" t="s">
        <v>34</v>
      </c>
      <c r="F7" s="16">
        <v>4.1307999303423211</v>
      </c>
      <c r="G7" s="16" t="s">
        <v>34</v>
      </c>
      <c r="H7" s="16">
        <v>19.821027175188721</v>
      </c>
      <c r="I7" s="16" t="s">
        <v>34</v>
      </c>
      <c r="J7" s="16">
        <v>0.11335546905902438</v>
      </c>
      <c r="K7" s="16" t="s">
        <v>34</v>
      </c>
      <c r="L7" s="16">
        <v>1045.4851609536088</v>
      </c>
      <c r="M7" s="16" t="s">
        <v>34</v>
      </c>
      <c r="N7" s="16">
        <v>366.55733829520386</v>
      </c>
    </row>
    <row r="8" spans="1:14" x14ac:dyDescent="0.3">
      <c r="A8" s="16" t="s">
        <v>35</v>
      </c>
      <c r="B8" s="16">
        <v>661.08220603538018</v>
      </c>
      <c r="C8" s="16" t="s">
        <v>35</v>
      </c>
      <c r="D8" s="16">
        <v>473.97086368366183</v>
      </c>
      <c r="E8" s="16" t="s">
        <v>35</v>
      </c>
      <c r="F8" s="16">
        <v>17.063508064516128</v>
      </c>
      <c r="G8" s="16" t="s">
        <v>35</v>
      </c>
      <c r="H8" s="16">
        <v>392.87311827956972</v>
      </c>
      <c r="I8" s="16" t="s">
        <v>35</v>
      </c>
      <c r="J8" s="16">
        <v>1.2849462365591435E-2</v>
      </c>
      <c r="K8" s="16" t="s">
        <v>35</v>
      </c>
      <c r="L8" s="16">
        <v>1093039.2217741935</v>
      </c>
      <c r="M8" s="16" t="s">
        <v>35</v>
      </c>
      <c r="N8" s="16">
        <v>134364.28225806452</v>
      </c>
    </row>
    <row r="9" spans="1:14" x14ac:dyDescent="0.3">
      <c r="A9" s="16" t="s">
        <v>36</v>
      </c>
      <c r="B9" s="16">
        <v>-0.20490559903993111</v>
      </c>
      <c r="C9" s="16" t="s">
        <v>36</v>
      </c>
      <c r="D9" s="16">
        <v>-0.26791642751335099</v>
      </c>
      <c r="E9" s="16" t="s">
        <v>36</v>
      </c>
      <c r="F9" s="16">
        <v>-0.10185946169560189</v>
      </c>
      <c r="G9" s="16" t="s">
        <v>36</v>
      </c>
      <c r="H9" s="16">
        <v>-8.1939331901566437E-2</v>
      </c>
      <c r="I9" s="16" t="s">
        <v>36</v>
      </c>
      <c r="J9" s="16">
        <v>-1.7531353156375418</v>
      </c>
      <c r="K9" s="16" t="s">
        <v>36</v>
      </c>
      <c r="L9" s="16">
        <v>31.855159316015175</v>
      </c>
      <c r="M9" s="16" t="s">
        <v>36</v>
      </c>
      <c r="N9" s="16">
        <v>31.693290317067031</v>
      </c>
    </row>
    <row r="10" spans="1:14" x14ac:dyDescent="0.3">
      <c r="A10" s="16" t="s">
        <v>37</v>
      </c>
      <c r="B10" s="16">
        <v>0.3691093461117666</v>
      </c>
      <c r="C10" s="16" t="s">
        <v>37</v>
      </c>
      <c r="D10" s="16">
        <v>0.36503039852808694</v>
      </c>
      <c r="E10" s="16" t="s">
        <v>37</v>
      </c>
      <c r="F10" s="16">
        <v>-0.91705834731684821</v>
      </c>
      <c r="G10" s="16" t="s">
        <v>37</v>
      </c>
      <c r="H10" s="16">
        <v>0.30615488579246747</v>
      </c>
      <c r="I10" s="16" t="s">
        <v>37</v>
      </c>
      <c r="J10" s="16">
        <v>0.33716585048405046</v>
      </c>
      <c r="K10" s="16" t="s">
        <v>37</v>
      </c>
      <c r="L10" s="16">
        <v>5.6382601050972774</v>
      </c>
      <c r="M10" s="16" t="s">
        <v>37</v>
      </c>
      <c r="N10" s="16">
        <v>5.6177016938878248</v>
      </c>
    </row>
    <row r="11" spans="1:14" x14ac:dyDescent="0.3">
      <c r="A11" s="16" t="s">
        <v>38</v>
      </c>
      <c r="B11" s="16">
        <v>105</v>
      </c>
      <c r="C11" s="16" t="s">
        <v>38</v>
      </c>
      <c r="D11" s="16">
        <v>87</v>
      </c>
      <c r="E11" s="16" t="s">
        <v>38</v>
      </c>
      <c r="F11" s="16">
        <v>14</v>
      </c>
      <c r="G11" s="16" t="s">
        <v>38</v>
      </c>
      <c r="H11" s="16">
        <v>90</v>
      </c>
      <c r="I11" s="16" t="s">
        <v>38</v>
      </c>
      <c r="J11" s="16">
        <v>0.25</v>
      </c>
      <c r="K11" s="16" t="s">
        <v>38</v>
      </c>
      <c r="L11" s="16">
        <v>5992</v>
      </c>
      <c r="M11" s="16" t="s">
        <v>38</v>
      </c>
      <c r="N11" s="16">
        <v>2097</v>
      </c>
    </row>
    <row r="12" spans="1:14" x14ac:dyDescent="0.3">
      <c r="A12" s="16" t="s">
        <v>39</v>
      </c>
      <c r="B12" s="16">
        <v>71</v>
      </c>
      <c r="C12" s="16" t="s">
        <v>39</v>
      </c>
      <c r="D12" s="16">
        <v>42</v>
      </c>
      <c r="E12" s="16" t="s">
        <v>39</v>
      </c>
      <c r="F12" s="16">
        <v>70</v>
      </c>
      <c r="G12" s="16" t="s">
        <v>39</v>
      </c>
      <c r="H12" s="16">
        <v>68</v>
      </c>
      <c r="I12" s="16" t="s">
        <v>39</v>
      </c>
      <c r="J12" s="16">
        <v>0.25</v>
      </c>
      <c r="K12" s="16" t="s">
        <v>39</v>
      </c>
      <c r="L12" s="16">
        <v>113</v>
      </c>
      <c r="M12" s="16" t="s">
        <v>39</v>
      </c>
      <c r="N12" s="16">
        <v>41</v>
      </c>
    </row>
    <row r="13" spans="1:14" x14ac:dyDescent="0.3">
      <c r="A13" s="16" t="s">
        <v>40</v>
      </c>
      <c r="B13" s="16">
        <v>176</v>
      </c>
      <c r="C13" s="16" t="s">
        <v>40</v>
      </c>
      <c r="D13" s="16">
        <v>129</v>
      </c>
      <c r="E13" s="16" t="s">
        <v>40</v>
      </c>
      <c r="F13" s="16">
        <v>84</v>
      </c>
      <c r="G13" s="16" t="s">
        <v>40</v>
      </c>
      <c r="H13" s="16">
        <v>158</v>
      </c>
      <c r="I13" s="16" t="s">
        <v>40</v>
      </c>
      <c r="J13" s="16">
        <v>0.5</v>
      </c>
      <c r="K13" s="16" t="s">
        <v>40</v>
      </c>
      <c r="L13" s="16">
        <v>6105</v>
      </c>
      <c r="M13" s="16" t="s">
        <v>40</v>
      </c>
      <c r="N13" s="16">
        <v>2138</v>
      </c>
    </row>
    <row r="14" spans="1:14" x14ac:dyDescent="0.3">
      <c r="A14" s="16" t="s">
        <v>41</v>
      </c>
      <c r="B14" s="16">
        <v>3730.5806451612902</v>
      </c>
      <c r="C14" s="16" t="s">
        <v>41</v>
      </c>
      <c r="D14" s="16">
        <v>2571.3548387096776</v>
      </c>
      <c r="E14" s="16" t="s">
        <v>41</v>
      </c>
      <c r="F14" s="16">
        <v>2529</v>
      </c>
      <c r="G14" s="16" t="s">
        <v>41</v>
      </c>
      <c r="H14" s="16">
        <v>3384</v>
      </c>
      <c r="I14" s="16" t="s">
        <v>41</v>
      </c>
      <c r="J14" s="16">
        <v>11.099999999999998</v>
      </c>
      <c r="K14" s="16" t="s">
        <v>41</v>
      </c>
      <c r="L14" s="16">
        <v>12210</v>
      </c>
      <c r="M14" s="16" t="s">
        <v>41</v>
      </c>
      <c r="N14" s="16">
        <v>4276</v>
      </c>
    </row>
    <row r="15" spans="1:14" ht="15" thickBot="1" x14ac:dyDescent="0.35">
      <c r="A15" s="17" t="s">
        <v>42</v>
      </c>
      <c r="B15" s="17">
        <v>32</v>
      </c>
      <c r="C15" s="17" t="s">
        <v>42</v>
      </c>
      <c r="D15" s="17">
        <v>32</v>
      </c>
      <c r="E15" s="17" t="s">
        <v>42</v>
      </c>
      <c r="F15" s="17">
        <v>32</v>
      </c>
      <c r="G15" s="17" t="s">
        <v>42</v>
      </c>
      <c r="H15" s="17">
        <v>31</v>
      </c>
      <c r="I15" s="17" t="s">
        <v>42</v>
      </c>
      <c r="J15" s="17">
        <v>31</v>
      </c>
      <c r="K15" s="17" t="s">
        <v>42</v>
      </c>
      <c r="L15" s="17">
        <v>32</v>
      </c>
      <c r="M15" s="17" t="s">
        <v>42</v>
      </c>
      <c r="N15" s="17">
        <v>32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
  <sheetViews>
    <sheetView tabSelected="1" workbookViewId="0">
      <selection sqref="A1:H8"/>
    </sheetView>
  </sheetViews>
  <sheetFormatPr defaultRowHeight="14.4" x14ac:dyDescent="0.3"/>
  <sheetData>
    <row r="1" spans="1:8" x14ac:dyDescent="0.3">
      <c r="A1" s="18"/>
      <c r="B1" s="18" t="s">
        <v>2</v>
      </c>
      <c r="C1" s="18" t="s">
        <v>3</v>
      </c>
      <c r="D1" s="18" t="s">
        <v>4</v>
      </c>
      <c r="E1" s="18" t="s">
        <v>5</v>
      </c>
      <c r="F1" s="18" t="s">
        <v>6</v>
      </c>
      <c r="G1" s="18" t="s">
        <v>9</v>
      </c>
      <c r="H1" s="18" t="s">
        <v>10</v>
      </c>
    </row>
    <row r="2" spans="1:8" x14ac:dyDescent="0.3">
      <c r="A2" s="16" t="s">
        <v>2</v>
      </c>
      <c r="B2" s="16">
        <v>1</v>
      </c>
      <c r="C2" s="16"/>
      <c r="D2" s="16"/>
      <c r="E2" s="16"/>
      <c r="F2" s="16"/>
      <c r="G2" s="16"/>
      <c r="H2" s="16"/>
    </row>
    <row r="3" spans="1:8" x14ac:dyDescent="0.3">
      <c r="A3" s="16" t="s">
        <v>3</v>
      </c>
      <c r="B3" s="16">
        <v>0.99671433953351229</v>
      </c>
      <c r="C3" s="16">
        <v>1</v>
      </c>
      <c r="D3" s="16"/>
      <c r="E3" s="16"/>
      <c r="F3" s="16"/>
      <c r="G3" s="16"/>
      <c r="H3" s="16"/>
    </row>
    <row r="4" spans="1:8" x14ac:dyDescent="0.3">
      <c r="A4" s="16" t="s">
        <v>4</v>
      </c>
      <c r="B4" s="16">
        <v>0.4657039727062568</v>
      </c>
      <c r="C4" s="16">
        <v>0.44206571378537107</v>
      </c>
      <c r="D4" s="16">
        <v>1</v>
      </c>
      <c r="E4" s="16"/>
      <c r="F4" s="16"/>
      <c r="G4" s="16"/>
      <c r="H4" s="16"/>
    </row>
    <row r="5" spans="1:8" x14ac:dyDescent="0.3">
      <c r="A5" s="16" t="s">
        <v>5</v>
      </c>
      <c r="B5" s="16">
        <v>0.85751196053478562</v>
      </c>
      <c r="C5" s="16">
        <v>0.82633261245345546</v>
      </c>
      <c r="D5" s="16">
        <v>0.28720914844232076</v>
      </c>
      <c r="E5" s="16">
        <v>1</v>
      </c>
      <c r="F5" s="16"/>
      <c r="G5" s="16"/>
      <c r="H5" s="16"/>
    </row>
    <row r="6" spans="1:8" x14ac:dyDescent="0.3">
      <c r="A6" s="16" t="s">
        <v>6</v>
      </c>
      <c r="B6" s="16">
        <v>-0.27053035854558855</v>
      </c>
      <c r="C6" s="16">
        <v>-0.31808336893802641</v>
      </c>
      <c r="D6" s="16">
        <v>-3.3574567075296491E-2</v>
      </c>
      <c r="E6" s="16">
        <v>3.2040478806507691E-2</v>
      </c>
      <c r="F6" s="16">
        <v>1</v>
      </c>
      <c r="G6" s="16"/>
      <c r="H6" s="16"/>
    </row>
    <row r="7" spans="1:8" x14ac:dyDescent="0.3">
      <c r="A7" s="16" t="s">
        <v>9</v>
      </c>
      <c r="B7" s="16">
        <v>4.5348189456358302E-2</v>
      </c>
      <c r="C7" s="16">
        <v>4.5335805131229097E-2</v>
      </c>
      <c r="D7" s="16">
        <v>0.23992817174145417</v>
      </c>
      <c r="E7" s="16">
        <v>0.84390480363353071</v>
      </c>
      <c r="F7" s="16">
        <v>-0.29257237534797398</v>
      </c>
      <c r="G7" s="16">
        <v>1</v>
      </c>
      <c r="H7" s="16"/>
    </row>
    <row r="8" spans="1:8" ht="15" thickBot="1" x14ac:dyDescent="0.35">
      <c r="A8" s="17" t="s">
        <v>10</v>
      </c>
      <c r="B8" s="17">
        <v>3.0999657018324422E-2</v>
      </c>
      <c r="C8" s="17">
        <v>2.8204043458813086E-2</v>
      </c>
      <c r="D8" s="17">
        <v>0.24089291240074756</v>
      </c>
      <c r="E8" s="17">
        <v>0.60059337025935267</v>
      </c>
      <c r="F8" s="17">
        <v>0.70225907347496253</v>
      </c>
      <c r="G8" s="17">
        <v>0.99813750121179801</v>
      </c>
      <c r="H8" s="17">
        <v>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3"/>
  <sheetViews>
    <sheetView workbookViewId="0">
      <selection activeCell="N7" sqref="N7"/>
    </sheetView>
  </sheetViews>
  <sheetFormatPr defaultRowHeight="14.4" x14ac:dyDescent="0.3"/>
  <cols>
    <col min="1" max="1" width="10.5546875" bestFit="1" customWidth="1"/>
    <col min="3" max="3" width="10" customWidth="1"/>
    <col min="6" max="6" width="13.44140625" customWidth="1"/>
    <col min="7" max="7" width="9.33203125" customWidth="1"/>
    <col min="10" max="10" width="10.5546875" bestFit="1" customWidth="1"/>
  </cols>
  <sheetData>
    <row r="1" spans="1:10" x14ac:dyDescent="0.3">
      <c r="A1" t="s">
        <v>0</v>
      </c>
      <c r="B1" t="s">
        <v>11</v>
      </c>
      <c r="C1" t="s">
        <v>1</v>
      </c>
      <c r="D1" t="s">
        <v>2</v>
      </c>
      <c r="E1" t="s">
        <v>3</v>
      </c>
      <c r="F1" t="s">
        <v>4</v>
      </c>
      <c r="G1" t="s">
        <v>5</v>
      </c>
      <c r="H1" t="s">
        <v>6</v>
      </c>
      <c r="I1" t="s">
        <v>9</v>
      </c>
      <c r="J1" t="s">
        <v>10</v>
      </c>
    </row>
    <row r="2" spans="1:10" x14ac:dyDescent="0.3">
      <c r="A2" s="7">
        <v>42552</v>
      </c>
      <c r="B2" s="8" t="s">
        <v>18</v>
      </c>
      <c r="C2" s="9" t="s">
        <v>7</v>
      </c>
      <c r="D2" s="9">
        <v>97</v>
      </c>
      <c r="E2" s="9">
        <v>67</v>
      </c>
      <c r="F2" s="9">
        <v>70</v>
      </c>
      <c r="G2" s="9">
        <v>90</v>
      </c>
      <c r="H2" s="9">
        <v>0.25</v>
      </c>
      <c r="I2" s="9">
        <v>164</v>
      </c>
      <c r="J2" s="10">
        <v>41</v>
      </c>
    </row>
    <row r="3" spans="1:10" x14ac:dyDescent="0.3">
      <c r="A3" s="7">
        <v>42553</v>
      </c>
      <c r="B3" s="8" t="s">
        <v>19</v>
      </c>
      <c r="C3" s="9" t="s">
        <v>7</v>
      </c>
      <c r="D3" s="9">
        <v>98</v>
      </c>
      <c r="E3" s="9">
        <v>67</v>
      </c>
      <c r="F3" s="9">
        <v>72</v>
      </c>
      <c r="G3" s="9">
        <v>90</v>
      </c>
      <c r="H3" s="9">
        <v>0.25</v>
      </c>
      <c r="I3" s="9">
        <v>165</v>
      </c>
      <c r="J3" s="10">
        <v>41.25</v>
      </c>
    </row>
    <row r="4" spans="1:10" x14ac:dyDescent="0.3">
      <c r="A4" s="7">
        <v>42554</v>
      </c>
      <c r="B4" s="8" t="s">
        <v>13</v>
      </c>
      <c r="C4" s="9" t="s">
        <v>7</v>
      </c>
      <c r="D4" s="9">
        <v>110</v>
      </c>
      <c r="E4" s="9">
        <v>77</v>
      </c>
      <c r="F4" s="9">
        <v>71</v>
      </c>
      <c r="G4" s="9">
        <v>104</v>
      </c>
      <c r="H4" s="9">
        <v>0.25</v>
      </c>
      <c r="I4" s="9">
        <v>187</v>
      </c>
      <c r="J4" s="10">
        <v>46.75</v>
      </c>
    </row>
    <row r="5" spans="1:10" x14ac:dyDescent="0.3">
      <c r="A5" s="7">
        <v>42555</v>
      </c>
      <c r="B5" s="8" t="s">
        <v>14</v>
      </c>
      <c r="C5" s="9" t="s">
        <v>8</v>
      </c>
      <c r="D5" s="9">
        <v>134</v>
      </c>
      <c r="E5" s="9">
        <v>99</v>
      </c>
      <c r="F5" s="9">
        <v>76</v>
      </c>
      <c r="G5" s="9">
        <v>98</v>
      </c>
      <c r="H5" s="9">
        <v>0.25</v>
      </c>
      <c r="I5" s="9">
        <v>233</v>
      </c>
      <c r="J5" s="10">
        <v>58.25</v>
      </c>
    </row>
    <row r="6" spans="1:10" x14ac:dyDescent="0.3">
      <c r="A6" s="7">
        <v>42556</v>
      </c>
      <c r="B6" s="8" t="s">
        <v>15</v>
      </c>
      <c r="C6" s="9" t="s">
        <v>8</v>
      </c>
      <c r="D6" s="9">
        <v>159</v>
      </c>
      <c r="E6" s="9">
        <v>118</v>
      </c>
      <c r="F6" s="9">
        <v>78</v>
      </c>
      <c r="G6" s="9">
        <v>135</v>
      </c>
      <c r="H6" s="9">
        <v>0.25</v>
      </c>
      <c r="I6" s="9">
        <v>277</v>
      </c>
      <c r="J6" s="10">
        <v>69.25</v>
      </c>
    </row>
    <row r="7" spans="1:10" x14ac:dyDescent="0.3">
      <c r="A7" s="7">
        <v>42557</v>
      </c>
      <c r="B7" s="8" t="s">
        <v>16</v>
      </c>
      <c r="C7" s="9" t="s">
        <v>8</v>
      </c>
      <c r="D7" s="9">
        <v>103</v>
      </c>
      <c r="E7" s="9">
        <v>69</v>
      </c>
      <c r="F7" s="9">
        <v>82</v>
      </c>
      <c r="G7" s="9">
        <v>90</v>
      </c>
      <c r="H7" s="9">
        <v>0.25</v>
      </c>
      <c r="I7" s="9">
        <v>172</v>
      </c>
      <c r="J7" s="10">
        <v>43</v>
      </c>
    </row>
    <row r="8" spans="1:10" x14ac:dyDescent="0.3">
      <c r="A8" s="7">
        <v>42558</v>
      </c>
      <c r="B8" s="8" t="s">
        <v>17</v>
      </c>
      <c r="C8" s="9" t="s">
        <v>8</v>
      </c>
      <c r="D8" s="9">
        <v>143</v>
      </c>
      <c r="E8" s="9">
        <v>101</v>
      </c>
      <c r="F8" s="9">
        <v>81</v>
      </c>
      <c r="G8" s="9">
        <v>135</v>
      </c>
      <c r="H8" s="9">
        <v>0.25</v>
      </c>
      <c r="I8" s="9">
        <v>244</v>
      </c>
      <c r="J8" s="10">
        <v>61</v>
      </c>
    </row>
    <row r="9" spans="1:10" x14ac:dyDescent="0.3">
      <c r="A9" s="7">
        <v>42559</v>
      </c>
      <c r="B9" s="8" t="s">
        <v>18</v>
      </c>
      <c r="C9" s="9" t="s">
        <v>8</v>
      </c>
      <c r="D9" s="9">
        <v>123</v>
      </c>
      <c r="E9" s="9">
        <v>86</v>
      </c>
      <c r="F9" s="9">
        <v>82</v>
      </c>
      <c r="G9" s="9">
        <v>113</v>
      </c>
      <c r="H9" s="9">
        <v>0.25</v>
      </c>
      <c r="I9" s="9">
        <v>209</v>
      </c>
      <c r="J9" s="10">
        <v>52.25</v>
      </c>
    </row>
    <row r="10" spans="1:10" x14ac:dyDescent="0.3">
      <c r="A10" s="7">
        <v>42560</v>
      </c>
      <c r="B10" s="8" t="s">
        <v>19</v>
      </c>
      <c r="C10" s="9" t="s">
        <v>8</v>
      </c>
      <c r="D10" s="9">
        <v>134</v>
      </c>
      <c r="E10" s="9">
        <v>95</v>
      </c>
      <c r="F10" s="9">
        <v>80</v>
      </c>
      <c r="G10" s="9">
        <v>126</v>
      </c>
      <c r="H10" s="9">
        <v>0.25</v>
      </c>
      <c r="I10" s="9">
        <v>229</v>
      </c>
      <c r="J10" s="10">
        <v>57.25</v>
      </c>
    </row>
    <row r="11" spans="1:10" x14ac:dyDescent="0.3">
      <c r="A11" s="7">
        <v>42561</v>
      </c>
      <c r="B11" s="8" t="s">
        <v>13</v>
      </c>
      <c r="C11" s="9" t="s">
        <v>8</v>
      </c>
      <c r="D11" s="9">
        <v>140</v>
      </c>
      <c r="E11" s="9">
        <v>98</v>
      </c>
      <c r="F11" s="9">
        <v>82</v>
      </c>
      <c r="G11" s="9">
        <v>131</v>
      </c>
      <c r="H11" s="9">
        <v>0.25</v>
      </c>
      <c r="I11" s="9">
        <v>238</v>
      </c>
      <c r="J11" s="10">
        <v>59.5</v>
      </c>
    </row>
    <row r="12" spans="1:10" x14ac:dyDescent="0.3">
      <c r="A12" s="7">
        <v>42562</v>
      </c>
      <c r="B12" s="8" t="s">
        <v>14</v>
      </c>
      <c r="C12" s="9" t="s">
        <v>8</v>
      </c>
      <c r="D12" s="9">
        <v>162</v>
      </c>
      <c r="E12" s="9">
        <v>120</v>
      </c>
      <c r="F12" s="9">
        <v>83</v>
      </c>
      <c r="G12" s="9">
        <v>135</v>
      </c>
      <c r="H12" s="9">
        <v>0.25</v>
      </c>
      <c r="I12" s="9">
        <v>282</v>
      </c>
      <c r="J12" s="10">
        <v>70.5</v>
      </c>
    </row>
    <row r="13" spans="1:10" x14ac:dyDescent="0.3">
      <c r="A13" s="7">
        <v>42563</v>
      </c>
      <c r="B13" s="8" t="s">
        <v>15</v>
      </c>
      <c r="C13" s="9" t="s">
        <v>8</v>
      </c>
      <c r="D13" s="9">
        <v>130</v>
      </c>
      <c r="E13" s="9">
        <v>95</v>
      </c>
      <c r="F13" s="9">
        <v>84</v>
      </c>
      <c r="G13" s="9">
        <v>99</v>
      </c>
      <c r="H13" s="9">
        <v>0.25</v>
      </c>
      <c r="I13" s="9">
        <v>225</v>
      </c>
      <c r="J13" s="10">
        <v>56.25</v>
      </c>
    </row>
    <row r="14" spans="1:10" x14ac:dyDescent="0.3">
      <c r="A14" s="7">
        <v>42564</v>
      </c>
      <c r="B14" s="8" t="s">
        <v>16</v>
      </c>
      <c r="C14" s="9" t="s">
        <v>8</v>
      </c>
      <c r="D14" s="9">
        <v>109</v>
      </c>
      <c r="E14" s="9">
        <v>75</v>
      </c>
      <c r="F14" s="9">
        <v>77</v>
      </c>
      <c r="G14" s="9">
        <v>99</v>
      </c>
      <c r="H14" s="9">
        <v>0.25</v>
      </c>
      <c r="I14" s="9">
        <v>184</v>
      </c>
      <c r="J14" s="10">
        <v>46</v>
      </c>
    </row>
    <row r="15" spans="1:10" x14ac:dyDescent="0.3">
      <c r="A15" s="7">
        <v>42565</v>
      </c>
      <c r="B15" s="8" t="s">
        <v>17</v>
      </c>
      <c r="C15" s="9" t="s">
        <v>8</v>
      </c>
      <c r="D15" s="9">
        <v>122</v>
      </c>
      <c r="E15" s="9">
        <v>85</v>
      </c>
      <c r="F15" s="9">
        <v>78</v>
      </c>
      <c r="G15" s="9">
        <v>113</v>
      </c>
      <c r="H15" s="9">
        <v>0.25</v>
      </c>
      <c r="I15" s="9">
        <v>207</v>
      </c>
      <c r="J15" s="10">
        <v>51.75</v>
      </c>
    </row>
    <row r="16" spans="1:10" x14ac:dyDescent="0.3">
      <c r="A16" s="7">
        <v>42566</v>
      </c>
      <c r="B16" s="8" t="s">
        <v>18</v>
      </c>
      <c r="C16" s="9" t="s">
        <v>8</v>
      </c>
      <c r="D16" s="9">
        <v>98</v>
      </c>
      <c r="E16" s="9">
        <v>62</v>
      </c>
      <c r="F16" s="9">
        <v>75</v>
      </c>
      <c r="G16" s="9">
        <v>108</v>
      </c>
      <c r="H16" s="9">
        <v>0.5</v>
      </c>
      <c r="I16" s="9">
        <v>160</v>
      </c>
      <c r="J16" s="10">
        <v>80</v>
      </c>
    </row>
    <row r="17" spans="1:10" x14ac:dyDescent="0.3">
      <c r="A17" s="7">
        <v>42567</v>
      </c>
      <c r="B17" s="8" t="s">
        <v>19</v>
      </c>
      <c r="C17" s="9" t="s">
        <v>8</v>
      </c>
      <c r="D17" s="9">
        <v>81</v>
      </c>
      <c r="E17" s="9">
        <v>50</v>
      </c>
      <c r="F17" s="9">
        <v>74</v>
      </c>
      <c r="G17" s="9">
        <v>90</v>
      </c>
      <c r="H17" s="9">
        <v>0.5</v>
      </c>
      <c r="I17" s="9">
        <v>131</v>
      </c>
      <c r="J17" s="10">
        <v>65.5</v>
      </c>
    </row>
    <row r="18" spans="1:10" x14ac:dyDescent="0.3">
      <c r="A18" s="7">
        <v>42568</v>
      </c>
      <c r="B18" s="8" t="s">
        <v>13</v>
      </c>
      <c r="C18" s="9" t="s">
        <v>8</v>
      </c>
      <c r="D18" s="9">
        <v>115</v>
      </c>
      <c r="E18" s="9">
        <v>76</v>
      </c>
      <c r="F18" s="9">
        <v>77</v>
      </c>
      <c r="G18" s="9">
        <v>126</v>
      </c>
      <c r="H18" s="9">
        <v>0.5</v>
      </c>
      <c r="I18" s="9">
        <v>191</v>
      </c>
      <c r="J18" s="10">
        <v>95.5</v>
      </c>
    </row>
    <row r="19" spans="1:10" x14ac:dyDescent="0.3">
      <c r="A19" s="7">
        <v>42569</v>
      </c>
      <c r="B19" s="8" t="s">
        <v>14</v>
      </c>
      <c r="C19" s="9" t="s">
        <v>7</v>
      </c>
      <c r="D19" s="9">
        <v>131</v>
      </c>
      <c r="E19" s="9">
        <v>92</v>
      </c>
      <c r="F19" s="9">
        <v>81</v>
      </c>
      <c r="G19" s="9">
        <v>122</v>
      </c>
      <c r="H19" s="9">
        <v>0.5</v>
      </c>
      <c r="I19" s="9">
        <v>223</v>
      </c>
      <c r="J19" s="10">
        <v>111.5</v>
      </c>
    </row>
    <row r="20" spans="1:10" x14ac:dyDescent="0.3">
      <c r="A20" s="7">
        <v>42570</v>
      </c>
      <c r="B20" s="8" t="s">
        <v>15</v>
      </c>
      <c r="C20" s="9" t="s">
        <v>7</v>
      </c>
      <c r="D20" s="9">
        <v>122</v>
      </c>
      <c r="E20" s="9">
        <v>85</v>
      </c>
      <c r="F20" s="9">
        <v>78</v>
      </c>
      <c r="G20" s="9">
        <v>113</v>
      </c>
      <c r="H20" s="9">
        <v>0.5</v>
      </c>
      <c r="I20" s="9">
        <v>207</v>
      </c>
      <c r="J20" s="10">
        <v>103.5</v>
      </c>
    </row>
    <row r="21" spans="1:10" x14ac:dyDescent="0.3">
      <c r="A21" s="7">
        <v>42571</v>
      </c>
      <c r="B21" s="8" t="s">
        <v>16</v>
      </c>
      <c r="C21" s="9" t="s">
        <v>7</v>
      </c>
      <c r="D21" s="9">
        <v>71</v>
      </c>
      <c r="E21" s="9">
        <v>42</v>
      </c>
      <c r="F21" s="9">
        <v>70</v>
      </c>
      <c r="G21" s="9">
        <v>109</v>
      </c>
      <c r="H21" s="9">
        <v>0.5</v>
      </c>
      <c r="I21" s="9">
        <v>113</v>
      </c>
      <c r="J21" s="10">
        <v>56.5</v>
      </c>
    </row>
    <row r="22" spans="1:10" x14ac:dyDescent="0.3">
      <c r="A22" s="7">
        <v>42572</v>
      </c>
      <c r="B22" s="8" t="s">
        <v>17</v>
      </c>
      <c r="C22" s="9" t="s">
        <v>7</v>
      </c>
      <c r="D22" s="9">
        <v>83</v>
      </c>
      <c r="E22" s="9">
        <v>50</v>
      </c>
      <c r="F22" s="9">
        <v>77</v>
      </c>
      <c r="G22" s="9">
        <v>90</v>
      </c>
      <c r="H22" s="9">
        <v>0.5</v>
      </c>
      <c r="I22" s="9">
        <v>133</v>
      </c>
      <c r="J22" s="10">
        <v>66.5</v>
      </c>
    </row>
    <row r="23" spans="1:10" x14ac:dyDescent="0.3">
      <c r="A23" s="7">
        <v>42573</v>
      </c>
      <c r="B23" s="8" t="s">
        <v>18</v>
      </c>
      <c r="C23" s="9" t="s">
        <v>7</v>
      </c>
      <c r="D23" s="9">
        <v>112</v>
      </c>
      <c r="E23" s="9">
        <v>75</v>
      </c>
      <c r="F23" s="9">
        <v>80</v>
      </c>
      <c r="G23" s="9">
        <v>108</v>
      </c>
      <c r="H23" s="9">
        <v>0.5</v>
      </c>
      <c r="I23" s="9">
        <v>187</v>
      </c>
      <c r="J23" s="10">
        <v>93.5</v>
      </c>
    </row>
    <row r="24" spans="1:10" x14ac:dyDescent="0.3">
      <c r="A24" s="7">
        <v>42574</v>
      </c>
      <c r="B24" s="8" t="s">
        <v>19</v>
      </c>
      <c r="C24" s="9" t="s">
        <v>7</v>
      </c>
      <c r="D24" s="9">
        <v>120</v>
      </c>
      <c r="E24" s="9">
        <v>82</v>
      </c>
      <c r="F24" s="9">
        <v>81</v>
      </c>
      <c r="G24" s="9">
        <v>117</v>
      </c>
      <c r="H24" s="9">
        <v>0.5</v>
      </c>
      <c r="I24" s="9">
        <v>202</v>
      </c>
      <c r="J24" s="10">
        <v>101</v>
      </c>
    </row>
    <row r="25" spans="1:10" x14ac:dyDescent="0.3">
      <c r="A25" s="7">
        <v>42575</v>
      </c>
      <c r="B25" s="8" t="s">
        <v>13</v>
      </c>
      <c r="C25" s="9" t="s">
        <v>7</v>
      </c>
      <c r="D25" s="9">
        <v>121</v>
      </c>
      <c r="E25" s="9">
        <v>82</v>
      </c>
      <c r="F25" s="9">
        <v>82</v>
      </c>
      <c r="G25" s="9">
        <v>117</v>
      </c>
      <c r="H25" s="9">
        <v>0.5</v>
      </c>
      <c r="I25" s="9">
        <v>203</v>
      </c>
      <c r="J25" s="10">
        <v>101.5</v>
      </c>
    </row>
    <row r="26" spans="1:10" x14ac:dyDescent="0.3">
      <c r="A26" s="7">
        <v>42576</v>
      </c>
      <c r="B26" s="8" t="s">
        <v>14</v>
      </c>
      <c r="C26" s="9" t="s">
        <v>7</v>
      </c>
      <c r="D26" s="9">
        <v>156</v>
      </c>
      <c r="E26" s="9">
        <v>113</v>
      </c>
      <c r="F26" s="9">
        <v>84</v>
      </c>
      <c r="G26" s="9">
        <v>135</v>
      </c>
      <c r="H26" s="9">
        <v>0.5</v>
      </c>
      <c r="I26" s="9">
        <v>269</v>
      </c>
      <c r="J26" s="10">
        <v>134.5</v>
      </c>
    </row>
    <row r="27" spans="1:10" x14ac:dyDescent="0.3">
      <c r="A27" s="7">
        <v>42577</v>
      </c>
      <c r="B27" s="8" t="s">
        <v>15</v>
      </c>
      <c r="C27" s="9" t="s">
        <v>7</v>
      </c>
      <c r="D27" s="9">
        <v>176</v>
      </c>
      <c r="E27" s="9">
        <v>129</v>
      </c>
      <c r="F27" s="9">
        <v>83</v>
      </c>
      <c r="G27" s="9">
        <v>158</v>
      </c>
      <c r="H27" s="9">
        <v>0.35</v>
      </c>
      <c r="I27" s="9">
        <v>305</v>
      </c>
      <c r="J27" s="10">
        <v>106.75</v>
      </c>
    </row>
    <row r="28" spans="1:10" x14ac:dyDescent="0.3">
      <c r="A28" s="7">
        <v>42578</v>
      </c>
      <c r="B28" s="8" t="s">
        <v>16</v>
      </c>
      <c r="C28" s="9" t="s">
        <v>7</v>
      </c>
      <c r="D28" s="9">
        <v>104</v>
      </c>
      <c r="E28" s="9">
        <v>68</v>
      </c>
      <c r="F28" s="9">
        <v>80</v>
      </c>
      <c r="G28" s="9">
        <v>99</v>
      </c>
      <c r="H28" s="9">
        <v>0.35</v>
      </c>
      <c r="I28" s="9">
        <v>172</v>
      </c>
      <c r="J28" s="10">
        <v>60.199999999999996</v>
      </c>
    </row>
    <row r="29" spans="1:10" x14ac:dyDescent="0.3">
      <c r="A29" s="7">
        <v>42579</v>
      </c>
      <c r="B29" s="8" t="s">
        <v>17</v>
      </c>
      <c r="C29" s="9" t="s">
        <v>7</v>
      </c>
      <c r="D29" s="9">
        <v>96</v>
      </c>
      <c r="E29" s="9">
        <v>63</v>
      </c>
      <c r="F29" s="9">
        <v>82</v>
      </c>
      <c r="G29" s="9">
        <v>90</v>
      </c>
      <c r="H29" s="9">
        <v>0.35</v>
      </c>
      <c r="I29" s="9">
        <v>159</v>
      </c>
      <c r="J29" s="10">
        <v>55.65</v>
      </c>
    </row>
    <row r="30" spans="1:10" x14ac:dyDescent="0.3">
      <c r="A30" s="7">
        <v>42580</v>
      </c>
      <c r="B30" s="8" t="s">
        <v>18</v>
      </c>
      <c r="C30" s="9" t="s">
        <v>7</v>
      </c>
      <c r="D30" s="9">
        <v>100</v>
      </c>
      <c r="E30" s="9">
        <v>66</v>
      </c>
      <c r="F30" s="9">
        <v>81</v>
      </c>
      <c r="G30" s="9">
        <v>95</v>
      </c>
      <c r="H30" s="9">
        <v>0.35</v>
      </c>
      <c r="I30" s="9">
        <v>166</v>
      </c>
      <c r="J30" s="10">
        <v>58.099999999999994</v>
      </c>
    </row>
    <row r="31" spans="1:10" x14ac:dyDescent="0.3">
      <c r="A31" s="7">
        <v>42581</v>
      </c>
      <c r="B31" s="8" t="s">
        <v>19</v>
      </c>
      <c r="C31" s="9" t="s">
        <v>8</v>
      </c>
      <c r="D31" s="9">
        <v>88</v>
      </c>
      <c r="E31" s="9">
        <v>57</v>
      </c>
      <c r="F31" s="9">
        <v>82</v>
      </c>
      <c r="G31" s="9">
        <v>81</v>
      </c>
      <c r="H31" s="9">
        <v>0.35</v>
      </c>
      <c r="I31" s="9">
        <v>145</v>
      </c>
      <c r="J31" s="10">
        <v>50.75</v>
      </c>
    </row>
    <row r="32" spans="1:10" ht="15" thickBot="1" x14ac:dyDescent="0.35">
      <c r="A32" s="7">
        <v>42582</v>
      </c>
      <c r="B32" s="8" t="s">
        <v>13</v>
      </c>
      <c r="C32" s="9" t="s">
        <v>8</v>
      </c>
      <c r="D32" s="9">
        <v>76</v>
      </c>
      <c r="E32" s="9">
        <v>47</v>
      </c>
      <c r="F32" s="9">
        <v>82</v>
      </c>
      <c r="G32" s="9">
        <v>68</v>
      </c>
      <c r="H32" s="9">
        <v>0.35</v>
      </c>
      <c r="I32" s="9">
        <v>123</v>
      </c>
      <c r="J32" s="10">
        <v>43.05</v>
      </c>
    </row>
    <row r="33" spans="1:10" ht="15" thickTop="1" x14ac:dyDescent="0.3">
      <c r="A33" s="11">
        <v>31</v>
      </c>
      <c r="B33" s="12"/>
      <c r="C33" s="13"/>
      <c r="D33" s="13">
        <v>116.58064516129032</v>
      </c>
      <c r="E33" s="13">
        <v>80.354838709677423</v>
      </c>
      <c r="F33" s="13">
        <v>84</v>
      </c>
      <c r="G33" s="13"/>
      <c r="H33" s="13"/>
      <c r="I33" s="14">
        <v>6105</v>
      </c>
      <c r="J33" s="15">
        <v>2138</v>
      </c>
    </row>
  </sheetData>
  <conditionalFormatting sqref="I2:I32">
    <cfRule type="top10" dxfId="19" priority="1" percent="1" bottom="1" rank="10"/>
    <cfRule type="top10" dxfId="18" priority="2" percent="1" rank="10"/>
  </conditionalFormatting>
  <conditionalFormatting sqref="J2:J32">
    <cfRule type="dataBar" priority="5">
      <dataBar>
        <cfvo type="min"/>
        <cfvo type="max"/>
        <color rgb="FFFFB628"/>
      </dataBar>
      <extLst>
        <ext xmlns:x14="http://schemas.microsoft.com/office/spreadsheetml/2009/9/main" uri="{B025F937-C7B1-47D3-B67F-A62EFF666E3E}">
          <x14:id>{0E77937B-1123-4459-A87D-53014AF56E27}</x14:id>
        </ext>
      </extLst>
    </cfRule>
  </conditionalFormatting>
  <conditionalFormatting sqref="F2:F32">
    <cfRule type="colorScale" priority="4">
      <colorScale>
        <cfvo type="min"/>
        <cfvo type="max"/>
        <color rgb="FFFCFCFF"/>
        <color rgb="FFF8696B"/>
      </colorScale>
    </cfRule>
  </conditionalFormatting>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dataBar" id="{0E77937B-1123-4459-A87D-53014AF56E27}">
            <x14:dataBar minLength="0" maxLength="100" border="1" negativeBarBorderColorSameAsPositive="0">
              <x14:cfvo type="autoMin"/>
              <x14:cfvo type="autoMax"/>
              <x14:borderColor rgb="FFFFB628"/>
              <x14:negativeFillColor rgb="FFFF0000"/>
              <x14:negativeBorderColor rgb="FFFF0000"/>
              <x14:axisColor rgb="FF000000"/>
            </x14:dataBar>
          </x14:cfRule>
          <xm:sqref>J2:J32</xm:sqref>
        </x14:conditionalFormatting>
        <x14:conditionalFormatting xmlns:xm="http://schemas.microsoft.com/office/excel/2006/main">
          <x14:cfRule type="iconSet" priority="3" id="{A6686B60-BC8A-4442-96DC-34D89044E768}">
            <x14:iconSet iconSet="3Stars">
              <x14:cfvo type="percent">
                <xm:f>0</xm:f>
              </x14:cfvo>
              <x14:cfvo type="percent">
                <xm:f>33</xm:f>
              </x14:cfvo>
              <x14:cfvo type="percent">
                <xm:f>67</xm:f>
              </x14:cfvo>
            </x14:iconSet>
          </x14:cfRule>
          <xm:sqref>G2:G32</xm:sqref>
        </x14:conditionalFormatting>
      </x14:conditionalFormattings>
    </ext>
    <ext xmlns:x14="http://schemas.microsoft.com/office/spreadsheetml/2009/9/main" uri="{05C60535-1F16-4fd2-B633-F4F36F0B64E0}">
      <x14:sparklineGroups xmlns:xm="http://schemas.microsoft.com/office/excel/2006/main">
        <x14:sparklineGroup displayEmptyCellsAs="gap" high="1" low="1">
          <x14:colorSeries rgb="FF376092"/>
          <x14:colorNegative rgb="FFD00000"/>
          <x14:colorAxis rgb="FF000000"/>
          <x14:colorMarkers rgb="FFD00000"/>
          <x14:colorFirst rgb="FFD00000"/>
          <x14:colorLast rgb="FFD00000"/>
          <x14:colorHigh rgb="FFD00000"/>
          <x14:colorLow rgb="FFD00000"/>
          <x14:sparklines>
            <x14:sparkline>
              <xm:f>Sheet3!H2:H32</xm:f>
              <xm:sqref>H33</xm:sqref>
            </x14:sparkline>
          </x14:sparklines>
        </x14:sparklineGroup>
      </x14:sparklineGroup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Sheet2</vt:lpstr>
      <vt:lpstr>Sheet1</vt:lpstr>
      <vt:lpstr>Sheet4</vt:lpstr>
      <vt:lpstr>Sheet5</vt:lpstr>
      <vt:lpstr>Sheet3</vt:lpstr>
    </vt:vector>
  </TitlesOfParts>
  <Company>CSIRO</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Singh, Ramneek (L&amp;W, Black Mountain)</dc:creator>
  <cp:lastModifiedBy>Singh, Ramneek (L&amp;W, Black Mountain)</cp:lastModifiedBy>
  <dcterms:created xsi:type="dcterms:W3CDTF">2017-04-01T18:22:25Z</dcterms:created>
  <dcterms:modified xsi:type="dcterms:W3CDTF">2017-04-03T23:04:49Z</dcterms:modified>
</cp:coreProperties>
</file>