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ijiri/github-pages/www.yuriumemoto.com/_data/"/>
    </mc:Choice>
  </mc:AlternateContent>
  <xr:revisionPtr revIDLastSave="0" documentId="13_ncr:1_{021613F8-DA4C-4A4B-AF06-D424A0615281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Sheet1" sheetId="1" r:id="rId1"/>
  </sheets>
  <definedNames>
    <definedName name="_xlnm._FilterDatabase" localSheetId="0" hidden="1">Sheet1!$H$1:$H$995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5" i="1" l="1" a="1"/>
  <c r="P105" i="1" s="1"/>
  <c r="P104" i="1" a="1"/>
  <c r="P104" i="1" s="1"/>
  <c r="P103" i="1" a="1"/>
  <c r="P103" i="1" s="1"/>
  <c r="P102" i="1" a="1"/>
  <c r="P102" i="1" s="1"/>
  <c r="P101" i="1" a="1"/>
  <c r="P101" i="1" s="1"/>
  <c r="P100" i="1" a="1"/>
  <c r="P100" i="1" s="1"/>
  <c r="P99" i="1" a="1"/>
  <c r="P99" i="1" s="1"/>
  <c r="P98" i="1" a="1"/>
  <c r="P98" i="1" s="1"/>
  <c r="P97" i="1" a="1"/>
  <c r="P97" i="1" s="1"/>
  <c r="P96" i="1" a="1"/>
  <c r="P96" i="1" s="1"/>
  <c r="P95" i="1" a="1"/>
  <c r="P95" i="1" s="1"/>
  <c r="P94" i="1" a="1"/>
  <c r="P94" i="1" s="1"/>
  <c r="P93" i="1" a="1"/>
  <c r="P93" i="1" s="1"/>
  <c r="P92" i="1" a="1"/>
  <c r="P92" i="1" s="1"/>
  <c r="P91" i="1" a="1"/>
  <c r="P91" i="1" s="1"/>
  <c r="P90" i="1" a="1"/>
  <c r="P90" i="1" s="1"/>
  <c r="P89" i="1" a="1"/>
  <c r="P89" i="1" s="1"/>
  <c r="P88" i="1" a="1"/>
  <c r="P88" i="1" s="1"/>
  <c r="P87" i="1" a="1"/>
  <c r="P87" i="1" s="1"/>
  <c r="P86" i="1" a="1"/>
  <c r="P86" i="1" s="1"/>
  <c r="P85" i="1" a="1"/>
  <c r="P85" i="1" s="1"/>
  <c r="P84" i="1" a="1"/>
  <c r="P84" i="1" s="1"/>
  <c r="P83" i="1" a="1"/>
  <c r="P83" i="1" s="1"/>
  <c r="P82" i="1" a="1"/>
  <c r="P82" i="1" s="1"/>
  <c r="P81" i="1" a="1"/>
  <c r="P81" i="1" s="1"/>
  <c r="P80" i="1" a="1"/>
  <c r="P80" i="1" s="1"/>
  <c r="P79" i="1" a="1"/>
  <c r="P79" i="1" s="1"/>
  <c r="P78" i="1" a="1"/>
  <c r="P78" i="1" s="1"/>
  <c r="P77" i="1" a="1"/>
  <c r="P77" i="1" s="1"/>
  <c r="P76" i="1" a="1"/>
  <c r="P76" i="1" s="1"/>
  <c r="P75" i="1" a="1"/>
  <c r="P75" i="1" s="1"/>
  <c r="P74" i="1" a="1"/>
  <c r="P74" i="1" s="1"/>
  <c r="P73" i="1" a="1"/>
  <c r="P73" i="1" s="1"/>
  <c r="P72" i="1" a="1"/>
  <c r="P72" i="1" s="1"/>
  <c r="P71" i="1" a="1"/>
  <c r="P71" i="1" s="1"/>
  <c r="P70" i="1" a="1"/>
  <c r="P70" i="1" s="1"/>
  <c r="P69" i="1" a="1"/>
  <c r="P69" i="1" s="1"/>
  <c r="P68" i="1" a="1"/>
  <c r="P68" i="1" s="1"/>
  <c r="P67" i="1" a="1"/>
  <c r="P67" i="1" s="1"/>
  <c r="P66" i="1" a="1"/>
  <c r="P66" i="1" s="1"/>
  <c r="P65" i="1" a="1"/>
  <c r="P65" i="1" s="1"/>
  <c r="P64" i="1" a="1"/>
  <c r="P64" i="1" s="1"/>
  <c r="P63" i="1" a="1"/>
  <c r="P63" i="1" s="1"/>
  <c r="P62" i="1" a="1"/>
  <c r="P62" i="1" s="1"/>
  <c r="P61" i="1" a="1"/>
  <c r="P61" i="1" s="1"/>
  <c r="P60" i="1" a="1"/>
  <c r="P60" i="1" s="1"/>
  <c r="P59" i="1" a="1"/>
  <c r="P59" i="1" s="1"/>
  <c r="P58" i="1" a="1"/>
  <c r="P58" i="1" s="1"/>
  <c r="P57" i="1" a="1"/>
  <c r="P57" i="1" s="1"/>
  <c r="P56" i="1" a="1"/>
  <c r="P56" i="1" s="1"/>
  <c r="P55" i="1" a="1"/>
  <c r="P55" i="1" s="1"/>
  <c r="P54" i="1" a="1"/>
  <c r="P54" i="1" s="1"/>
  <c r="P53" i="1" a="1"/>
  <c r="P53" i="1" s="1"/>
  <c r="P52" i="1" a="1"/>
  <c r="P52" i="1" s="1"/>
  <c r="P51" i="1" a="1"/>
  <c r="P51" i="1" s="1"/>
  <c r="P50" i="1" a="1"/>
  <c r="P50" i="1" s="1"/>
  <c r="P49" i="1" a="1"/>
  <c r="P49" i="1" s="1"/>
  <c r="P48" i="1" a="1"/>
  <c r="P48" i="1" s="1"/>
  <c r="P47" i="1" a="1"/>
  <c r="P47" i="1" s="1"/>
  <c r="P46" i="1" a="1"/>
  <c r="P46" i="1" s="1"/>
  <c r="P45" i="1" a="1"/>
  <c r="P45" i="1" s="1"/>
  <c r="P44" i="1" a="1"/>
  <c r="P44" i="1" s="1"/>
  <c r="P43" i="1" a="1"/>
  <c r="P43" i="1" s="1"/>
  <c r="P42" i="1" a="1"/>
  <c r="P42" i="1" s="1"/>
  <c r="P41" i="1" a="1"/>
  <c r="P41" i="1" s="1"/>
  <c r="P40" i="1" a="1"/>
  <c r="P40" i="1" s="1"/>
  <c r="P39" i="1" a="1"/>
  <c r="P39" i="1" s="1"/>
  <c r="P38" i="1" a="1"/>
  <c r="P38" i="1" s="1"/>
  <c r="P37" i="1" a="1"/>
  <c r="P37" i="1" s="1"/>
  <c r="P36" i="1" a="1"/>
  <c r="P36" i="1" s="1"/>
  <c r="P35" i="1" a="1"/>
  <c r="P35" i="1" s="1"/>
  <c r="P34" i="1" a="1"/>
  <c r="P34" i="1" s="1"/>
  <c r="P33" i="1" a="1"/>
  <c r="P33" i="1" s="1"/>
  <c r="P32" i="1" a="1"/>
  <c r="P32" i="1" s="1"/>
  <c r="P31" i="1" a="1"/>
  <c r="P31" i="1" s="1"/>
  <c r="P30" i="1" a="1"/>
  <c r="P30" i="1" s="1"/>
  <c r="P29" i="1" a="1"/>
  <c r="P29" i="1" s="1"/>
  <c r="P28" i="1" a="1"/>
  <c r="P28" i="1" s="1"/>
  <c r="P27" i="1" a="1"/>
  <c r="P27" i="1" s="1"/>
  <c r="P26" i="1" a="1"/>
  <c r="P26" i="1" s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20" i="1" a="1"/>
  <c r="P20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P2" i="1" a="1"/>
  <c r="P2" i="1" s="1"/>
  <c r="J55" i="1"/>
  <c r="K55" i="1" s="1"/>
  <c r="M103" i="1"/>
  <c r="J103" i="1"/>
  <c r="K103" i="1" s="1"/>
  <c r="I103" i="1"/>
  <c r="L103" i="1" s="1"/>
  <c r="M105" i="1"/>
  <c r="M104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2" i="1"/>
  <c r="L2" i="1" s="1"/>
  <c r="I3" i="1"/>
  <c r="L3" i="1" s="1"/>
  <c r="J105" i="1"/>
  <c r="K105" i="1" s="1"/>
  <c r="I105" i="1"/>
  <c r="L105" i="1" s="1"/>
  <c r="J104" i="1"/>
  <c r="K104" i="1" s="1"/>
  <c r="I104" i="1"/>
  <c r="L104" i="1" s="1"/>
  <c r="J102" i="1"/>
  <c r="K102" i="1" s="1"/>
  <c r="I102" i="1"/>
  <c r="L102" i="1" s="1"/>
  <c r="J101" i="1"/>
  <c r="K101" i="1" s="1"/>
  <c r="I101" i="1"/>
  <c r="L101" i="1" s="1"/>
  <c r="J100" i="1"/>
  <c r="K100" i="1" s="1"/>
  <c r="I100" i="1"/>
  <c r="L100" i="1" s="1"/>
  <c r="J99" i="1"/>
  <c r="K99" i="1" s="1"/>
  <c r="I99" i="1"/>
  <c r="L99" i="1" s="1"/>
  <c r="J98" i="1"/>
  <c r="K98" i="1" s="1"/>
  <c r="I98" i="1"/>
  <c r="L98" i="1" s="1"/>
  <c r="J97" i="1"/>
  <c r="K97" i="1" s="1"/>
  <c r="I97" i="1"/>
  <c r="L97" i="1" s="1"/>
  <c r="J96" i="1"/>
  <c r="K96" i="1" s="1"/>
  <c r="I96" i="1"/>
  <c r="L96" i="1" s="1"/>
  <c r="J95" i="1"/>
  <c r="K95" i="1" s="1"/>
  <c r="I95" i="1"/>
  <c r="L95" i="1" s="1"/>
  <c r="J94" i="1"/>
  <c r="K94" i="1" s="1"/>
  <c r="I94" i="1"/>
  <c r="L94" i="1" s="1"/>
  <c r="J93" i="1"/>
  <c r="K93" i="1" s="1"/>
  <c r="I93" i="1"/>
  <c r="L93" i="1" s="1"/>
  <c r="J92" i="1"/>
  <c r="K92" i="1" s="1"/>
  <c r="I92" i="1"/>
  <c r="L92" i="1" s="1"/>
  <c r="J91" i="1"/>
  <c r="K91" i="1" s="1"/>
  <c r="I91" i="1"/>
  <c r="L91" i="1" s="1"/>
  <c r="J90" i="1"/>
  <c r="K90" i="1" s="1"/>
  <c r="I90" i="1"/>
  <c r="L90" i="1" s="1"/>
  <c r="J89" i="1"/>
  <c r="K89" i="1" s="1"/>
  <c r="I89" i="1"/>
  <c r="L89" i="1" s="1"/>
  <c r="J88" i="1"/>
  <c r="K88" i="1" s="1"/>
  <c r="I88" i="1"/>
  <c r="L88" i="1" s="1"/>
  <c r="J87" i="1"/>
  <c r="K87" i="1" s="1"/>
  <c r="I87" i="1"/>
  <c r="L87" i="1" s="1"/>
  <c r="J86" i="1"/>
  <c r="K86" i="1" s="1"/>
  <c r="I86" i="1"/>
  <c r="L86" i="1" s="1"/>
  <c r="J85" i="1"/>
  <c r="K85" i="1" s="1"/>
  <c r="I85" i="1"/>
  <c r="L85" i="1" s="1"/>
  <c r="J84" i="1"/>
  <c r="K84" i="1" s="1"/>
  <c r="I84" i="1"/>
  <c r="L84" i="1" s="1"/>
  <c r="J83" i="1"/>
  <c r="K83" i="1" s="1"/>
  <c r="I83" i="1"/>
  <c r="L83" i="1" s="1"/>
  <c r="J82" i="1"/>
  <c r="K82" i="1" s="1"/>
  <c r="I82" i="1"/>
  <c r="L82" i="1" s="1"/>
  <c r="J81" i="1"/>
  <c r="K81" i="1" s="1"/>
  <c r="I81" i="1"/>
  <c r="L81" i="1" s="1"/>
  <c r="J80" i="1"/>
  <c r="K80" i="1" s="1"/>
  <c r="I80" i="1"/>
  <c r="L80" i="1" s="1"/>
  <c r="J79" i="1"/>
  <c r="K79" i="1" s="1"/>
  <c r="I79" i="1"/>
  <c r="L79" i="1" s="1"/>
  <c r="J78" i="1"/>
  <c r="K78" i="1" s="1"/>
  <c r="I78" i="1"/>
  <c r="L78" i="1" s="1"/>
  <c r="J77" i="1"/>
  <c r="K77" i="1" s="1"/>
  <c r="I77" i="1"/>
  <c r="L77" i="1" s="1"/>
  <c r="J76" i="1"/>
  <c r="K76" i="1" s="1"/>
  <c r="I76" i="1"/>
  <c r="L76" i="1" s="1"/>
  <c r="J75" i="1"/>
  <c r="K75" i="1" s="1"/>
  <c r="I75" i="1"/>
  <c r="L75" i="1" s="1"/>
  <c r="J74" i="1"/>
  <c r="K74" i="1" s="1"/>
  <c r="I74" i="1"/>
  <c r="L74" i="1" s="1"/>
  <c r="J73" i="1"/>
  <c r="K73" i="1" s="1"/>
  <c r="I73" i="1"/>
  <c r="L73" i="1" s="1"/>
  <c r="J72" i="1"/>
  <c r="K72" i="1" s="1"/>
  <c r="I72" i="1"/>
  <c r="L72" i="1" s="1"/>
  <c r="J71" i="1"/>
  <c r="K71" i="1" s="1"/>
  <c r="I71" i="1"/>
  <c r="L71" i="1" s="1"/>
  <c r="J70" i="1"/>
  <c r="K70" i="1" s="1"/>
  <c r="I70" i="1"/>
  <c r="L70" i="1" s="1"/>
  <c r="J69" i="1"/>
  <c r="K69" i="1" s="1"/>
  <c r="I69" i="1"/>
  <c r="L69" i="1" s="1"/>
  <c r="J68" i="1"/>
  <c r="K68" i="1" s="1"/>
  <c r="I68" i="1"/>
  <c r="L68" i="1" s="1"/>
  <c r="J67" i="1"/>
  <c r="K67" i="1" s="1"/>
  <c r="I67" i="1"/>
  <c r="L67" i="1" s="1"/>
  <c r="J66" i="1"/>
  <c r="K66" i="1" s="1"/>
  <c r="I66" i="1"/>
  <c r="L66" i="1" s="1"/>
  <c r="J65" i="1"/>
  <c r="K65" i="1" s="1"/>
  <c r="I65" i="1"/>
  <c r="L65" i="1" s="1"/>
  <c r="J64" i="1"/>
  <c r="K64" i="1" s="1"/>
  <c r="I64" i="1"/>
  <c r="L64" i="1" s="1"/>
  <c r="J63" i="1"/>
  <c r="K63" i="1" s="1"/>
  <c r="I63" i="1"/>
  <c r="L63" i="1" s="1"/>
  <c r="J62" i="1"/>
  <c r="K62" i="1" s="1"/>
  <c r="I62" i="1"/>
  <c r="L62" i="1" s="1"/>
  <c r="J61" i="1"/>
  <c r="K61" i="1" s="1"/>
  <c r="I61" i="1"/>
  <c r="L61" i="1" s="1"/>
  <c r="J60" i="1"/>
  <c r="K60" i="1" s="1"/>
  <c r="I60" i="1"/>
  <c r="L60" i="1" s="1"/>
  <c r="J59" i="1"/>
  <c r="K59" i="1" s="1"/>
  <c r="I59" i="1"/>
  <c r="L59" i="1" s="1"/>
  <c r="J58" i="1"/>
  <c r="K58" i="1" s="1"/>
  <c r="I58" i="1"/>
  <c r="L58" i="1" s="1"/>
  <c r="J57" i="1"/>
  <c r="K57" i="1" s="1"/>
  <c r="I57" i="1"/>
  <c r="L57" i="1" s="1"/>
  <c r="J56" i="1"/>
  <c r="K56" i="1" s="1"/>
  <c r="I56" i="1"/>
  <c r="L56" i="1" s="1"/>
  <c r="I55" i="1"/>
  <c r="L55" i="1" s="1"/>
  <c r="J54" i="1"/>
  <c r="K54" i="1" s="1"/>
  <c r="I54" i="1"/>
  <c r="L54" i="1" s="1"/>
  <c r="J53" i="1"/>
  <c r="K53" i="1" s="1"/>
  <c r="I53" i="1"/>
  <c r="L53" i="1" s="1"/>
  <c r="J52" i="1"/>
  <c r="K52" i="1" s="1"/>
  <c r="I52" i="1"/>
  <c r="L52" i="1" s="1"/>
  <c r="J51" i="1"/>
  <c r="K51" i="1" s="1"/>
  <c r="I51" i="1"/>
  <c r="L51" i="1" s="1"/>
  <c r="J50" i="1"/>
  <c r="K50" i="1" s="1"/>
  <c r="I50" i="1"/>
  <c r="L50" i="1" s="1"/>
  <c r="J49" i="1"/>
  <c r="K49" i="1" s="1"/>
  <c r="I49" i="1"/>
  <c r="L49" i="1" s="1"/>
  <c r="J48" i="1"/>
  <c r="K48" i="1" s="1"/>
  <c r="I48" i="1"/>
  <c r="L48" i="1" s="1"/>
  <c r="J47" i="1"/>
  <c r="K47" i="1" s="1"/>
  <c r="I47" i="1"/>
  <c r="L47" i="1" s="1"/>
  <c r="J46" i="1"/>
  <c r="K46" i="1" s="1"/>
  <c r="I46" i="1"/>
  <c r="L46" i="1" s="1"/>
  <c r="J45" i="1"/>
  <c r="K45" i="1" s="1"/>
  <c r="I45" i="1"/>
  <c r="L45" i="1" s="1"/>
  <c r="J44" i="1"/>
  <c r="K44" i="1" s="1"/>
  <c r="I44" i="1"/>
  <c r="L44" i="1" s="1"/>
  <c r="J43" i="1"/>
  <c r="K43" i="1" s="1"/>
  <c r="I43" i="1"/>
  <c r="L43" i="1" s="1"/>
  <c r="J42" i="1"/>
  <c r="K42" i="1" s="1"/>
  <c r="I42" i="1"/>
  <c r="L42" i="1" s="1"/>
  <c r="J41" i="1"/>
  <c r="K41" i="1" s="1"/>
  <c r="I41" i="1"/>
  <c r="L41" i="1" s="1"/>
  <c r="J40" i="1"/>
  <c r="K40" i="1" s="1"/>
  <c r="I40" i="1"/>
  <c r="L40" i="1" s="1"/>
  <c r="J39" i="1"/>
  <c r="K39" i="1" s="1"/>
  <c r="I39" i="1"/>
  <c r="L39" i="1" s="1"/>
  <c r="J38" i="1"/>
  <c r="K38" i="1" s="1"/>
  <c r="I38" i="1"/>
  <c r="L38" i="1" s="1"/>
  <c r="J37" i="1"/>
  <c r="K37" i="1" s="1"/>
  <c r="I37" i="1"/>
  <c r="L37" i="1" s="1"/>
  <c r="J36" i="1"/>
  <c r="K36" i="1" s="1"/>
  <c r="I36" i="1"/>
  <c r="L36" i="1" s="1"/>
  <c r="J35" i="1"/>
  <c r="K35" i="1" s="1"/>
  <c r="I35" i="1"/>
  <c r="L35" i="1" s="1"/>
  <c r="J34" i="1"/>
  <c r="K34" i="1" s="1"/>
  <c r="I34" i="1"/>
  <c r="L34" i="1" s="1"/>
  <c r="J33" i="1"/>
  <c r="K33" i="1" s="1"/>
  <c r="I33" i="1"/>
  <c r="L33" i="1" s="1"/>
  <c r="J32" i="1"/>
  <c r="K32" i="1" s="1"/>
  <c r="I32" i="1"/>
  <c r="L32" i="1" s="1"/>
  <c r="J31" i="1"/>
  <c r="K31" i="1" s="1"/>
  <c r="I31" i="1"/>
  <c r="L31" i="1" s="1"/>
  <c r="J30" i="1"/>
  <c r="K30" i="1" s="1"/>
  <c r="I30" i="1"/>
  <c r="L30" i="1" s="1"/>
  <c r="J29" i="1"/>
  <c r="K29" i="1" s="1"/>
  <c r="I29" i="1"/>
  <c r="L29" i="1" s="1"/>
  <c r="J28" i="1"/>
  <c r="K28" i="1" s="1"/>
  <c r="I28" i="1"/>
  <c r="L28" i="1" s="1"/>
  <c r="J27" i="1"/>
  <c r="K27" i="1" s="1"/>
  <c r="I27" i="1"/>
  <c r="L27" i="1" s="1"/>
  <c r="J26" i="1"/>
  <c r="K26" i="1" s="1"/>
  <c r="I26" i="1"/>
  <c r="L26" i="1" s="1"/>
  <c r="J25" i="1"/>
  <c r="K25" i="1" s="1"/>
  <c r="I25" i="1"/>
  <c r="L25" i="1" s="1"/>
  <c r="J24" i="1"/>
  <c r="K24" i="1" s="1"/>
  <c r="I24" i="1"/>
  <c r="L24" i="1" s="1"/>
  <c r="J23" i="1"/>
  <c r="K23" i="1" s="1"/>
  <c r="I23" i="1"/>
  <c r="L23" i="1" s="1"/>
  <c r="J22" i="1"/>
  <c r="K22" i="1" s="1"/>
  <c r="I22" i="1"/>
  <c r="L22" i="1" s="1"/>
  <c r="J21" i="1"/>
  <c r="K21" i="1" s="1"/>
  <c r="I21" i="1"/>
  <c r="L21" i="1" s="1"/>
  <c r="J20" i="1"/>
  <c r="K20" i="1" s="1"/>
  <c r="I20" i="1"/>
  <c r="L20" i="1" s="1"/>
  <c r="J19" i="1"/>
  <c r="K19" i="1" s="1"/>
  <c r="I19" i="1"/>
  <c r="L19" i="1" s="1"/>
  <c r="J18" i="1"/>
  <c r="K18" i="1" s="1"/>
  <c r="I18" i="1"/>
  <c r="L18" i="1" s="1"/>
  <c r="J17" i="1"/>
  <c r="K17" i="1" s="1"/>
  <c r="I17" i="1"/>
  <c r="L17" i="1" s="1"/>
  <c r="J16" i="1"/>
  <c r="K16" i="1" s="1"/>
  <c r="I16" i="1"/>
  <c r="L16" i="1" s="1"/>
  <c r="J15" i="1"/>
  <c r="K15" i="1" s="1"/>
  <c r="I15" i="1"/>
  <c r="L15" i="1" s="1"/>
  <c r="J14" i="1"/>
  <c r="K14" i="1" s="1"/>
  <c r="I14" i="1"/>
  <c r="L14" i="1" s="1"/>
  <c r="J13" i="1"/>
  <c r="K13" i="1" s="1"/>
  <c r="I13" i="1"/>
  <c r="L13" i="1" s="1"/>
  <c r="J12" i="1"/>
  <c r="K12" i="1" s="1"/>
  <c r="I12" i="1"/>
  <c r="L12" i="1" s="1"/>
  <c r="J11" i="1"/>
  <c r="K11" i="1" s="1"/>
  <c r="I11" i="1"/>
  <c r="L11" i="1" s="1"/>
  <c r="J10" i="1"/>
  <c r="K10" i="1" s="1"/>
  <c r="I10" i="1"/>
  <c r="L10" i="1" s="1"/>
  <c r="J9" i="1"/>
  <c r="K9" i="1" s="1"/>
  <c r="I9" i="1"/>
  <c r="L9" i="1" s="1"/>
  <c r="J8" i="1"/>
  <c r="K8" i="1" s="1"/>
  <c r="I8" i="1"/>
  <c r="L8" i="1" s="1"/>
  <c r="J7" i="1"/>
  <c r="K7" i="1" s="1"/>
  <c r="I7" i="1"/>
  <c r="L7" i="1" s="1"/>
  <c r="J6" i="1"/>
  <c r="K6" i="1" s="1"/>
  <c r="I6" i="1"/>
  <c r="L6" i="1" s="1"/>
  <c r="J5" i="1"/>
  <c r="K5" i="1" s="1"/>
  <c r="I5" i="1"/>
  <c r="L5" i="1" s="1"/>
  <c r="J4" i="1"/>
  <c r="K4" i="1" s="1"/>
  <c r="I4" i="1"/>
  <c r="L4" i="1" s="1"/>
  <c r="J3" i="1"/>
  <c r="K3" i="1" s="1"/>
  <c r="J2" i="1"/>
  <c r="K2" i="1" s="1"/>
  <c r="N2" i="1" l="1"/>
  <c r="N10" i="1"/>
  <c r="N18" i="1"/>
  <c r="N26" i="1"/>
  <c r="N34" i="1"/>
  <c r="N42" i="1"/>
  <c r="N50" i="1"/>
  <c r="N58" i="1"/>
  <c r="N66" i="1"/>
  <c r="N74" i="1"/>
  <c r="N82" i="1"/>
  <c r="N90" i="1"/>
  <c r="N98" i="1"/>
  <c r="N3" i="1"/>
  <c r="N11" i="1"/>
  <c r="N19" i="1"/>
  <c r="N27" i="1"/>
  <c r="N35" i="1"/>
  <c r="N43" i="1"/>
  <c r="N51" i="1"/>
  <c r="N59" i="1"/>
  <c r="N67" i="1"/>
  <c r="N75" i="1"/>
  <c r="N83" i="1"/>
  <c r="N91" i="1"/>
  <c r="N99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5" i="1"/>
  <c r="N13" i="1"/>
  <c r="N21" i="1"/>
  <c r="N29" i="1"/>
  <c r="N37" i="1"/>
  <c r="N45" i="1"/>
  <c r="N53" i="1"/>
  <c r="N61" i="1"/>
  <c r="N69" i="1"/>
  <c r="N77" i="1"/>
  <c r="N85" i="1"/>
  <c r="N93" i="1"/>
  <c r="N101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7" i="1"/>
  <c r="N15" i="1"/>
  <c r="N23" i="1"/>
  <c r="N31" i="1"/>
  <c r="N39" i="1"/>
  <c r="N47" i="1"/>
  <c r="N55" i="1"/>
  <c r="N63" i="1"/>
  <c r="N71" i="1"/>
  <c r="N79" i="1"/>
  <c r="N87" i="1"/>
  <c r="N95" i="1"/>
  <c r="N103" i="1"/>
  <c r="N8" i="1"/>
  <c r="N16" i="1"/>
  <c r="N24" i="1"/>
  <c r="N32" i="1"/>
  <c r="N40" i="1"/>
  <c r="N48" i="1"/>
  <c r="N56" i="1"/>
  <c r="N64" i="1"/>
  <c r="N72" i="1"/>
  <c r="N80" i="1"/>
  <c r="N88" i="1"/>
  <c r="N96" i="1"/>
  <c r="N104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 Legal</author>
  </authors>
  <commentList>
    <comment ref="I1" authorId="0" shapeId="0" xr:uid="{08C8AB4D-334C-A143-95FC-C81EF9758B11}">
      <text>
        <r>
          <rPr>
            <b/>
            <sz val="10"/>
            <color rgb="FF000000"/>
            <rFont val="Yu Gothic UI"/>
          </rPr>
          <t>IP Legal: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Calibri"/>
            <family val="2"/>
          </rPr>
          <t>黄色い列は、自動計算。書き換えないこと。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<sst xmlns="http://schemas.openxmlformats.org/spreadsheetml/2006/main" count="527" uniqueCount="302">
  <si>
    <t>Gloria in excelsis Deo for any instrument(s) and fixed media (2024) version for piano</t>
  </si>
  <si>
    <t>未登録</t>
  </si>
  <si>
    <t>Christe eleison for any instrument(s) and fixed media (2024) versions for piano or cello</t>
  </si>
  <si>
    <t>Kyrie eleison for any instrument(s) and fixed media (2024) versions for piano or cello</t>
  </si>
  <si>
    <t>Confiteor for any instrument(s) and fixed media (2024) versions for piano or cello</t>
  </si>
  <si>
    <t>shopping mall in landfill for tenor saxophone (2024)</t>
  </si>
  <si>
    <t>Gazing (2020) for cello</t>
  </si>
  <si>
    <t>Different Times (2020) for any instruments</t>
  </si>
  <si>
    <t>Fluffy Pink! (2020) for string quartet</t>
  </si>
  <si>
    <t>Trip! (2020) for viola</t>
  </si>
  <si>
    <t>Oo./x (2020) for orchestra</t>
  </si>
  <si>
    <t>Super Bach Boy (2020)</t>
  </si>
  <si>
    <t>Piko-ko! (2020) for piano</t>
  </si>
  <si>
    <t>050-5857-9289 (2021) for music on hold</t>
  </si>
  <si>
    <t>SUPER YAMAHA BOY (2021) for violin and AI-piano</t>
  </si>
  <si>
    <t>SUPER SOUND GUNNER (2021) for violin and AI-piano</t>
  </si>
  <si>
    <t>Fanfare (2020) for 2 trumpets, percussion and 4 cellos</t>
  </si>
  <si>
    <t>DEVILBOY (2021) for violin and AI-piano</t>
  </si>
  <si>
    <t>Dream Sandwich (2020) for electric guitar</t>
  </si>
  <si>
    <t>Fragrance (2020) for guitar</t>
  </si>
  <si>
    <t>Euangélion Two pieces for Guitar (2018)</t>
  </si>
  <si>
    <t>Sounvity (2018) for 2 violins and percussion</t>
  </si>
  <si>
    <t>Elegy (2018) for violin and string orchestra</t>
  </si>
  <si>
    <t>Wood Egg (2019) for guitar</t>
  </si>
  <si>
    <t>Landscape Erode in to A (2019) for vibraphone</t>
  </si>
  <si>
    <t>Automatism 2 (2019) for cello</t>
  </si>
  <si>
    <t>Barocco Machine (2019) for cello</t>
  </si>
  <si>
    <t>Sensus (2019)  for viola, video and live electronics</t>
  </si>
  <si>
    <t>IAAT (2019) for violin, viola, cello and piano</t>
  </si>
  <si>
    <t>REMS (2019) for violin</t>
  </si>
  <si>
    <t>Mopohophony (2019) for piano</t>
  </si>
  <si>
    <t>Dreaming Brain (2019) for string trio</t>
  </si>
  <si>
    <t>Flying (2019) for flute</t>
  </si>
  <si>
    <t>Silent Excitement (2019) for clarinet</t>
  </si>
  <si>
    <t>Ghosts (2020) for clarinet duo</t>
  </si>
  <si>
    <t>One Stroke (2020) for piano (left hand)</t>
  </si>
  <si>
    <t>Two Strokes (2020) for piano (left hand)</t>
  </si>
  <si>
    <t>cuddly (2020) for any instrument(s)</t>
  </si>
  <si>
    <t>Dawning (2020) for guitar</t>
  </si>
  <si>
    <t>Momomomo-moemoe♡ (2021) for violin</t>
  </si>
  <si>
    <t>Psychedelic Candy (2020) for clarinet</t>
  </si>
  <si>
    <t>Tagging (2021) for Cadenza, Mozart Violin Concerto No.3</t>
  </si>
  <si>
    <t>Melt Me! (2022) for violin</t>
  </si>
  <si>
    <t>Embellish Me! (2022) for violin</t>
  </si>
  <si>
    <t>Copy and paste, mass produced/consumed irregular/imperfectly shaped plastic pearls and Me. for violin (2023)</t>
  </si>
  <si>
    <t>i’m scared of dying. what do i do? for violin (2023)</t>
  </si>
  <si>
    <t>Anime Phenomenological Reduction for voices (2023)</t>
  </si>
  <si>
    <t>but…you’re a minor, right? for piano and fixed media (2023)</t>
  </si>
  <si>
    <t>will i never understand falling in love? song (2023)</t>
  </si>
  <si>
    <t>barrage▂▃▅▆▇▂▃▅゚∀゚)ノ゚∀゚)ノ∀゚)ノ゚)ノ)ノ━━━rrrっ!! for piano and fixed media (2023)</t>
  </si>
  <si>
    <t>Song of the Data Angel videogram (2023)</t>
  </si>
  <si>
    <t>I don’t love you…Senpai. for snare drum and electronics (2024)</t>
  </si>
  <si>
    <t>typing on the keyboard, i feel so small. for harpsichord (2024)</t>
  </si>
  <si>
    <t>SUPERBACHBOY 2 (2021) for violin</t>
  </si>
  <si>
    <t>SUPERBACHBOY 3 (2021) for cello and game controller</t>
  </si>
  <si>
    <t>SUPERCONTROLLER (2021) for cello and game controller</t>
  </si>
  <si>
    <t>Momomomomoemoe (ver. for cello) (2021)</t>
  </si>
  <si>
    <t>ヘ(╹γ╹ヘ) (2021) for viola da gamba</t>
  </si>
  <si>
    <t>ヘ(╹β╹ヘ) (2021) for cello</t>
  </si>
  <si>
    <t>ヘ(╹α╹ヘ) (2021) for violin</t>
  </si>
  <si>
    <t>(i)sekai (2021) for noh and 6 player</t>
  </si>
  <si>
    <t>Tokimeki☆Heart-Slot (2021)</t>
  </si>
  <si>
    <t>look at me, senpai for violin, cello and fixed media (2024)</t>
  </si>
  <si>
    <t>YONANUKI FIGHTER (2021)</t>
  </si>
  <si>
    <t>SAXOPHONE RENGO (2022) for saxophone orchestra</t>
  </si>
  <si>
    <t>050-5857-9289 (2022) for IVR (interactive voice response)</t>
  </si>
  <si>
    <t>050-5445-5449 (2022) for MOH (music on hold)</t>
  </si>
  <si>
    <t>Plastic Vagina (2022) for violin</t>
  </si>
  <si>
    <t>Study for Instagram (2022)</t>
  </si>
  <si>
    <t>VM_1.0 (2022)</t>
  </si>
  <si>
    <t>？ょょ (2022) for 2 violins and 2 Double Basses</t>
  </si>
  <si>
    <t>Music Omikuji Phone (2022)</t>
  </si>
  <si>
    <t>ＶＭ＿１．０</t>
  </si>
  <si>
    <t>282-3067-1</t>
  </si>
  <si>
    <t>登録済み</t>
  </si>
  <si>
    <t>Ｉ’Ｍ　ＳＣＡＲＥＤ　ＯＦ　ＤＹＩＮＧ．　ＷＨＡＴ　ＤＯ　Ｉ</t>
  </si>
  <si>
    <t>282-9232-4</t>
  </si>
  <si>
    <t>ＷＨＡＴ　ＴＨＥ　ＨＥＬＬ　ＡＲＥ　ＹＯＵ　ＤＯＩＮＧ？！Ｆ</t>
  </si>
  <si>
    <t>283-3177-0</t>
  </si>
  <si>
    <t>ＥＭＢＥＬＬＩＳＨ　ＭＥ！（２０２２）</t>
  </si>
  <si>
    <t>283-3178-8</t>
  </si>
  <si>
    <t>ＭＥＬＴ　ＭＥ！（２０２２）</t>
  </si>
  <si>
    <t>283-3179-6</t>
  </si>
  <si>
    <t>コピー・アンド・ペースト，大量生産／消費された不規則／不完全</t>
  </si>
  <si>
    <t>283-3180-0</t>
  </si>
  <si>
    <t>廃墟・秋葉原のアリス１（２０２２）</t>
  </si>
  <si>
    <t>283-3181-8</t>
  </si>
  <si>
    <t>廃墟・秋葉原のアリス２（２０２２）</t>
  </si>
  <si>
    <t>283-3182-6</t>
  </si>
  <si>
    <t>萌え２少女（２０２２）ヴァイオリンとチェロのための</t>
  </si>
  <si>
    <t>283-3183-4</t>
  </si>
  <si>
    <t>萌え２少女（２０２２）チェロのための</t>
  </si>
  <si>
    <t>283-3184-2</t>
  </si>
  <si>
    <t>いんちき音楽　ウィッキーワウスウォーチ</t>
  </si>
  <si>
    <t>283-6024-9</t>
  </si>
  <si>
    <t>いんちき音楽　ドうえ毛ん</t>
  </si>
  <si>
    <t>283-6025-7</t>
  </si>
  <si>
    <t>いんちき音楽　ＳＴＶＲＷＶＲＳ</t>
  </si>
  <si>
    <t>283-6026-5</t>
  </si>
  <si>
    <t>萌え2少女　＃２</t>
  </si>
  <si>
    <t>283-6027-3</t>
  </si>
  <si>
    <t>ＥＵＡＮＧＥＬＩＯＮ　－　ＴＷＯ　ＰＩＥＣＥＳ　ＦＯＲ　ＧＵ</t>
  </si>
  <si>
    <t>283-6028-1</t>
  </si>
  <si>
    <t>フラッフィー・ピンク，弦楽四重奏のための</t>
  </si>
  <si>
    <t>283-6029-0</t>
  </si>
  <si>
    <t>？ょょ　（２０２２）</t>
  </si>
  <si>
    <t>284-0279-1</t>
  </si>
  <si>
    <t>ＰＬＡＳＴＩＣ　ＶＡＧＩＮＡ　（２０２２）</t>
  </si>
  <si>
    <t>284-0280-4</t>
  </si>
  <si>
    <t>ＡＵＴＯＭＡＴＩＳＭ　１Ａ　（２０１８）　ＦＯＲ　ＳＯＬＯ　</t>
  </si>
  <si>
    <t>284-0281-2</t>
  </si>
  <si>
    <t>ＡＵＴＯＭＡＴＩＳＭ　１Ｂ　（２０１８）　ＦＯＲ　ＳＯＬＯ　</t>
  </si>
  <si>
    <t>284-0282-1</t>
  </si>
  <si>
    <t>ＳＴＵＤＹ　ＦＯＲ　ＩＮＳＴＡＧＲＡＭ　（２０２２）</t>
  </si>
  <si>
    <t>284-0283-9</t>
  </si>
  <si>
    <t>０５０－５４４５－５４４９　ＬＩＯＮ　ＥＸＴＥＲＭＩＮＡＴＯ</t>
  </si>
  <si>
    <t>284-0284-7</t>
  </si>
  <si>
    <t>０５０－５４４５－５４４８　ＰＬＵＭＢＥＲ　ＦＲＡＮＺ　ＬＩ</t>
  </si>
  <si>
    <t>284-0285-5</t>
  </si>
  <si>
    <t>０５０－５８５７－９２８９　ＬＯＣＫＳＭＩＴＨ　ＪＯＳＥＦ　</t>
  </si>
  <si>
    <t>284-0286-3</t>
  </si>
  <si>
    <t>ＳＡＸＯＰＨＯＮＥ　ＲＥＮＧＯ　（２０２２）</t>
  </si>
  <si>
    <t>284-0287-1</t>
  </si>
  <si>
    <t>鎖苦速風音族　（２０２２）</t>
  </si>
  <si>
    <t>284-0288-0</t>
  </si>
  <si>
    <t>ＳＵＰＥＲＢＡＣＨＢＯＹ　３　（２０２１）</t>
  </si>
  <si>
    <t>284-0289-8</t>
  </si>
  <si>
    <t>ＳＵＰＥＲＢＡＣＨＢＯＹ　２　（２０２１）</t>
  </si>
  <si>
    <t>284-0290-1</t>
  </si>
  <si>
    <t>もももも萌え萌え（チェロバージョン）</t>
  </si>
  <si>
    <t>284-0291-0</t>
  </si>
  <si>
    <t>もももも萌え萌え</t>
  </si>
  <si>
    <t>284-0292-8</t>
  </si>
  <si>
    <t>ＳＵＰＥＲＣＯＮＴＲＯＬＬＥＲ　（２０２１）</t>
  </si>
  <si>
    <t>284-0293-6</t>
  </si>
  <si>
    <t>電波ちゃんは死なない　</t>
  </si>
  <si>
    <t>294-5425-5</t>
  </si>
  <si>
    <t>アニメ・現象学的還元</t>
  </si>
  <si>
    <t>305-3879-3</t>
  </si>
  <si>
    <t>でも、未成年でしょ？</t>
  </si>
  <si>
    <t>305-3880-7</t>
  </si>
  <si>
    <t>エンドレス・ハルヒ・スケール</t>
  </si>
  <si>
    <t>305-3881-5</t>
  </si>
  <si>
    <t>ＡＵＧ．ＨＯＣＫＥＴ</t>
  </si>
  <si>
    <t>305-3882-3</t>
  </si>
  <si>
    <t>ＭＵＳＩＣ　ＦＯＲ”ＰＡＹＳ　ＤＥＳ　ＦＥＥＳ”２０２４　Ｓ</t>
  </si>
  <si>
    <t>305-3883-1</t>
  </si>
  <si>
    <t>Ｉ　ＬＡＮＧＵＩＳＨ　ＡＮＤ　ＤＩＥ　（２０２３）</t>
  </si>
  <si>
    <t>305-3884-0</t>
  </si>
  <si>
    <t>ＷＩＬＬ　Ｉ　ＮＥＶＥＲ　ＵＮＤＥＲＳＴＡＮＤ　ＦＡＬＬＩＮ</t>
  </si>
  <si>
    <t>305-3885-8</t>
  </si>
  <si>
    <t>データ天使の歌</t>
  </si>
  <si>
    <t>305-3886-6</t>
  </si>
  <si>
    <t>上書きちゃん　「上書きされる上書きちゃん」</t>
  </si>
  <si>
    <t>305-3887-4</t>
  </si>
  <si>
    <t>ＩＤＥＮＴＩＴＹ　ＣＲＩＳＩＳ　ＭＡＨＩＲＯＣＨＡＮ</t>
  </si>
  <si>
    <t>305-3888-2</t>
  </si>
  <si>
    <t>ＨＥＮＴＡＩ！！！　（２０２４）</t>
  </si>
  <si>
    <t>305-3889-1</t>
  </si>
  <si>
    <t>Ｉ　ＤＯＮ’Ｔ　ＬＯＶＥ　ＹＯＵＳＥＮＰＡＩ…ＳＥＮＰＡＩ．</t>
  </si>
  <si>
    <t>305-3890-4</t>
  </si>
  <si>
    <t>ＷＯＲＬＤ’Ｓ　ＭＯＳＴ　ＦＡＭＯＵＳ　ＭＯＵＳＥ　ＨＡＳ　</t>
  </si>
  <si>
    <t>305-3891-2</t>
  </si>
  <si>
    <t>ＢＡＲＲＡＧＥ〓</t>
  </si>
  <si>
    <t>305-3892-1</t>
  </si>
  <si>
    <t>ＭＣバトルのための、スーパー・サンプリングクラシック・ボム（</t>
  </si>
  <si>
    <t>305-3893-9</t>
  </si>
  <si>
    <t>上書きちゃん　「おやすみー。」</t>
  </si>
  <si>
    <t>306-7059-4</t>
  </si>
  <si>
    <t>Automatism 1a (2018) for solo violin</t>
    <phoneticPr fontId="3"/>
  </si>
  <si>
    <t>Automatism 1b (2018) for solo violin</t>
    <phoneticPr fontId="3"/>
  </si>
  <si>
    <t>Alice in Abandoned Akihabara 1 (2022)</t>
    <phoneticPr fontId="3"/>
  </si>
  <si>
    <t>050-5445-5448 (2022) for MOH (music on hold)</t>
    <phoneticPr fontId="3"/>
  </si>
  <si>
    <t>Super Grape! (2021) for violin</t>
    <phoneticPr fontId="3"/>
  </si>
  <si>
    <t>What the hell are you doing?! (2023) for violin (or any instrument) and video</t>
    <phoneticPr fontId="3"/>
  </si>
  <si>
    <t>「電子小吃」ビブラフォンのための</t>
    <rPh sb="1" eb="2">
      <t xml:space="preserve">デンシ </t>
    </rPh>
    <rPh sb="2" eb="3">
      <t xml:space="preserve">コ </t>
    </rPh>
    <rPh sb="3" eb="4">
      <t xml:space="preserve">コドモ </t>
    </rPh>
    <rPh sb="4" eb="5">
      <t xml:space="preserve">キツオン </t>
    </rPh>
    <phoneticPr fontId="3"/>
  </si>
  <si>
    <t>composition</t>
    <phoneticPr fontId="3"/>
  </si>
  <si>
    <t>type</t>
    <phoneticPr fontId="3"/>
  </si>
  <si>
    <t>title</t>
    <phoneticPr fontId="3"/>
  </si>
  <si>
    <t>subtitle</t>
    <phoneticPr fontId="3"/>
  </si>
  <si>
    <t>registered_name</t>
    <phoneticPr fontId="3"/>
  </si>
  <si>
    <t>jasrac</t>
    <phoneticPr fontId="3"/>
  </si>
  <si>
    <t>registration_status</t>
    <phoneticPr fontId="3"/>
  </si>
  <si>
    <t>year</t>
    <phoneticPr fontId="3"/>
  </si>
  <si>
    <t>for</t>
    <phoneticPr fontId="3"/>
  </si>
  <si>
    <t>assign_date</t>
    <phoneticPr fontId="3"/>
  </si>
  <si>
    <t>title_long</t>
    <phoneticPr fontId="3"/>
  </si>
  <si>
    <t>subtitle_for_registration</t>
    <phoneticPr fontId="3"/>
  </si>
  <si>
    <t>Moe² Girl (2022) for any instrument(s) and wav</t>
    <phoneticPr fontId="3"/>
  </si>
  <si>
    <r>
      <rPr>
        <sz val="11"/>
        <color theme="1"/>
        <rFont val="Calibri"/>
        <family val="2"/>
      </rPr>
      <t>Dempa-chan never dies</t>
    </r>
    <r>
      <rPr>
        <sz val="11"/>
        <color theme="1"/>
        <rFont val="Segoe UI Symbol"/>
        <family val="2"/>
      </rPr>
      <t>♡</t>
    </r>
    <r>
      <rPr>
        <sz val="11"/>
        <color theme="1"/>
        <rFont val="Calibri"/>
        <family val="2"/>
      </rPr>
      <t xml:space="preserve"> for any instrument(s) (2023) versions for viola or piano</t>
    </r>
    <phoneticPr fontId="3"/>
  </si>
  <si>
    <t>Overwritten Girl - “good night.” videogram (2023)</t>
    <phoneticPr fontId="3"/>
  </si>
  <si>
    <t>Overwritten Girl - “Overwriting Overwritten Girl” videogram (2023)</t>
    <phoneticPr fontId="3"/>
  </si>
  <si>
    <t>Moe² Girl (2022) for violin and cello</t>
    <phoneticPr fontId="3"/>
  </si>
  <si>
    <t>Moe² Girl (2022) for cello</t>
    <phoneticPr fontId="3"/>
  </si>
  <si>
    <t>Copy and paste, mass produced/consumed irregular/imperfectly shaped plastic pearls and Me. for violin (2023)</t>
    <phoneticPr fontId="3"/>
  </si>
  <si>
    <t>Endless Haruhi Scale videogram (2023)</t>
    <phoneticPr fontId="3"/>
  </si>
  <si>
    <t>AUG.HOCKET</t>
    <phoneticPr fontId="3"/>
  </si>
  <si>
    <t>HENTAI!!! (2024)</t>
    <phoneticPr fontId="3"/>
  </si>
  <si>
    <t>I LANGUISH AND DIE (2023)</t>
    <phoneticPr fontId="3"/>
  </si>
  <si>
    <t>Identiry Crisis Mahirochan</t>
    <phoneticPr fontId="3"/>
  </si>
  <si>
    <t>Karakuri Kikori Ningyo (2020) for shamisen, flute, percussion and cello</t>
    <phoneticPr fontId="3"/>
  </si>
  <si>
    <t>「絡繰木樵人形」三味線、フルート、打楽器とチェロのための</t>
    <phoneticPr fontId="3"/>
  </si>
  <si>
    <t>Kariboshikiriuta (2020) for shamisen, flute, percussion and cello</t>
    <phoneticPr fontId="3"/>
  </si>
  <si>
    <t>「刈干切唄」三味線、フルート、打楽器とチェロのための</t>
    <phoneticPr fontId="3"/>
  </si>
  <si>
    <t>Super Sampling Classic Bomb for MC battle and orchestra</t>
    <phoneticPr fontId="3"/>
  </si>
  <si>
    <t>The world's most famous mouse has finally escaped from its cage! (2024)</t>
    <phoneticPr fontId="3"/>
  </si>
  <si>
    <t>Saxophorn-Zoku (2022) for saxophone and electronic yunkee-phones</t>
    <phoneticPr fontId="3"/>
  </si>
  <si>
    <t>Dianzi Xiaochi! (2020) for vibraphone</t>
    <phoneticPr fontId="3"/>
  </si>
  <si>
    <t>Music for Pays des Fees 2024 Spring/Summer</t>
    <phoneticPr fontId="3"/>
  </si>
  <si>
    <t>Fake Music Wicky Wouse Warch</t>
    <phoneticPr fontId="3"/>
  </si>
  <si>
    <t>Fake Music STVRWVRS</t>
    <phoneticPr fontId="3"/>
  </si>
  <si>
    <r>
      <t>Fake Music</t>
    </r>
    <r>
      <rPr>
        <sz val="11"/>
        <color theme="1"/>
        <rFont val="MS Gothic"/>
        <family val="2"/>
        <charset val="128"/>
      </rPr>
      <t xml:space="preserve"> Douemon</t>
    </r>
    <phoneticPr fontId="3"/>
  </si>
  <si>
    <t>Plumber Franz Liszt</t>
    <phoneticPr fontId="3"/>
  </si>
  <si>
    <t>Lion Extermination</t>
    <phoneticPr fontId="3"/>
  </si>
  <si>
    <t>Locksmith Josef Strauss</t>
    <phoneticPr fontId="3"/>
  </si>
  <si>
    <t>moon (2020)  - 3 pieces for toy piano</t>
    <phoneticPr fontId="3"/>
  </si>
  <si>
    <t>metron  (2020)  - 3 pieces for toy piano</t>
    <phoneticPr fontId="3"/>
  </si>
  <si>
    <t>night (2020)  - 3 pieces for toy piano</t>
    <phoneticPr fontId="3"/>
  </si>
  <si>
    <t>？ょょ</t>
    <phoneticPr fontId="3"/>
  </si>
  <si>
    <t>廃墟・秋葉原のアリス１</t>
    <phoneticPr fontId="3"/>
  </si>
  <si>
    <t>廃墟・秋葉原のアリス２</t>
    <phoneticPr fontId="3"/>
  </si>
  <si>
    <t>鎖苦速風音族</t>
    <phoneticPr fontId="3"/>
  </si>
  <si>
    <t>萌え２少女 - ヴァイオリンとチェロのための</t>
    <phoneticPr fontId="3"/>
  </si>
  <si>
    <r>
      <rPr>
        <sz val="11"/>
        <color theme="1"/>
        <rFont val="MS Gothic"/>
        <family val="2"/>
        <charset val="128"/>
      </rPr>
      <t>萌え２少女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MS Gothic"/>
        <family val="2"/>
        <charset val="128"/>
      </rPr>
      <t>チェロのための</t>
    </r>
    <phoneticPr fontId="3"/>
  </si>
  <si>
    <r>
      <rPr>
        <sz val="11"/>
        <color theme="1"/>
        <rFont val="MS Gothic"/>
        <family val="2"/>
        <charset val="128"/>
      </rPr>
      <t>「</t>
    </r>
    <r>
      <rPr>
        <sz val="11"/>
        <color theme="1"/>
        <rFont val="Calibri"/>
        <family val="2"/>
      </rPr>
      <t>050-5857-9289</t>
    </r>
    <r>
      <rPr>
        <sz val="11"/>
        <color theme="1"/>
        <rFont val="MS Gothic"/>
        <family val="2"/>
        <charset val="128"/>
      </rPr>
      <t>」保留音のための</t>
    </r>
    <r>
      <rPr>
        <sz val="11"/>
        <color theme="1"/>
        <rFont val="Calibri"/>
        <family val="2"/>
      </rPr>
      <t xml:space="preserve"> (2021)</t>
    </r>
    <phoneticPr fontId="3"/>
  </si>
  <si>
    <t>our_reference</t>
    <phoneticPr fontId="3"/>
  </si>
  <si>
    <t>title_kana</t>
    <phoneticPr fontId="3"/>
  </si>
  <si>
    <t>イセカイ</t>
    <phoneticPr fontId="3"/>
  </si>
  <si>
    <t>ムーン</t>
    <phoneticPr fontId="3"/>
  </si>
  <si>
    <t>ナイト</t>
    <phoneticPr fontId="3"/>
  </si>
  <si>
    <t>メトロン</t>
    <phoneticPr fontId="3"/>
  </si>
  <si>
    <r>
      <rPr>
        <sz val="11"/>
        <color theme="1"/>
        <rFont val="MS Gothic"/>
        <family val="2"/>
        <charset val="128"/>
      </rPr>
      <t>オートマティズム　</t>
    </r>
    <r>
      <rPr>
        <sz val="11"/>
        <color theme="1"/>
        <rFont val="Calibri"/>
        <family val="2"/>
      </rPr>
      <t>1</t>
    </r>
    <phoneticPr fontId="3"/>
  </si>
  <si>
    <t>０５０　５８５７　９２８９</t>
    <phoneticPr fontId="3"/>
  </si>
  <si>
    <t>バロッコ　マシーン</t>
    <phoneticPr fontId="3"/>
  </si>
  <si>
    <t>クリステ　エレイソン</t>
    <phoneticPr fontId="3"/>
  </si>
  <si>
    <t>コンフィテオール</t>
    <phoneticPr fontId="3"/>
  </si>
  <si>
    <t>カドリー</t>
    <phoneticPr fontId="3"/>
  </si>
  <si>
    <t>ドーニング</t>
    <phoneticPr fontId="3"/>
  </si>
  <si>
    <t>コピー　アンド　ペースト　マス　プロデュースド　コンシュームド　イレギュラー　インパーフェクトリー　シェイプド　プラスティック　パールズ　アンド　ミー　フォー　ヴァイオリン</t>
    <phoneticPr fontId="3"/>
  </si>
  <si>
    <t>デヴィルボーイ</t>
    <phoneticPr fontId="3"/>
  </si>
  <si>
    <t>ディエンツー　シャオチー</t>
    <phoneticPr fontId="3"/>
  </si>
  <si>
    <t>ディフォレント　タイムズ</t>
    <phoneticPr fontId="3"/>
  </si>
  <si>
    <t>ドリーム　サンドウィッチ</t>
    <phoneticPr fontId="3"/>
  </si>
  <si>
    <t>ドリーミング　ブレイン</t>
    <phoneticPr fontId="3"/>
  </si>
  <si>
    <t>エレジー</t>
    <phoneticPr fontId="3"/>
  </si>
  <si>
    <t>ファンファーレ</t>
    <phoneticPr fontId="3"/>
  </si>
  <si>
    <t>フラッフィー　ピンク　フォー　フルート</t>
    <phoneticPr fontId="3"/>
  </si>
  <si>
    <t>フレイグランス</t>
    <phoneticPr fontId="3"/>
  </si>
  <si>
    <t>ゲイズィング</t>
    <phoneticPr fontId="3"/>
  </si>
  <si>
    <t>ゴースツ</t>
    <phoneticPr fontId="3"/>
  </si>
  <si>
    <t>グローリア　イン　ケクチェルシス　デオ</t>
    <phoneticPr fontId="3"/>
  </si>
  <si>
    <t>アイエイエイティー</t>
    <phoneticPr fontId="3"/>
  </si>
  <si>
    <t>カラクリ　キコリ　ニンギョウ</t>
    <phoneticPr fontId="3"/>
  </si>
  <si>
    <t>カリボシキリウタ</t>
    <phoneticPr fontId="3"/>
  </si>
  <si>
    <t>キリエ　エレイソン</t>
    <phoneticPr fontId="3"/>
  </si>
  <si>
    <t>ランドスケープ　エロード　イントゥ　エイ</t>
    <phoneticPr fontId="3"/>
  </si>
  <si>
    <t>ルック　アット　ミー　センパイ</t>
    <phoneticPr fontId="3"/>
  </si>
  <si>
    <t>モポホフォニー</t>
    <phoneticPr fontId="3"/>
  </si>
  <si>
    <t>ミュージック　オミクジ　フォーン</t>
    <phoneticPr fontId="3"/>
  </si>
  <si>
    <t>ワンストローク</t>
    <phoneticPr fontId="3"/>
  </si>
  <si>
    <t>ワンストローク、左手ピアノのための</t>
    <rPh sb="8" eb="10">
      <t xml:space="preserve">ヒダリテ </t>
    </rPh>
    <phoneticPr fontId="3"/>
  </si>
  <si>
    <t>オー　オー　ドット　スラッシュ　エックス</t>
    <phoneticPr fontId="3"/>
  </si>
  <si>
    <t>ピココ</t>
    <phoneticPr fontId="3"/>
  </si>
  <si>
    <t>サイケデリック　キャンディー</t>
    <phoneticPr fontId="3"/>
  </si>
  <si>
    <t>レムス</t>
    <phoneticPr fontId="3"/>
  </si>
  <si>
    <t>センサス</t>
    <phoneticPr fontId="3"/>
  </si>
  <si>
    <t>ショッピング　モール　イン　ランドフィル</t>
    <phoneticPr fontId="3"/>
  </si>
  <si>
    <t>サウンヴィティー</t>
    <phoneticPr fontId="3"/>
  </si>
  <si>
    <t>スーパー　バッハ　ボーイ</t>
    <phoneticPr fontId="3"/>
  </si>
  <si>
    <t>スーパー　グレイプ</t>
    <phoneticPr fontId="3"/>
  </si>
  <si>
    <t>スーパー　サウンド　ガンナー</t>
    <phoneticPr fontId="3"/>
  </si>
  <si>
    <t>スーパー　ヤマハ　ボーイ</t>
    <phoneticPr fontId="3"/>
  </si>
  <si>
    <t>タギング</t>
    <phoneticPr fontId="3"/>
  </si>
  <si>
    <t>トウキョウ　ゴリンピック</t>
    <phoneticPr fontId="3"/>
  </si>
  <si>
    <t>トリップ</t>
    <phoneticPr fontId="3"/>
  </si>
  <si>
    <t>タイピング　オン　ザ　キーボード　アイ　フィール　ソー　スモール</t>
    <phoneticPr fontId="3"/>
  </si>
  <si>
    <t>ヨナヌキ　ファイター</t>
    <phoneticPr fontId="3"/>
  </si>
  <si>
    <t>ヘ　アルファ　ヘ</t>
    <phoneticPr fontId="3"/>
  </si>
  <si>
    <t>ヘ　ベータ　ヘ</t>
    <phoneticPr fontId="3"/>
  </si>
  <si>
    <t>ヘ　ガンマ　ヘ</t>
    <phoneticPr fontId="3"/>
  </si>
  <si>
    <t>subtitle_kana</t>
    <phoneticPr fontId="3"/>
  </si>
  <si>
    <t>０５０　５８５７　９２８９　ホリュウオン　ノ　タメノ</t>
    <phoneticPr fontId="3"/>
  </si>
  <si>
    <t>トイピアノ　ノ　タメノ</t>
    <phoneticPr fontId="3"/>
  </si>
  <si>
    <t>トイピアノのための</t>
    <phoneticPr fontId="3"/>
  </si>
  <si>
    <t>カラクリ　キコリ　ニンギョウ　シャミセン　フルート　ダガッキ　ト　チェロ　ノ　タメノ</t>
    <phoneticPr fontId="3"/>
  </si>
  <si>
    <t>カリボシキリウタ　ニンギョウ　シャミセン　フルート　ダガッキ　ト　チェロ　ノ　タメノ</t>
    <phoneticPr fontId="3"/>
  </si>
  <si>
    <t>title_alphanumeric</t>
    <phoneticPr fontId="3"/>
  </si>
  <si>
    <t>title_alphanumeric_altered</t>
    <phoneticPr fontId="3"/>
  </si>
  <si>
    <t>YYO YYO FOR 2 VIOLINS AND 2 DOUBLE BASSES</t>
    <phoneticPr fontId="3"/>
  </si>
  <si>
    <t>ALPHA FOR VIOLIN</t>
    <phoneticPr fontId="3"/>
  </si>
  <si>
    <t>BETA FOR CELLO</t>
    <phoneticPr fontId="3"/>
  </si>
  <si>
    <t>GAMMA FOR VIOLA DA GAMBA</t>
    <phoneticPr fontId="3"/>
  </si>
  <si>
    <t>MOE MOE GIRL FOR ANY INSTRUMENTS AND WAV</t>
    <phoneticPr fontId="3"/>
  </si>
  <si>
    <t>MOE MOE GIRL FOR VIOLIN AND CELLO</t>
    <phoneticPr fontId="3"/>
  </si>
  <si>
    <t>MOE MOE GIRL FOR CELLO</t>
    <phoneticPr fontId="3"/>
  </si>
  <si>
    <t>SONG OF THE DATA ANGEL</t>
    <phoneticPr fontId="3"/>
  </si>
  <si>
    <t>トキメキ　ハート　スロット</t>
    <phoneticPr fontId="3"/>
  </si>
  <si>
    <t>ときめきハートスロット</t>
    <phoneticPr fontId="3"/>
  </si>
  <si>
    <t>トゥーストロークス</t>
    <phoneticPr fontId="3"/>
  </si>
  <si>
    <t>Tokyo Gorimpic 050-5445-5448 for music on hold (2021)</t>
    <phoneticPr fontId="3"/>
  </si>
  <si>
    <t>ディエンツー　シャオチー　ビブラフォンノ　タメノ</t>
    <phoneticPr fontId="3"/>
  </si>
  <si>
    <t>ワンストローク　ヒダリテ　ピアノノ　タメノ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</si>
</sst>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</font>
    <font>
      <sz val="6"/>
      <name val="Calibri"/>
      <family val="3"/>
      <charset val="128"/>
      <scheme val="minor"/>
    </font>
    <font>
      <sz val="11"/>
      <color rgb="FF000000"/>
      <name val="Arial"/>
      <family val="2"/>
    </font>
    <font>
      <sz val="11"/>
      <color theme="1"/>
      <name val="MS Gothic"/>
      <family val="2"/>
      <charset val="128"/>
    </font>
    <font>
      <sz val="11"/>
      <color theme="1"/>
      <name val="Calibri"/>
      <family val="2"/>
    </font>
    <font>
      <sz val="10"/>
      <color rgb="FF000000"/>
      <name val="Yu Gothic UI"/>
    </font>
    <font>
      <b/>
      <sz val="10"/>
      <color rgb="FF000000"/>
      <name val="Yu Gothic UI"/>
    </font>
    <font>
      <sz val="11"/>
      <color theme="1"/>
      <name val="Segoe UI Symbol"/>
      <family val="2"/>
    </font>
    <font>
      <sz val="11"/>
      <color rgb="FF000000"/>
      <name val="MS Gothic"/>
      <family val="2"/>
      <charset val="128"/>
    </font>
    <font>
      <b/>
      <sz val="11"/>
      <name val="Calibri"/>
      <family val="2"/>
    </font>
    <font>
      <b/>
      <sz val="11"/>
      <name val="MS Gothic"/>
      <family val="2"/>
      <charset val="128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MS Gothic"/>
      <family val="2"/>
      <charset val="128"/>
    </font>
    <font>
      <sz val="11"/>
      <color rgb="FFFF0000"/>
      <name val="MS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49" fontId="0" fillId="0" borderId="0" xfId="0" applyNumberFormat="1"/>
    <xf numFmtId="176" fontId="0" fillId="0" borderId="0" xfId="0" applyNumberFormat="1"/>
    <xf numFmtId="0" fontId="2" fillId="0" borderId="0" xfId="0" applyFont="1"/>
    <xf numFmtId="0" fontId="10" fillId="2" borderId="0" xfId="0" applyFont="1" applyFill="1"/>
    <xf numFmtId="0" fontId="1" fillId="4" borderId="0" xfId="0" applyFont="1" applyFill="1"/>
    <xf numFmtId="0" fontId="5" fillId="5" borderId="0" xfId="0" applyFont="1" applyFill="1"/>
    <xf numFmtId="0" fontId="11" fillId="5" borderId="1" xfId="0" applyFont="1" applyFill="1" applyBorder="1" applyAlignment="1">
      <alignment horizontal="center" vertical="top"/>
    </xf>
    <xf numFmtId="0" fontId="12" fillId="5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5" fillId="0" borderId="0" xfId="0" applyFont="1"/>
    <xf numFmtId="0" fontId="16" fillId="2" borderId="0" xfId="0" applyFont="1" applyFill="1"/>
    <xf numFmtId="49" fontId="17" fillId="3" borderId="0" xfId="0" applyNumberFormat="1" applyFont="1" applyFill="1" applyAlignment="1">
      <alignment horizontal="center" vertical="top"/>
    </xf>
    <xf numFmtId="0" fontId="17" fillId="3" borderId="0" xfId="0" applyFont="1" applyFill="1" applyAlignment="1">
      <alignment horizontal="center" vertical="top"/>
    </xf>
    <xf numFmtId="0" fontId="14" fillId="3" borderId="0" xfId="0" applyFont="1" applyFill="1" applyAlignment="1">
      <alignment horizontal="center" vertical="top"/>
    </xf>
    <xf numFmtId="176" fontId="18" fillId="3" borderId="0" xfId="0" applyNumberFormat="1" applyFont="1" applyFill="1"/>
    <xf numFmtId="0" fontId="18" fillId="5" borderId="0" xfId="0" applyFont="1" applyFill="1"/>
    <xf numFmtId="49" fontId="15" fillId="0" borderId="0" xfId="0" applyNumberFormat="1" applyFont="1"/>
    <xf numFmtId="176" fontId="15" fillId="0" borderId="0" xfId="0" applyNumberFormat="1" applyFont="1"/>
    <xf numFmtId="0" fontId="15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95"/>
  <sheetViews>
    <sheetView tabSelected="1" workbookViewId="0">
      <selection activeCell="B27" sqref="B27"/>
    </sheetView>
  </sheetViews>
  <sheetFormatPr baseColWidth="10" defaultColWidth="14.5" defaultRowHeight="15" customHeight="1" x14ac:dyDescent="0.2"/>
  <cols>
    <col min="2" max="2" width="93.1640625" bestFit="1" customWidth="1"/>
    <col min="3" max="3" width="41.5" customWidth="1"/>
    <col min="4" max="5" width="40" customWidth="1"/>
    <col min="6" max="6" width="31.83203125" style="14" customWidth="1"/>
    <col min="7" max="7" width="17.5" style="14" customWidth="1"/>
    <col min="8" max="8" width="16.83203125" style="14" bestFit="1" customWidth="1"/>
    <col min="9" max="9" width="6.1640625" style="21" bestFit="1" customWidth="1"/>
    <col min="10" max="10" width="37" style="14" customWidth="1"/>
    <col min="11" max="11" width="25.83203125" style="14" customWidth="1"/>
    <col min="12" max="12" width="13" style="22" bestFit="1" customWidth="1"/>
    <col min="13" max="13" width="33.5" style="14" bestFit="1" customWidth="1"/>
    <col min="14" max="14" width="42.5" style="14" customWidth="1"/>
    <col min="15" max="15" width="33.5" customWidth="1"/>
    <col min="16" max="16" width="13.6640625" style="14" bestFit="1" customWidth="1"/>
    <col min="17" max="34" width="8.6640625" customWidth="1"/>
  </cols>
  <sheetData>
    <row r="1" spans="1:16" x14ac:dyDescent="0.2">
      <c r="A1" s="9" t="s">
        <v>177</v>
      </c>
      <c r="B1" s="11" t="s">
        <v>186</v>
      </c>
      <c r="C1" s="11" t="s">
        <v>226</v>
      </c>
      <c r="D1" s="12" t="s">
        <v>179</v>
      </c>
      <c r="E1" s="12" t="s">
        <v>280</v>
      </c>
      <c r="F1" s="13" t="s">
        <v>180</v>
      </c>
      <c r="G1" s="13" t="s">
        <v>181</v>
      </c>
      <c r="H1" s="13" t="s">
        <v>182</v>
      </c>
      <c r="I1" s="16" t="s">
        <v>183</v>
      </c>
      <c r="J1" s="17" t="s">
        <v>178</v>
      </c>
      <c r="K1" s="18" t="s">
        <v>184</v>
      </c>
      <c r="L1" s="19" t="s">
        <v>185</v>
      </c>
      <c r="M1" s="20" t="s">
        <v>187</v>
      </c>
      <c r="N1" s="20" t="s">
        <v>286</v>
      </c>
      <c r="O1" s="10" t="s">
        <v>287</v>
      </c>
      <c r="P1" s="23" t="s">
        <v>225</v>
      </c>
    </row>
    <row r="2" spans="1:16" hidden="1" x14ac:dyDescent="0.2">
      <c r="A2" s="1" t="s">
        <v>176</v>
      </c>
      <c r="B2" s="1" t="s">
        <v>70</v>
      </c>
      <c r="C2" s="1"/>
      <c r="D2" s="4" t="s">
        <v>218</v>
      </c>
      <c r="E2" s="4"/>
      <c r="F2" s="1" t="s">
        <v>105</v>
      </c>
      <c r="G2" s="1" t="s">
        <v>106</v>
      </c>
      <c r="H2" s="1" t="s">
        <v>74</v>
      </c>
      <c r="I2" s="5" t="str">
        <f>IF(    _xlfn.REGEXTEST(B2, "\([0-9]{4}\)"),    _xlfn.REGEXREPLACE(ASC(B2),"^(.+)([0-9]{4})(.*)", "$2"),"" )</f>
        <v>2022</v>
      </c>
      <c r="J2" t="str">
        <f t="shared" ref="J2:J33" si="0">_xlfn.REGEXREPLACE(ASC(B2),"^(.+)\(([0-9]{4})\)(\s*.*)", "$1$3")</f>
        <v>?ょょ  for 2 violins and 2 Double Basses</v>
      </c>
      <c r="K2" t="str">
        <f>IF(_xlfn.REGEXTEST(J2, " for "), _xlfn.REGEXREPLACE(ASC(J2),"^(.+)(\s+for)(.+)", "$3"),"")</f>
        <v xml:space="preserve"> 2 violins and 2 Double Basses</v>
      </c>
      <c r="L2" s="6" t="str">
        <f>IF(AND(G2="",  VALUE(I2)&gt;2023),DATE(VALUE(I2),1,1), IF(AND(G2="", VALUE(I2)&lt;2024),  DATE(2023, 3, 7), "")  )</f>
        <v/>
      </c>
      <c r="M2" t="str">
        <f t="shared" ref="M2:M19" si="1">IF(D2&lt;&gt;"", D2, "")</f>
        <v>？ょょ</v>
      </c>
      <c r="N2" t="str">
        <f>_xlfn.REGEXREPLACE(UPPER(J2), "[^\20^\x30-x39^\x41-\x5A]", " ")</f>
        <v>?    FOR 2 VIOLINS AND 2 DOUBLE BASSES</v>
      </c>
      <c r="O2" s="1" t="s">
        <v>288</v>
      </c>
      <c r="P2" t="str" cm="1">
        <f t="array" aca="1" ref="P2" ca="1">IF(G2="",     _xlfn.REGEXREPLACE(CELL("filename"), "[^0-9]", ""  )  &amp;"-"&amp;ROW(),G2)</f>
        <v>284-0279-1</v>
      </c>
    </row>
    <row r="3" spans="1:16" x14ac:dyDescent="0.2">
      <c r="A3" s="1" t="s">
        <v>176</v>
      </c>
      <c r="B3" s="1" t="s">
        <v>60</v>
      </c>
      <c r="C3" s="4" t="s">
        <v>227</v>
      </c>
      <c r="D3" s="1"/>
      <c r="E3" s="1"/>
      <c r="H3" s="14" t="s">
        <v>1</v>
      </c>
      <c r="I3" s="21" t="str">
        <f>IF(    _xlfn.REGEXTEST(B3, "\([0-9]{4}\)"),    _xlfn.REGEXREPLACE(ASC(B3),"^(.+)([0-9]{4})(.*)", "$2"),"" )</f>
        <v>2021</v>
      </c>
      <c r="J3" s="14" t="str">
        <f t="shared" si="0"/>
        <v>(i)sekai  for noh and 6 player</v>
      </c>
      <c r="K3" s="14" t="str">
        <f t="shared" ref="K3:K60" si="2">IF(_xlfn.REGEXTEST(J3, " for "), _xlfn.REGEXREPLACE(ASC(J3),"^(.+)(\sfor)(.+)", "$3"),"")</f>
        <v xml:space="preserve"> noh and 6 player</v>
      </c>
      <c r="L3" s="22">
        <f>IF(AND(G3="",  VALUE(I3)&gt;2023),DATE(VALUE(I3),1,1), IF(AND(G3="", VALUE(I3)&lt;2024),  DATE(2023, 3, 7), "")  )</f>
        <v>44992</v>
      </c>
      <c r="M3" s="14" t="str">
        <f t="shared" si="1"/>
        <v/>
      </c>
      <c r="N3" s="14" t="str">
        <f t="shared" ref="N3:N66" si="3">_xlfn.REGEXREPLACE(UPPER(J3), "[^\20^\x30-x39^\x41-\x5A]", " ")</f>
        <v xml:space="preserve"> I SEKAI  FOR NOH AND 6 PLAYER</v>
      </c>
      <c r="P3" s="14" t="str" cm="1">
        <f t="array" aca="1" ref="P3" ca="1">IF(G3="",     _xlfn.REGEXREPLACE(CELL("filename"), "[^0-9]", ""  )  &amp;"-"&amp;ROW(),G3)</f>
        <v>202412171-3</v>
      </c>
    </row>
    <row r="4" spans="1:16" hidden="1" x14ac:dyDescent="0.2">
      <c r="A4" s="1" t="s">
        <v>176</v>
      </c>
      <c r="B4" s="1" t="s">
        <v>172</v>
      </c>
      <c r="C4" s="1"/>
      <c r="D4" s="1" t="s">
        <v>212</v>
      </c>
      <c r="E4" s="1"/>
      <c r="F4" s="1" t="s">
        <v>117</v>
      </c>
      <c r="G4" s="1" t="s">
        <v>118</v>
      </c>
      <c r="H4" s="1" t="s">
        <v>74</v>
      </c>
      <c r="I4" s="5" t="str">
        <f t="shared" ref="I4:I35" si="4">IF(             _xlfn.REGEXTEST(B4, "\([0-9]{4}\)"),                       _xlfn.REGEXREPLACE(ASC(B4),"^(.+)([0-9]{4})(.*)", "$2"),"" )</f>
        <v>2022</v>
      </c>
      <c r="J4" t="str">
        <f t="shared" si="0"/>
        <v>050-5445-5448  for MOH (music on hold)</v>
      </c>
      <c r="K4" t="str">
        <f t="shared" si="2"/>
        <v xml:space="preserve"> MOH (music on hold)</v>
      </c>
      <c r="L4" s="6" t="str">
        <f t="shared" ref="L4:L63" si="5">IF(AND(G4="",  VALUE(I4)&gt;2023),DATE(VALUE(I4),1,1), IF(AND(G4="", VALUE(I4)&lt;2024),  DATE(2023, 3, 7), "")  )</f>
        <v/>
      </c>
      <c r="M4" t="str">
        <f t="shared" si="1"/>
        <v>Plumber Franz Liszt</v>
      </c>
      <c r="N4" t="str">
        <f t="shared" si="3"/>
        <v xml:space="preserve">050 5445 5448  FOR MOH  MUSIC ON HOLD </v>
      </c>
      <c r="P4" t="str" cm="1">
        <f t="array" aca="1" ref="P4" ca="1">IF(G4="",     _xlfn.REGEXREPLACE(CELL("filename"), "[^0-9]", ""  )  &amp;"-"&amp;ROW(),G4)</f>
        <v>284-0285-5</v>
      </c>
    </row>
    <row r="5" spans="1:16" hidden="1" x14ac:dyDescent="0.2">
      <c r="A5" s="1" t="s">
        <v>176</v>
      </c>
      <c r="B5" s="1" t="s">
        <v>66</v>
      </c>
      <c r="C5" s="1"/>
      <c r="D5" s="3" t="s">
        <v>213</v>
      </c>
      <c r="E5" s="3"/>
      <c r="F5" s="1" t="s">
        <v>115</v>
      </c>
      <c r="G5" s="1" t="s">
        <v>116</v>
      </c>
      <c r="H5" s="1" t="s">
        <v>74</v>
      </c>
      <c r="I5" s="5" t="str">
        <f t="shared" si="4"/>
        <v>2022</v>
      </c>
      <c r="J5" t="str">
        <f t="shared" si="0"/>
        <v>050-5445-5449  for MOH (music on hold)</v>
      </c>
      <c r="K5" t="str">
        <f t="shared" si="2"/>
        <v xml:space="preserve"> MOH (music on hold)</v>
      </c>
      <c r="L5" s="6" t="str">
        <f t="shared" si="5"/>
        <v/>
      </c>
      <c r="M5" t="str">
        <f t="shared" si="1"/>
        <v>Lion Extermination</v>
      </c>
      <c r="N5" t="str">
        <f t="shared" si="3"/>
        <v xml:space="preserve">050 5445 5449  FOR MOH  MUSIC ON HOLD </v>
      </c>
      <c r="P5" t="str" cm="1">
        <f t="array" aca="1" ref="P5" ca="1">IF(G5="",     _xlfn.REGEXREPLACE(CELL("filename"), "[^0-9]", ""  )  &amp;"-"&amp;ROW(),G5)</f>
        <v>284-0284-7</v>
      </c>
    </row>
    <row r="6" spans="1:16" x14ac:dyDescent="0.2">
      <c r="A6" s="1" t="s">
        <v>176</v>
      </c>
      <c r="B6" s="1" t="s">
        <v>13</v>
      </c>
      <c r="C6" s="4" t="s">
        <v>232</v>
      </c>
      <c r="D6" s="3" t="s">
        <v>224</v>
      </c>
      <c r="E6" s="4" t="s">
        <v>281</v>
      </c>
      <c r="H6" s="14" t="s">
        <v>1</v>
      </c>
      <c r="I6" s="21" t="str">
        <f t="shared" si="4"/>
        <v>2021</v>
      </c>
      <c r="J6" s="14" t="str">
        <f t="shared" si="0"/>
        <v>050-5857-9289  for music on hold</v>
      </c>
      <c r="K6" s="14" t="str">
        <f t="shared" si="2"/>
        <v xml:space="preserve"> music on hold</v>
      </c>
      <c r="L6" s="22">
        <f t="shared" si="5"/>
        <v>44992</v>
      </c>
      <c r="M6" s="14" t="str">
        <f t="shared" si="1"/>
        <v>「050-5857-9289」保留音のための (2021)</v>
      </c>
      <c r="N6" s="14" t="str">
        <f t="shared" si="3"/>
        <v>050 5857 9289  FOR MUSIC ON HOLD</v>
      </c>
      <c r="P6" s="14" t="str" cm="1">
        <f t="array" aca="1" ref="P6" ca="1">IF(G6="",     _xlfn.REGEXREPLACE(CELL("filename"), "[^0-9]", ""  )  &amp;"-"&amp;ROW(),G6)</f>
        <v>202412171-6</v>
      </c>
    </row>
    <row r="7" spans="1:16" hidden="1" x14ac:dyDescent="0.2">
      <c r="A7" s="1" t="s">
        <v>176</v>
      </c>
      <c r="B7" s="1" t="s">
        <v>65</v>
      </c>
      <c r="C7" s="1"/>
      <c r="D7" s="1" t="s">
        <v>214</v>
      </c>
      <c r="E7" s="1"/>
      <c r="F7" s="1" t="s">
        <v>119</v>
      </c>
      <c r="G7" s="1" t="s">
        <v>120</v>
      </c>
      <c r="H7" s="1" t="s">
        <v>74</v>
      </c>
      <c r="I7" s="5" t="str">
        <f t="shared" si="4"/>
        <v>2022</v>
      </c>
      <c r="J7" t="str">
        <f t="shared" si="0"/>
        <v>050-5857-9289  for IVR (interactive voice response)</v>
      </c>
      <c r="K7" t="str">
        <f t="shared" si="2"/>
        <v xml:space="preserve"> IVR (interactive voice response)</v>
      </c>
      <c r="L7" s="6" t="str">
        <f t="shared" si="5"/>
        <v/>
      </c>
      <c r="M7" t="str">
        <f t="shared" si="1"/>
        <v>Locksmith Josef Strauss</v>
      </c>
      <c r="N7" t="str">
        <f t="shared" si="3"/>
        <v xml:space="preserve">050 5857 9289  FOR IVR  INTERACTIVE VOICE RESPONSE </v>
      </c>
      <c r="P7" t="str" cm="1">
        <f t="array" aca="1" ref="P7" ca="1">IF(G7="",     _xlfn.REGEXREPLACE(CELL("filename"), "[^0-9]", ""  )  &amp;"-"&amp;ROW(),G7)</f>
        <v>284-0286-3</v>
      </c>
    </row>
    <row r="8" spans="1:16" x14ac:dyDescent="0.2">
      <c r="A8" s="1" t="s">
        <v>176</v>
      </c>
      <c r="B8" s="1" t="s">
        <v>215</v>
      </c>
      <c r="C8" s="4" t="s">
        <v>228</v>
      </c>
      <c r="D8" s="4" t="s">
        <v>283</v>
      </c>
      <c r="E8" s="4" t="s">
        <v>282</v>
      </c>
      <c r="H8" s="14" t="s">
        <v>1</v>
      </c>
      <c r="I8" s="21" t="str">
        <f t="shared" si="4"/>
        <v>2020</v>
      </c>
      <c r="J8" s="14" t="str">
        <f t="shared" si="0"/>
        <v>moon   - 3 pieces for toy piano</v>
      </c>
      <c r="K8" s="14" t="str">
        <f t="shared" si="2"/>
        <v xml:space="preserve"> toy piano</v>
      </c>
      <c r="L8" s="22">
        <f t="shared" si="5"/>
        <v>44992</v>
      </c>
      <c r="M8" s="14" t="str">
        <f t="shared" si="1"/>
        <v>トイピアノのための</v>
      </c>
      <c r="N8" s="14" t="str">
        <f t="shared" si="3"/>
        <v>MOON     3 PIECES FOR TOY PIANO</v>
      </c>
      <c r="P8" s="14" t="str" cm="1">
        <f t="array" aca="1" ref="P8" ca="1">IF(G8="",     _xlfn.REGEXREPLACE(CELL("filename"), "[^0-9]", ""  )  &amp;"-"&amp;ROW(),G8)</f>
        <v>202412171-8</v>
      </c>
    </row>
    <row r="9" spans="1:16" x14ac:dyDescent="0.2">
      <c r="A9" s="1" t="s">
        <v>176</v>
      </c>
      <c r="B9" s="1" t="s">
        <v>216</v>
      </c>
      <c r="C9" s="4" t="s">
        <v>230</v>
      </c>
      <c r="D9" s="4" t="s">
        <v>283</v>
      </c>
      <c r="E9" s="4" t="s">
        <v>282</v>
      </c>
      <c r="H9" s="14" t="s">
        <v>1</v>
      </c>
      <c r="I9" s="21" t="str">
        <f t="shared" si="4"/>
        <v>2020</v>
      </c>
      <c r="J9" s="14" t="str">
        <f t="shared" si="0"/>
        <v>metron    - 3 pieces for toy piano</v>
      </c>
      <c r="K9" s="14" t="str">
        <f t="shared" si="2"/>
        <v xml:space="preserve"> toy piano</v>
      </c>
      <c r="L9" s="22">
        <f t="shared" si="5"/>
        <v>44992</v>
      </c>
      <c r="M9" s="14" t="str">
        <f t="shared" si="1"/>
        <v>トイピアノのための</v>
      </c>
      <c r="N9" s="14" t="str">
        <f t="shared" si="3"/>
        <v>METRON      3 PIECES FOR TOY PIANO</v>
      </c>
      <c r="P9" s="14" t="str" cm="1">
        <f t="array" aca="1" ref="P9" ca="1">IF(G9="",     _xlfn.REGEXREPLACE(CELL("filename"), "[^0-9]", ""  )  &amp;"-"&amp;ROW(),G9)</f>
        <v>202412171-9</v>
      </c>
    </row>
    <row r="10" spans="1:16" x14ac:dyDescent="0.2">
      <c r="A10" s="1" t="s">
        <v>176</v>
      </c>
      <c r="B10" s="1" t="s">
        <v>217</v>
      </c>
      <c r="C10" s="4" t="s">
        <v>229</v>
      </c>
      <c r="D10" s="4" t="s">
        <v>283</v>
      </c>
      <c r="E10" s="4" t="s">
        <v>282</v>
      </c>
      <c r="H10" s="14" t="s">
        <v>1</v>
      </c>
      <c r="I10" s="21" t="str">
        <f t="shared" si="4"/>
        <v>2020</v>
      </c>
      <c r="J10" s="14" t="str">
        <f t="shared" si="0"/>
        <v>night   - 3 pieces for toy piano</v>
      </c>
      <c r="K10" s="14" t="str">
        <f t="shared" si="2"/>
        <v xml:space="preserve"> toy piano</v>
      </c>
      <c r="L10" s="22">
        <f t="shared" si="5"/>
        <v>44992</v>
      </c>
      <c r="M10" s="14" t="str">
        <f t="shared" si="1"/>
        <v>トイピアノのための</v>
      </c>
      <c r="N10" s="14" t="str">
        <f t="shared" si="3"/>
        <v>NIGHT     3 PIECES FOR TOY PIANO</v>
      </c>
      <c r="P10" s="14" t="str" cm="1">
        <f t="array" aca="1" ref="P10" ca="1">IF(G10="",     _xlfn.REGEXREPLACE(CELL("filename"), "[^0-9]", ""  )  &amp;"-"&amp;ROW(),G10)</f>
        <v>202412171-10</v>
      </c>
    </row>
    <row r="11" spans="1:16" hidden="1" x14ac:dyDescent="0.2">
      <c r="A11" s="1" t="s">
        <v>176</v>
      </c>
      <c r="B11" s="1" t="s">
        <v>171</v>
      </c>
      <c r="C11" s="1"/>
      <c r="D11" s="4" t="s">
        <v>219</v>
      </c>
      <c r="E11" s="4"/>
      <c r="F11" s="1" t="s">
        <v>85</v>
      </c>
      <c r="G11" s="1" t="s">
        <v>86</v>
      </c>
      <c r="H11" s="1" t="s">
        <v>74</v>
      </c>
      <c r="I11" s="5" t="str">
        <f t="shared" si="4"/>
        <v>2022</v>
      </c>
      <c r="J11" t="str">
        <f t="shared" si="0"/>
        <v xml:space="preserve">Alice in Abandoned Akihabara 1 </v>
      </c>
      <c r="K11" t="str">
        <f t="shared" si="2"/>
        <v/>
      </c>
      <c r="L11" s="6" t="str">
        <f t="shared" si="5"/>
        <v/>
      </c>
      <c r="M11" t="str">
        <f t="shared" si="1"/>
        <v>廃墟・秋葉原のアリス１</v>
      </c>
      <c r="N11" t="str">
        <f t="shared" si="3"/>
        <v xml:space="preserve">ALICE IN ABANDONED AKIHABARA 1 </v>
      </c>
      <c r="P11" t="str" cm="1">
        <f t="array" aca="1" ref="P11" ca="1">IF(G11="",     _xlfn.REGEXREPLACE(CELL("filename"), "[^0-9]", ""  )  &amp;"-"&amp;ROW(),G11)</f>
        <v>283-3181-8</v>
      </c>
    </row>
    <row r="12" spans="1:16" hidden="1" x14ac:dyDescent="0.2">
      <c r="A12" s="1" t="s">
        <v>176</v>
      </c>
      <c r="B12" s="1" t="s">
        <v>171</v>
      </c>
      <c r="C12" s="1"/>
      <c r="D12" s="4" t="s">
        <v>220</v>
      </c>
      <c r="E12" s="4"/>
      <c r="F12" s="1" t="s">
        <v>87</v>
      </c>
      <c r="G12" s="1" t="s">
        <v>88</v>
      </c>
      <c r="H12" s="1" t="s">
        <v>74</v>
      </c>
      <c r="I12" s="5" t="str">
        <f t="shared" si="4"/>
        <v>2022</v>
      </c>
      <c r="J12" t="str">
        <f t="shared" si="0"/>
        <v xml:space="preserve">Alice in Abandoned Akihabara 1 </v>
      </c>
      <c r="K12" t="str">
        <f t="shared" si="2"/>
        <v/>
      </c>
      <c r="L12" s="6" t="str">
        <f t="shared" si="5"/>
        <v/>
      </c>
      <c r="M12" t="str">
        <f t="shared" si="1"/>
        <v>廃墟・秋葉原のアリス２</v>
      </c>
      <c r="N12" t="str">
        <f t="shared" si="3"/>
        <v xml:space="preserve">ALICE IN ABANDONED AKIHABARA 1 </v>
      </c>
      <c r="P12" t="str" cm="1">
        <f t="array" aca="1" ref="P12" ca="1">IF(G12="",     _xlfn.REGEXREPLACE(CELL("filename"), "[^0-9]", ""  )  &amp;"-"&amp;ROW(),G12)</f>
        <v>283-3182-6</v>
      </c>
    </row>
    <row r="13" spans="1:16" hidden="1" x14ac:dyDescent="0.2">
      <c r="A13" s="1" t="s">
        <v>176</v>
      </c>
      <c r="B13" s="1" t="s">
        <v>46</v>
      </c>
      <c r="C13" s="1"/>
      <c r="D13" s="1" t="s">
        <v>137</v>
      </c>
      <c r="E13" s="1"/>
      <c r="F13" s="1" t="s">
        <v>137</v>
      </c>
      <c r="G13" s="1" t="s">
        <v>138</v>
      </c>
      <c r="H13" s="1" t="s">
        <v>74</v>
      </c>
      <c r="I13" s="5" t="str">
        <f t="shared" si="4"/>
        <v>2023</v>
      </c>
      <c r="J13" t="str">
        <f t="shared" si="0"/>
        <v xml:space="preserve">Anime Phenomenological Reduction for voices </v>
      </c>
      <c r="K13" t="str">
        <f t="shared" si="2"/>
        <v xml:space="preserve"> voices </v>
      </c>
      <c r="L13" s="6" t="str">
        <f t="shared" si="5"/>
        <v/>
      </c>
      <c r="M13" t="str">
        <f t="shared" si="1"/>
        <v>アニメ・現象学的還元</v>
      </c>
      <c r="N13" t="str">
        <f t="shared" si="3"/>
        <v xml:space="preserve">ANIME PHENOMENOLOGICAL REDUCTION FOR VOICES </v>
      </c>
      <c r="P13" t="str" cm="1">
        <f t="array" aca="1" ref="P13" ca="1">IF(G13="",     _xlfn.REGEXREPLACE(CELL("filename"), "[^0-9]", ""  )  &amp;"-"&amp;ROW(),G13)</f>
        <v>305-3879-3</v>
      </c>
    </row>
    <row r="14" spans="1:16" hidden="1" x14ac:dyDescent="0.2">
      <c r="A14" s="1" t="s">
        <v>176</v>
      </c>
      <c r="B14" s="3" t="s">
        <v>196</v>
      </c>
      <c r="C14" s="3"/>
      <c r="D14" s="1"/>
      <c r="E14" s="1"/>
      <c r="F14" s="1" t="s">
        <v>143</v>
      </c>
      <c r="G14" s="1" t="s">
        <v>144</v>
      </c>
      <c r="H14" s="1" t="s">
        <v>74</v>
      </c>
      <c r="I14" s="5" t="str">
        <f t="shared" si="4"/>
        <v/>
      </c>
      <c r="J14" t="str">
        <f t="shared" si="0"/>
        <v>AUG.HOCKET</v>
      </c>
      <c r="K14" t="str">
        <f t="shared" si="2"/>
        <v/>
      </c>
      <c r="L14" s="6" t="e">
        <f t="shared" si="5"/>
        <v>#VALUE!</v>
      </c>
      <c r="M14" t="str">
        <f t="shared" si="1"/>
        <v/>
      </c>
      <c r="N14" t="str">
        <f t="shared" si="3"/>
        <v>AUG HOCKET</v>
      </c>
      <c r="P14" t="str" cm="1">
        <f t="array" aca="1" ref="P14" ca="1">IF(G14="",     _xlfn.REGEXREPLACE(CELL("filename"), "[^0-9]", ""  )  &amp;"-"&amp;ROW(),G14)</f>
        <v>305-3882-3</v>
      </c>
    </row>
    <row r="15" spans="1:16" hidden="1" x14ac:dyDescent="0.2">
      <c r="A15" s="1" t="s">
        <v>176</v>
      </c>
      <c r="B15" s="1" t="s">
        <v>169</v>
      </c>
      <c r="C15" s="1"/>
      <c r="D15" s="1"/>
      <c r="E15" s="1"/>
      <c r="F15" s="1" t="s">
        <v>109</v>
      </c>
      <c r="G15" s="1" t="s">
        <v>110</v>
      </c>
      <c r="H15" s="1" t="s">
        <v>74</v>
      </c>
      <c r="I15" s="5" t="str">
        <f t="shared" si="4"/>
        <v>2018</v>
      </c>
      <c r="J15" t="str">
        <f t="shared" si="0"/>
        <v>Automatism 1a  for solo violin</v>
      </c>
      <c r="K15" t="str">
        <f t="shared" si="2"/>
        <v xml:space="preserve"> solo violin</v>
      </c>
      <c r="L15" s="6" t="str">
        <f t="shared" si="5"/>
        <v/>
      </c>
      <c r="M15" t="str">
        <f t="shared" si="1"/>
        <v/>
      </c>
      <c r="N15" t="str">
        <f t="shared" si="3"/>
        <v>AUTOMATISM 1A  FOR SOLO VIOLIN</v>
      </c>
      <c r="P15" t="str" cm="1">
        <f t="array" aca="1" ref="P15" ca="1">IF(G15="",     _xlfn.REGEXREPLACE(CELL("filename"), "[^0-9]", ""  )  &amp;"-"&amp;ROW(),G15)</f>
        <v>284-0281-2</v>
      </c>
    </row>
    <row r="16" spans="1:16" hidden="1" x14ac:dyDescent="0.2">
      <c r="A16" s="1" t="s">
        <v>176</v>
      </c>
      <c r="B16" s="1" t="s">
        <v>170</v>
      </c>
      <c r="C16" s="1"/>
      <c r="D16" s="1"/>
      <c r="E16" s="1"/>
      <c r="F16" s="1" t="s">
        <v>111</v>
      </c>
      <c r="G16" s="1" t="s">
        <v>112</v>
      </c>
      <c r="H16" s="1" t="s">
        <v>74</v>
      </c>
      <c r="I16" s="5" t="str">
        <f t="shared" si="4"/>
        <v>2018</v>
      </c>
      <c r="J16" t="str">
        <f t="shared" si="0"/>
        <v>Automatism 1b  for solo violin</v>
      </c>
      <c r="K16" t="str">
        <f t="shared" si="2"/>
        <v xml:space="preserve"> solo violin</v>
      </c>
      <c r="L16" s="6" t="str">
        <f t="shared" si="5"/>
        <v/>
      </c>
      <c r="M16" t="str">
        <f t="shared" si="1"/>
        <v/>
      </c>
      <c r="N16" t="str">
        <f t="shared" si="3"/>
        <v>AUTOMATISM 1B  FOR SOLO VIOLIN</v>
      </c>
      <c r="P16" t="str" cm="1">
        <f t="array" aca="1" ref="P16" ca="1">IF(G16="",     _xlfn.REGEXREPLACE(CELL("filename"), "[^0-9]", ""  )  &amp;"-"&amp;ROW(),G16)</f>
        <v>284-0282-1</v>
      </c>
    </row>
    <row r="17" spans="1:16" x14ac:dyDescent="0.2">
      <c r="A17" s="1" t="s">
        <v>176</v>
      </c>
      <c r="B17" s="1" t="s">
        <v>25</v>
      </c>
      <c r="C17" s="7" t="s">
        <v>231</v>
      </c>
      <c r="D17" s="1"/>
      <c r="E17" s="1"/>
      <c r="H17" s="14" t="s">
        <v>1</v>
      </c>
      <c r="I17" s="21" t="str">
        <f t="shared" si="4"/>
        <v>2019</v>
      </c>
      <c r="J17" s="14" t="str">
        <f t="shared" si="0"/>
        <v>Automatism 2  for cello</v>
      </c>
      <c r="K17" s="14" t="str">
        <f t="shared" si="2"/>
        <v xml:space="preserve"> cello</v>
      </c>
      <c r="L17" s="22">
        <f t="shared" si="5"/>
        <v>44992</v>
      </c>
      <c r="M17" s="14" t="str">
        <f t="shared" si="1"/>
        <v/>
      </c>
      <c r="N17" s="14" t="str">
        <f t="shared" si="3"/>
        <v>AUTOMATISM 2  FOR CELLO</v>
      </c>
      <c r="P17" s="14" t="str" cm="1">
        <f t="array" aca="1" ref="P17" ca="1">IF(G17="",     _xlfn.REGEXREPLACE(CELL("filename"), "[^0-9]", ""  )  &amp;"-"&amp;ROW(),G17)</f>
        <v>202412171-17</v>
      </c>
    </row>
    <row r="18" spans="1:16" x14ac:dyDescent="0.2">
      <c r="A18" s="1" t="s">
        <v>176</v>
      </c>
      <c r="B18" s="1" t="s">
        <v>26</v>
      </c>
      <c r="C18" s="4" t="s">
        <v>233</v>
      </c>
      <c r="D18" s="1"/>
      <c r="E18" s="1"/>
      <c r="H18" s="14" t="s">
        <v>1</v>
      </c>
      <c r="I18" s="21" t="str">
        <f t="shared" si="4"/>
        <v>2019</v>
      </c>
      <c r="J18" s="14" t="str">
        <f t="shared" si="0"/>
        <v>Barocco Machine  for cello</v>
      </c>
      <c r="K18" s="14" t="str">
        <f t="shared" si="2"/>
        <v xml:space="preserve"> cello</v>
      </c>
      <c r="L18" s="22">
        <f t="shared" si="5"/>
        <v>44992</v>
      </c>
      <c r="M18" s="14" t="str">
        <f t="shared" si="1"/>
        <v/>
      </c>
      <c r="N18" s="14" t="str">
        <f t="shared" si="3"/>
        <v>BAROCCO MACHINE  FOR CELLO</v>
      </c>
      <c r="P18" s="14" t="str" cm="1">
        <f t="array" aca="1" ref="P18" ca="1">IF(G18="",     _xlfn.REGEXREPLACE(CELL("filename"), "[^0-9]", ""  )  &amp;"-"&amp;ROW(),G18)</f>
        <v>202412171-18</v>
      </c>
    </row>
    <row r="19" spans="1:16" hidden="1" x14ac:dyDescent="0.2">
      <c r="A19" s="1" t="s">
        <v>176</v>
      </c>
      <c r="B19" s="1" t="s">
        <v>49</v>
      </c>
      <c r="C19" s="1"/>
      <c r="D19" s="1"/>
      <c r="E19" s="1"/>
      <c r="F19" s="1" t="s">
        <v>163</v>
      </c>
      <c r="G19" s="1" t="s">
        <v>164</v>
      </c>
      <c r="H19" s="1" t="s">
        <v>74</v>
      </c>
      <c r="I19" s="5" t="str">
        <f t="shared" si="4"/>
        <v>2023</v>
      </c>
      <c r="J19" t="str">
        <f t="shared" si="0"/>
        <v xml:space="preserve">barrage▂▃▅▆▇▂▃▅゚∀゚)ﾉ゚∀゚)ﾉ∀゚)ﾉ゚)ﾉ)ﾉ━━━rrrっ!! for piano and fixed media </v>
      </c>
      <c r="K19" t="str">
        <f t="shared" si="2"/>
        <v xml:space="preserve"> piano and fixed media </v>
      </c>
      <c r="L19" s="6" t="str">
        <f t="shared" si="5"/>
        <v/>
      </c>
      <c r="M19" t="str">
        <f t="shared" si="1"/>
        <v/>
      </c>
      <c r="N19" t="str">
        <f t="shared" si="3"/>
        <v xml:space="preserve">BARRAGE                              RRR    FOR PIANO AND FIXED MEDIA </v>
      </c>
      <c r="P19" t="str" cm="1">
        <f t="array" aca="1" ref="P19" ca="1">IF(G19="",     _xlfn.REGEXREPLACE(CELL("filename"), "[^0-9]", ""  )  &amp;"-"&amp;ROW(),G19)</f>
        <v>305-3892-1</v>
      </c>
    </row>
    <row r="20" spans="1:16" hidden="1" x14ac:dyDescent="0.2">
      <c r="A20" s="1" t="s">
        <v>176</v>
      </c>
      <c r="B20" s="1" t="s">
        <v>47</v>
      </c>
      <c r="C20" s="1"/>
      <c r="D20" s="1" t="s">
        <v>139</v>
      </c>
      <c r="E20" s="1"/>
      <c r="F20" s="1" t="s">
        <v>139</v>
      </c>
      <c r="G20" s="1" t="s">
        <v>140</v>
      </c>
      <c r="H20" s="1" t="s">
        <v>74</v>
      </c>
      <c r="I20" s="5" t="str">
        <f t="shared" si="4"/>
        <v>2023</v>
      </c>
      <c r="J20" t="str">
        <f t="shared" si="0"/>
        <v xml:space="preserve">but…you're a minor, right? for piano and fixed media </v>
      </c>
      <c r="K20" t="str">
        <f t="shared" si="2"/>
        <v xml:space="preserve"> piano and fixed media </v>
      </c>
      <c r="L20" s="6" t="str">
        <f t="shared" si="5"/>
        <v/>
      </c>
      <c r="M20" t="e">
        <f>IF(#REF!&lt;&gt;"",#REF!, "")</f>
        <v>#REF!</v>
      </c>
      <c r="N20" t="str">
        <f t="shared" si="3"/>
        <v xml:space="preserve">BUT YOU RE A MINOR  RIGHT? FOR PIANO AND FIXED MEDIA </v>
      </c>
      <c r="P20" t="str" cm="1">
        <f t="array" aca="1" ref="P20" ca="1">IF(G20="",     _xlfn.REGEXREPLACE(CELL("filename"), "[^0-9]", ""  )  &amp;"-"&amp;ROW(),G20)</f>
        <v>305-3880-7</v>
      </c>
    </row>
    <row r="21" spans="1:16" x14ac:dyDescent="0.2">
      <c r="A21" s="1" t="s">
        <v>176</v>
      </c>
      <c r="B21" s="2" t="s">
        <v>2</v>
      </c>
      <c r="C21" s="8" t="s">
        <v>234</v>
      </c>
      <c r="F21" s="15"/>
      <c r="H21" s="14" t="s">
        <v>1</v>
      </c>
      <c r="I21" s="21" t="str">
        <f t="shared" si="4"/>
        <v>2024</v>
      </c>
      <c r="J21" s="14" t="str">
        <f t="shared" si="0"/>
        <v>Christe eleison for any instrument(s) and fixed media  versions for piano or cello</v>
      </c>
      <c r="K21" s="14" t="str">
        <f t="shared" si="2"/>
        <v xml:space="preserve"> piano or cello</v>
      </c>
      <c r="L21" s="22">
        <f t="shared" si="5"/>
        <v>45292</v>
      </c>
      <c r="M21" s="14" t="str">
        <f>IF(D20&lt;&gt;"", D20, "")</f>
        <v>でも、未成年でしょ？</v>
      </c>
      <c r="N21" s="14" t="str">
        <f t="shared" si="3"/>
        <v>CHRISTE ELEISON FOR ANY INSTRUMENT S  AND FIXED MEDIA  VERSIONS FOR PIANO OR CELLO</v>
      </c>
      <c r="P21" s="14" t="str" cm="1">
        <f t="array" aca="1" ref="P21" ca="1">IF(G21="",     _xlfn.REGEXREPLACE(CELL("filename"), "[^0-9]", ""  )  &amp;"-"&amp;ROW(),G21)</f>
        <v>202412171-21</v>
      </c>
    </row>
    <row r="22" spans="1:16" x14ac:dyDescent="0.2">
      <c r="A22" s="1" t="s">
        <v>176</v>
      </c>
      <c r="B22" s="2" t="s">
        <v>4</v>
      </c>
      <c r="C22" s="8" t="s">
        <v>235</v>
      </c>
      <c r="D22" s="2"/>
      <c r="E22" s="2"/>
      <c r="F22" s="15"/>
      <c r="H22" s="14" t="s">
        <v>1</v>
      </c>
      <c r="I22" s="21" t="str">
        <f t="shared" si="4"/>
        <v>2024</v>
      </c>
      <c r="J22" s="14" t="str">
        <f t="shared" si="0"/>
        <v>Confiteor for any instrument(s) and fixed media  versions for piano or cello</v>
      </c>
      <c r="K22" s="14" t="str">
        <f t="shared" si="2"/>
        <v xml:space="preserve"> piano or cello</v>
      </c>
      <c r="L22" s="22">
        <f t="shared" si="5"/>
        <v>45292</v>
      </c>
      <c r="M22" s="14" t="str">
        <f t="shared" ref="M22:M54" si="6">IF(D22&lt;&gt;"", D22, "")</f>
        <v/>
      </c>
      <c r="N22" s="14" t="str">
        <f t="shared" si="3"/>
        <v>CONFITEOR FOR ANY INSTRUMENT S  AND FIXED MEDIA  VERSIONS FOR PIANO OR CELLO</v>
      </c>
      <c r="P22" s="14" t="str" cm="1">
        <f t="array" aca="1" ref="P22" ca="1">IF(G22="",     _xlfn.REGEXREPLACE(CELL("filename"), "[^0-9]", ""  )  &amp;"-"&amp;ROW(),G22)</f>
        <v>202412171-22</v>
      </c>
    </row>
    <row r="23" spans="1:16" ht="15.75" customHeight="1" x14ac:dyDescent="0.2">
      <c r="A23" s="1" t="s">
        <v>176</v>
      </c>
      <c r="B23" s="1" t="s">
        <v>44</v>
      </c>
      <c r="C23" s="4" t="s">
        <v>238</v>
      </c>
      <c r="D23" s="1"/>
      <c r="E23" s="1"/>
      <c r="H23" s="14" t="s">
        <v>1</v>
      </c>
      <c r="I23" s="21" t="str">
        <f t="shared" si="4"/>
        <v>2023</v>
      </c>
      <c r="J23" s="14" t="str">
        <f t="shared" si="0"/>
        <v xml:space="preserve">Copy and paste, mass produced/consumed irregular/imperfectly shaped plastic pearls and Me. for violin </v>
      </c>
      <c r="K23" s="14" t="str">
        <f t="shared" si="2"/>
        <v xml:space="preserve"> violin </v>
      </c>
      <c r="L23" s="22">
        <f t="shared" si="5"/>
        <v>44992</v>
      </c>
      <c r="M23" s="14" t="str">
        <f t="shared" si="6"/>
        <v/>
      </c>
      <c r="N23" s="14" t="str">
        <f t="shared" si="3"/>
        <v xml:space="preserve">COPY AND PASTE  MASS PRODUCED CONSUMED IRREGULAR IMPERFECTLY SHAPED PLASTIC PEARLS AND ME  FOR VIOLIN </v>
      </c>
      <c r="P23" s="14" t="str" cm="1">
        <f t="array" aca="1" ref="P23" ca="1">IF(G23="",     _xlfn.REGEXREPLACE(CELL("filename"), "[^0-9]", ""  )  &amp;"-"&amp;ROW(),G23)</f>
        <v>202412171-23</v>
      </c>
    </row>
    <row r="24" spans="1:16" ht="15.75" customHeight="1" x14ac:dyDescent="0.2">
      <c r="A24" s="1" t="s">
        <v>176</v>
      </c>
      <c r="B24" s="1" t="s">
        <v>37</v>
      </c>
      <c r="C24" s="4" t="s">
        <v>236</v>
      </c>
      <c r="D24" s="1"/>
      <c r="E24" s="1"/>
      <c r="H24" s="14" t="s">
        <v>1</v>
      </c>
      <c r="I24" s="21" t="str">
        <f t="shared" si="4"/>
        <v>2020</v>
      </c>
      <c r="J24" s="14" t="str">
        <f t="shared" si="0"/>
        <v>cuddly  for any instrument(s)</v>
      </c>
      <c r="K24" s="14" t="str">
        <f t="shared" si="2"/>
        <v xml:space="preserve"> any instrument(s)</v>
      </c>
      <c r="L24" s="22">
        <f t="shared" si="5"/>
        <v>44992</v>
      </c>
      <c r="M24" s="14" t="str">
        <f t="shared" si="6"/>
        <v/>
      </c>
      <c r="N24" s="14" t="str">
        <f t="shared" si="3"/>
        <v xml:space="preserve">CUDDLY  FOR ANY INSTRUMENT S </v>
      </c>
      <c r="P24" s="14" t="str" cm="1">
        <f t="array" aca="1" ref="P24" ca="1">IF(G24="",     _xlfn.REGEXREPLACE(CELL("filename"), "[^0-9]", ""  )  &amp;"-"&amp;ROW(),G24)</f>
        <v>202412171-24</v>
      </c>
    </row>
    <row r="25" spans="1:16" ht="15.75" customHeight="1" x14ac:dyDescent="0.2">
      <c r="A25" s="1" t="s">
        <v>176</v>
      </c>
      <c r="B25" s="1" t="s">
        <v>38</v>
      </c>
      <c r="C25" s="4" t="s">
        <v>237</v>
      </c>
      <c r="D25" s="1"/>
      <c r="E25" s="1"/>
      <c r="H25" s="14" t="s">
        <v>1</v>
      </c>
      <c r="I25" s="21" t="str">
        <f t="shared" si="4"/>
        <v>2020</v>
      </c>
      <c r="J25" s="14" t="str">
        <f t="shared" si="0"/>
        <v>Dawning  for guitar</v>
      </c>
      <c r="K25" s="14" t="str">
        <f t="shared" si="2"/>
        <v xml:space="preserve"> guitar</v>
      </c>
      <c r="L25" s="22">
        <f t="shared" si="5"/>
        <v>44992</v>
      </c>
      <c r="M25" s="14" t="str">
        <f t="shared" si="6"/>
        <v/>
      </c>
      <c r="N25" s="14" t="str">
        <f t="shared" si="3"/>
        <v>DAWNING  FOR GUITAR</v>
      </c>
      <c r="P25" s="14" t="str" cm="1">
        <f t="array" aca="1" ref="P25" ca="1">IF(G25="",     _xlfn.REGEXREPLACE(CELL("filename"), "[^0-9]", ""  )  &amp;"-"&amp;ROW(),G25)</f>
        <v>202412171-25</v>
      </c>
    </row>
    <row r="26" spans="1:16" ht="15.75" customHeight="1" x14ac:dyDescent="0.2">
      <c r="A26" s="1" t="s">
        <v>176</v>
      </c>
      <c r="B26" s="1" t="s">
        <v>17</v>
      </c>
      <c r="C26" s="4" t="s">
        <v>239</v>
      </c>
      <c r="D26" s="1"/>
      <c r="E26" s="1"/>
      <c r="H26" s="14" t="s">
        <v>1</v>
      </c>
      <c r="I26" s="21" t="str">
        <f t="shared" si="4"/>
        <v>2021</v>
      </c>
      <c r="J26" s="14" t="str">
        <f t="shared" si="0"/>
        <v>DEVILBOY  for violin and AI-piano</v>
      </c>
      <c r="K26" s="14" t="str">
        <f t="shared" si="2"/>
        <v xml:space="preserve"> violin and AI-piano</v>
      </c>
      <c r="L26" s="22">
        <f t="shared" si="5"/>
        <v>44992</v>
      </c>
      <c r="M26" s="14" t="str">
        <f t="shared" si="6"/>
        <v/>
      </c>
      <c r="N26" s="14" t="str">
        <f t="shared" si="3"/>
        <v>DEVILBOY  FOR VIOLIN AND AI PIANO</v>
      </c>
      <c r="P26" s="14" t="str" cm="1">
        <f t="array" aca="1" ref="P26" ca="1">IF(G26="",     _xlfn.REGEXREPLACE(CELL("filename"), "[^0-9]", ""  )  &amp;"-"&amp;ROW(),G26)</f>
        <v>202412171-26</v>
      </c>
    </row>
    <row r="27" spans="1:16" ht="15.75" customHeight="1" x14ac:dyDescent="0.2">
      <c r="A27" s="1" t="s">
        <v>176</v>
      </c>
      <c r="B27" s="1" t="s">
        <v>207</v>
      </c>
      <c r="C27" s="4" t="s">
        <v>240</v>
      </c>
      <c r="D27" s="4" t="s">
        <v>175</v>
      </c>
      <c r="E27" s="4" t="s">
        <v>300</v>
      </c>
      <c r="H27" s="14" t="s">
        <v>1</v>
      </c>
      <c r="I27" s="21" t="str">
        <f t="shared" si="4"/>
        <v>2020</v>
      </c>
      <c r="J27" s="14" t="str">
        <f t="shared" si="0"/>
        <v>Dianzi Xiaochi!  for vibraphone</v>
      </c>
      <c r="K27" s="14" t="str">
        <f t="shared" si="2"/>
        <v xml:space="preserve"> vibraphone</v>
      </c>
      <c r="L27" s="22">
        <f t="shared" si="5"/>
        <v>44992</v>
      </c>
      <c r="M27" s="14" t="str">
        <f t="shared" si="6"/>
        <v>「電子小吃」ビブラフォンのための</v>
      </c>
      <c r="N27" s="14" t="str">
        <f t="shared" si="3"/>
        <v>DIANZI XIAOCHI   FOR VIBRAPHONE</v>
      </c>
      <c r="P27" s="14" t="str" cm="1">
        <f t="array" aca="1" ref="P27" ca="1">IF(G27="",     _xlfn.REGEXREPLACE(CELL("filename"), "[^0-9]", ""  )  &amp;"-"&amp;ROW(),G27)</f>
        <v>202412171-27</v>
      </c>
    </row>
    <row r="28" spans="1:16" ht="15.75" customHeight="1" x14ac:dyDescent="0.2">
      <c r="A28" s="1" t="s">
        <v>176</v>
      </c>
      <c r="B28" s="1" t="s">
        <v>7</v>
      </c>
      <c r="C28" s="4" t="s">
        <v>241</v>
      </c>
      <c r="D28" s="1"/>
      <c r="E28" s="1"/>
      <c r="H28" s="14" t="s">
        <v>1</v>
      </c>
      <c r="I28" s="21" t="str">
        <f t="shared" si="4"/>
        <v>2020</v>
      </c>
      <c r="J28" s="14" t="str">
        <f t="shared" si="0"/>
        <v>Different Times  for any instruments</v>
      </c>
      <c r="K28" s="14" t="str">
        <f t="shared" si="2"/>
        <v xml:space="preserve"> any instruments</v>
      </c>
      <c r="L28" s="22">
        <f t="shared" si="5"/>
        <v>44992</v>
      </c>
      <c r="M28" s="14" t="str">
        <f t="shared" si="6"/>
        <v/>
      </c>
      <c r="N28" s="14" t="str">
        <f t="shared" si="3"/>
        <v>DIFFERENT TIMES  FOR ANY INSTRUMENTS</v>
      </c>
      <c r="P28" s="14" t="str" cm="1">
        <f t="array" aca="1" ref="P28" ca="1">IF(G28="",     _xlfn.REGEXREPLACE(CELL("filename"), "[^0-9]", ""  )  &amp;"-"&amp;ROW(),G28)</f>
        <v>202412171-28</v>
      </c>
    </row>
    <row r="29" spans="1:16" ht="15.75" customHeight="1" x14ac:dyDescent="0.2">
      <c r="A29" s="1" t="s">
        <v>176</v>
      </c>
      <c r="B29" s="1" t="s">
        <v>18</v>
      </c>
      <c r="C29" s="4" t="s">
        <v>242</v>
      </c>
      <c r="D29" s="1"/>
      <c r="E29" s="1"/>
      <c r="H29" s="14" t="s">
        <v>1</v>
      </c>
      <c r="I29" s="21" t="str">
        <f t="shared" si="4"/>
        <v>2020</v>
      </c>
      <c r="J29" s="14" t="str">
        <f t="shared" si="0"/>
        <v>Dream Sandwich  for electric guitar</v>
      </c>
      <c r="K29" s="14" t="str">
        <f t="shared" si="2"/>
        <v xml:space="preserve"> electric guitar</v>
      </c>
      <c r="L29" s="22">
        <f t="shared" si="5"/>
        <v>44992</v>
      </c>
      <c r="M29" s="14" t="str">
        <f t="shared" si="6"/>
        <v/>
      </c>
      <c r="N29" s="14" t="str">
        <f t="shared" si="3"/>
        <v>DREAM SANDWICH  FOR ELECTRIC GUITAR</v>
      </c>
      <c r="P29" s="14" t="str" cm="1">
        <f t="array" aca="1" ref="P29" ca="1">IF(G29="",     _xlfn.REGEXREPLACE(CELL("filename"), "[^0-9]", ""  )  &amp;"-"&amp;ROW(),G29)</f>
        <v>202412171-29</v>
      </c>
    </row>
    <row r="30" spans="1:16" ht="15.75" customHeight="1" x14ac:dyDescent="0.2">
      <c r="A30" s="1" t="s">
        <v>176</v>
      </c>
      <c r="B30" s="1" t="s">
        <v>31</v>
      </c>
      <c r="C30" s="4" t="s">
        <v>243</v>
      </c>
      <c r="D30" s="1"/>
      <c r="E30" s="1"/>
      <c r="H30" s="14" t="s">
        <v>1</v>
      </c>
      <c r="I30" s="21" t="str">
        <f t="shared" si="4"/>
        <v>2019</v>
      </c>
      <c r="J30" s="14" t="str">
        <f t="shared" si="0"/>
        <v>Dreaming Brain  for string trio</v>
      </c>
      <c r="K30" s="14" t="str">
        <f t="shared" si="2"/>
        <v xml:space="preserve"> string trio</v>
      </c>
      <c r="L30" s="22">
        <f t="shared" si="5"/>
        <v>44992</v>
      </c>
      <c r="M30" s="14" t="str">
        <f t="shared" si="6"/>
        <v/>
      </c>
      <c r="N30" s="14" t="str">
        <f t="shared" si="3"/>
        <v>DREAMING BRAIN  FOR STRING TRIO</v>
      </c>
      <c r="P30" s="14" t="str" cm="1">
        <f t="array" aca="1" ref="P30" ca="1">IF(G30="",     _xlfn.REGEXREPLACE(CELL("filename"), "[^0-9]", ""  )  &amp;"-"&amp;ROW(),G30)</f>
        <v>202412171-30</v>
      </c>
    </row>
    <row r="31" spans="1:16" ht="15.75" customHeight="1" x14ac:dyDescent="0.2">
      <c r="A31" s="1" t="s">
        <v>176</v>
      </c>
      <c r="B31" s="1" t="s">
        <v>22</v>
      </c>
      <c r="C31" s="4" t="s">
        <v>244</v>
      </c>
      <c r="D31" s="1"/>
      <c r="E31" s="1"/>
      <c r="H31" s="14" t="s">
        <v>1</v>
      </c>
      <c r="I31" s="21" t="str">
        <f t="shared" si="4"/>
        <v>2018</v>
      </c>
      <c r="J31" s="14" t="str">
        <f t="shared" si="0"/>
        <v>Elegy  for violin and string orchestra</v>
      </c>
      <c r="K31" s="14" t="str">
        <f t="shared" si="2"/>
        <v xml:space="preserve"> violin and string orchestra</v>
      </c>
      <c r="L31" s="22">
        <f t="shared" si="5"/>
        <v>44992</v>
      </c>
      <c r="M31" s="14" t="str">
        <f t="shared" si="6"/>
        <v/>
      </c>
      <c r="N31" s="14" t="str">
        <f t="shared" si="3"/>
        <v>ELEGY  FOR VIOLIN AND STRING ORCHESTRA</v>
      </c>
      <c r="P31" s="14" t="str" cm="1">
        <f t="array" aca="1" ref="P31" ca="1">IF(G31="",     _xlfn.REGEXREPLACE(CELL("filename"), "[^0-9]", ""  )  &amp;"-"&amp;ROW(),G31)</f>
        <v>202412171-31</v>
      </c>
    </row>
    <row r="32" spans="1:16" ht="15.75" hidden="1" customHeight="1" x14ac:dyDescent="0.2">
      <c r="A32" s="1" t="s">
        <v>176</v>
      </c>
      <c r="B32" s="1" t="s">
        <v>43</v>
      </c>
      <c r="C32" s="1"/>
      <c r="D32" s="1"/>
      <c r="E32" s="1"/>
      <c r="F32" s="1" t="s">
        <v>79</v>
      </c>
      <c r="G32" s="1" t="s">
        <v>80</v>
      </c>
      <c r="H32" s="1" t="s">
        <v>74</v>
      </c>
      <c r="I32" s="5" t="str">
        <f t="shared" si="4"/>
        <v>2022</v>
      </c>
      <c r="J32" t="str">
        <f t="shared" si="0"/>
        <v>Embellish Me!  for violin</v>
      </c>
      <c r="K32" t="str">
        <f t="shared" si="2"/>
        <v xml:space="preserve"> violin</v>
      </c>
      <c r="L32" s="6" t="str">
        <f t="shared" si="5"/>
        <v/>
      </c>
      <c r="M32" t="str">
        <f t="shared" si="6"/>
        <v/>
      </c>
      <c r="N32" t="str">
        <f t="shared" si="3"/>
        <v>EMBELLISH ME   FOR VIOLIN</v>
      </c>
      <c r="P32" t="str" cm="1">
        <f t="array" aca="1" ref="P32" ca="1">IF(G32="",     _xlfn.REGEXREPLACE(CELL("filename"), "[^0-9]", ""  )  &amp;"-"&amp;ROW(),G32)</f>
        <v>283-3178-8</v>
      </c>
    </row>
    <row r="33" spans="1:16" ht="15.75" hidden="1" customHeight="1" x14ac:dyDescent="0.2">
      <c r="A33" s="1" t="s">
        <v>176</v>
      </c>
      <c r="B33" s="1" t="s">
        <v>20</v>
      </c>
      <c r="C33" s="1"/>
      <c r="D33" s="1"/>
      <c r="E33" s="1"/>
      <c r="F33" s="1" t="s">
        <v>101</v>
      </c>
      <c r="G33" s="1" t="s">
        <v>102</v>
      </c>
      <c r="H33" s="1" t="s">
        <v>74</v>
      </c>
      <c r="I33" s="5" t="str">
        <f t="shared" si="4"/>
        <v>2018</v>
      </c>
      <c r="J33" t="str">
        <f t="shared" si="0"/>
        <v xml:space="preserve">Euangélion Two pieces for Guitar </v>
      </c>
      <c r="K33" t="str">
        <f t="shared" si="2"/>
        <v xml:space="preserve"> Guitar </v>
      </c>
      <c r="L33" s="6" t="str">
        <f t="shared" si="5"/>
        <v/>
      </c>
      <c r="M33" t="str">
        <f t="shared" si="6"/>
        <v/>
      </c>
      <c r="N33" t="str">
        <f t="shared" si="3"/>
        <v xml:space="preserve">EUANG LION TWO PIECES FOR GUITAR </v>
      </c>
      <c r="P33" t="str" cm="1">
        <f t="array" aca="1" ref="P33" ca="1">IF(G33="",     _xlfn.REGEXREPLACE(CELL("filename"), "[^0-9]", ""  )  &amp;"-"&amp;ROW(),G33)</f>
        <v>283-6028-1</v>
      </c>
    </row>
    <row r="34" spans="1:16" ht="15.75" hidden="1" customHeight="1" x14ac:dyDescent="0.2">
      <c r="A34" s="1" t="s">
        <v>176</v>
      </c>
      <c r="B34" s="3" t="s">
        <v>210</v>
      </c>
      <c r="C34" s="3"/>
      <c r="D34" s="1" t="s">
        <v>97</v>
      </c>
      <c r="E34" s="1"/>
      <c r="F34" s="1" t="s">
        <v>97</v>
      </c>
      <c r="G34" s="1" t="s">
        <v>98</v>
      </c>
      <c r="H34" s="1" t="s">
        <v>74</v>
      </c>
      <c r="I34" s="5" t="str">
        <f t="shared" si="4"/>
        <v/>
      </c>
      <c r="J34" t="str">
        <f t="shared" ref="J34:J65" si="7">_xlfn.REGEXREPLACE(ASC(B34),"^(.+)\(([0-9]{4})\)(\s*.*)", "$1$3")</f>
        <v>Fake Music STVRWVRS</v>
      </c>
      <c r="K34" t="str">
        <f t="shared" si="2"/>
        <v/>
      </c>
      <c r="L34" s="6" t="e">
        <f t="shared" si="5"/>
        <v>#VALUE!</v>
      </c>
      <c r="M34" t="str">
        <f t="shared" si="6"/>
        <v>いんちき音楽　ＳＴＶＲＷＶＲＳ</v>
      </c>
      <c r="N34" t="str">
        <f t="shared" si="3"/>
        <v>FAKE MUSIC STVRWVRS</v>
      </c>
      <c r="P34" t="str" cm="1">
        <f t="array" aca="1" ref="P34" ca="1">IF(G34="",     _xlfn.REGEXREPLACE(CELL("filename"), "[^0-9]", ""  )  &amp;"-"&amp;ROW(),G34)</f>
        <v>283-6026-5</v>
      </c>
    </row>
    <row r="35" spans="1:16" ht="15.75" hidden="1" customHeight="1" x14ac:dyDescent="0.2">
      <c r="A35" s="1" t="s">
        <v>176</v>
      </c>
      <c r="B35" s="3" t="s">
        <v>209</v>
      </c>
      <c r="C35" s="3"/>
      <c r="D35" s="1" t="s">
        <v>93</v>
      </c>
      <c r="E35" s="1"/>
      <c r="F35" s="1" t="s">
        <v>93</v>
      </c>
      <c r="G35" s="1" t="s">
        <v>94</v>
      </c>
      <c r="H35" s="1" t="s">
        <v>74</v>
      </c>
      <c r="I35" s="5" t="str">
        <f t="shared" si="4"/>
        <v/>
      </c>
      <c r="J35" t="str">
        <f t="shared" si="7"/>
        <v>Fake Music Wicky Wouse Warch</v>
      </c>
      <c r="K35" t="str">
        <f t="shared" si="2"/>
        <v/>
      </c>
      <c r="L35" s="6" t="e">
        <f t="shared" si="5"/>
        <v>#VALUE!</v>
      </c>
      <c r="M35" t="str">
        <f t="shared" si="6"/>
        <v>いんちき音楽　ウィッキーワウスウォーチ</v>
      </c>
      <c r="N35" t="str">
        <f t="shared" si="3"/>
        <v>FAKE MUSIC WICKY WOUSE WARCH</v>
      </c>
      <c r="P35" t="str" cm="1">
        <f t="array" aca="1" ref="P35" ca="1">IF(G35="",     _xlfn.REGEXREPLACE(CELL("filename"), "[^0-9]", ""  )  &amp;"-"&amp;ROW(),G35)</f>
        <v>283-6024-9</v>
      </c>
    </row>
    <row r="36" spans="1:16" ht="15.75" hidden="1" customHeight="1" x14ac:dyDescent="0.2">
      <c r="A36" s="1" t="s">
        <v>176</v>
      </c>
      <c r="B36" s="3" t="s">
        <v>211</v>
      </c>
      <c r="C36" s="3"/>
      <c r="D36" s="1" t="s">
        <v>95</v>
      </c>
      <c r="E36" s="1"/>
      <c r="F36" s="1" t="s">
        <v>95</v>
      </c>
      <c r="G36" s="1" t="s">
        <v>96</v>
      </c>
      <c r="H36" s="1" t="s">
        <v>74</v>
      </c>
      <c r="I36" s="5" t="str">
        <f t="shared" ref="I36:I54" si="8">IF(             _xlfn.REGEXTEST(B36, "\([0-9]{4}\)"),                       _xlfn.REGEXREPLACE(ASC(B36),"^(.+)([0-9]{4})(.*)", "$2"),"" )</f>
        <v/>
      </c>
      <c r="J36" t="str">
        <f t="shared" si="7"/>
        <v>Fake Music Douemon</v>
      </c>
      <c r="K36" t="str">
        <f t="shared" si="2"/>
        <v/>
      </c>
      <c r="L36" s="6" t="e">
        <f t="shared" si="5"/>
        <v>#VALUE!</v>
      </c>
      <c r="M36" t="str">
        <f t="shared" si="6"/>
        <v>いんちき音楽　ドうえ毛ん</v>
      </c>
      <c r="N36" t="str">
        <f t="shared" si="3"/>
        <v>FAKE MUSIC DOUEMON</v>
      </c>
      <c r="P36" t="str" cm="1">
        <f t="array" aca="1" ref="P36" ca="1">IF(G36="",     _xlfn.REGEXREPLACE(CELL("filename"), "[^0-9]", ""  )  &amp;"-"&amp;ROW(),G36)</f>
        <v>283-6025-7</v>
      </c>
    </row>
    <row r="37" spans="1:16" ht="15.75" customHeight="1" x14ac:dyDescent="0.2">
      <c r="A37" s="1" t="s">
        <v>176</v>
      </c>
      <c r="B37" s="1" t="s">
        <v>16</v>
      </c>
      <c r="C37" s="4" t="s">
        <v>245</v>
      </c>
      <c r="D37" s="1"/>
      <c r="E37" s="1"/>
      <c r="H37" s="14" t="s">
        <v>1</v>
      </c>
      <c r="I37" s="21" t="str">
        <f t="shared" si="8"/>
        <v>2020</v>
      </c>
      <c r="J37" s="14" t="str">
        <f t="shared" si="7"/>
        <v>Fanfare  for 2 trumpets, percussion and 4 cellos</v>
      </c>
      <c r="K37" s="14" t="str">
        <f t="shared" si="2"/>
        <v xml:space="preserve"> 2 trumpets, percussion and 4 cellos</v>
      </c>
      <c r="L37" s="22">
        <f t="shared" si="5"/>
        <v>44992</v>
      </c>
      <c r="M37" s="14" t="str">
        <f t="shared" si="6"/>
        <v/>
      </c>
      <c r="N37" s="14" t="str">
        <f t="shared" si="3"/>
        <v>FANFARE  FOR 2 TRUMPETS  PERCUSSION AND 4 CELLOS</v>
      </c>
      <c r="P37" s="14" t="str" cm="1">
        <f t="array" aca="1" ref="P37" ca="1">IF(G37="",     _xlfn.REGEXREPLACE(CELL("filename"), "[^0-9]", ""  )  &amp;"-"&amp;ROW(),G37)</f>
        <v>202412171-37</v>
      </c>
    </row>
    <row r="38" spans="1:16" ht="15.75" hidden="1" customHeight="1" x14ac:dyDescent="0.2">
      <c r="A38" s="1" t="s">
        <v>176</v>
      </c>
      <c r="B38" s="1" t="s">
        <v>8</v>
      </c>
      <c r="C38" s="1"/>
      <c r="D38" s="1" t="s">
        <v>103</v>
      </c>
      <c r="E38" s="1"/>
      <c r="F38" s="1" t="s">
        <v>103</v>
      </c>
      <c r="G38" s="1" t="s">
        <v>104</v>
      </c>
      <c r="H38" s="1" t="s">
        <v>74</v>
      </c>
      <c r="I38" s="5" t="str">
        <f t="shared" si="8"/>
        <v>2020</v>
      </c>
      <c r="J38" t="str">
        <f t="shared" si="7"/>
        <v>Fluffy Pink!  for string quartet</v>
      </c>
      <c r="K38" t="str">
        <f t="shared" si="2"/>
        <v xml:space="preserve"> string quartet</v>
      </c>
      <c r="L38" s="6" t="str">
        <f t="shared" si="5"/>
        <v/>
      </c>
      <c r="M38" t="str">
        <f t="shared" si="6"/>
        <v>フラッフィー・ピンク，弦楽四重奏のための</v>
      </c>
      <c r="N38" t="str">
        <f t="shared" si="3"/>
        <v>FLUFFY PINK   FOR STRING QUARTET</v>
      </c>
      <c r="P38" t="str" cm="1">
        <f t="array" aca="1" ref="P38" ca="1">IF(G38="",     _xlfn.REGEXREPLACE(CELL("filename"), "[^0-9]", ""  )  &amp;"-"&amp;ROW(),G38)</f>
        <v>283-6029-0</v>
      </c>
    </row>
    <row r="39" spans="1:16" ht="15.75" customHeight="1" x14ac:dyDescent="0.2">
      <c r="A39" s="1" t="s">
        <v>176</v>
      </c>
      <c r="B39" s="1" t="s">
        <v>32</v>
      </c>
      <c r="C39" s="4" t="s">
        <v>246</v>
      </c>
      <c r="D39" s="1"/>
      <c r="E39" s="1"/>
      <c r="H39" s="14" t="s">
        <v>1</v>
      </c>
      <c r="I39" s="21" t="str">
        <f t="shared" si="8"/>
        <v>2019</v>
      </c>
      <c r="J39" s="14" t="str">
        <f t="shared" si="7"/>
        <v>Flying  for flute</v>
      </c>
      <c r="K39" s="14" t="str">
        <f t="shared" si="2"/>
        <v xml:space="preserve"> flute</v>
      </c>
      <c r="L39" s="22">
        <f t="shared" si="5"/>
        <v>44992</v>
      </c>
      <c r="M39" s="14" t="str">
        <f t="shared" si="6"/>
        <v/>
      </c>
      <c r="N39" s="14" t="str">
        <f t="shared" si="3"/>
        <v>FLYING  FOR FLUTE</v>
      </c>
      <c r="P39" s="14" t="str" cm="1">
        <f t="array" aca="1" ref="P39" ca="1">IF(G39="",     _xlfn.REGEXREPLACE(CELL("filename"), "[^0-9]", ""  )  &amp;"-"&amp;ROW(),G39)</f>
        <v>202412171-39</v>
      </c>
    </row>
    <row r="40" spans="1:16" ht="15.75" customHeight="1" x14ac:dyDescent="0.2">
      <c r="A40" s="1" t="s">
        <v>176</v>
      </c>
      <c r="B40" s="1" t="s">
        <v>19</v>
      </c>
      <c r="C40" s="4" t="s">
        <v>247</v>
      </c>
      <c r="D40" s="1"/>
      <c r="E40" s="1"/>
      <c r="H40" s="14" t="s">
        <v>1</v>
      </c>
      <c r="I40" s="21" t="str">
        <f t="shared" si="8"/>
        <v>2020</v>
      </c>
      <c r="J40" s="14" t="str">
        <f t="shared" si="7"/>
        <v>Fragrance  for guitar</v>
      </c>
      <c r="K40" s="14" t="str">
        <f t="shared" si="2"/>
        <v xml:space="preserve"> guitar</v>
      </c>
      <c r="L40" s="22">
        <f t="shared" si="5"/>
        <v>44992</v>
      </c>
      <c r="M40" s="14" t="str">
        <f t="shared" si="6"/>
        <v/>
      </c>
      <c r="N40" s="14" t="str">
        <f t="shared" si="3"/>
        <v>FRAGRANCE  FOR GUITAR</v>
      </c>
      <c r="P40" s="14" t="str" cm="1">
        <f t="array" aca="1" ref="P40" ca="1">IF(G40="",     _xlfn.REGEXREPLACE(CELL("filename"), "[^0-9]", ""  )  &amp;"-"&amp;ROW(),G40)</f>
        <v>202412171-40</v>
      </c>
    </row>
    <row r="41" spans="1:16" ht="15.75" customHeight="1" x14ac:dyDescent="0.2">
      <c r="A41" s="1" t="s">
        <v>176</v>
      </c>
      <c r="B41" s="1" t="s">
        <v>6</v>
      </c>
      <c r="C41" s="4" t="s">
        <v>248</v>
      </c>
      <c r="D41" s="1"/>
      <c r="E41" s="1"/>
      <c r="H41" s="14" t="s">
        <v>1</v>
      </c>
      <c r="I41" s="21" t="str">
        <f t="shared" si="8"/>
        <v>2020</v>
      </c>
      <c r="J41" s="14" t="str">
        <f t="shared" si="7"/>
        <v>Gazing  for cello</v>
      </c>
      <c r="K41" s="14" t="str">
        <f t="shared" si="2"/>
        <v xml:space="preserve"> cello</v>
      </c>
      <c r="L41" s="22">
        <f t="shared" si="5"/>
        <v>44992</v>
      </c>
      <c r="M41" s="14" t="str">
        <f t="shared" si="6"/>
        <v/>
      </c>
      <c r="N41" s="14" t="str">
        <f t="shared" si="3"/>
        <v>GAZING  FOR CELLO</v>
      </c>
      <c r="P41" s="14" t="str" cm="1">
        <f t="array" aca="1" ref="P41" ca="1">IF(G41="",     _xlfn.REGEXREPLACE(CELL("filename"), "[^0-9]", ""  )  &amp;"-"&amp;ROW(),G41)</f>
        <v>202412171-41</v>
      </c>
    </row>
    <row r="42" spans="1:16" ht="15.75" customHeight="1" x14ac:dyDescent="0.2">
      <c r="A42" s="1" t="s">
        <v>176</v>
      </c>
      <c r="B42" s="1" t="s">
        <v>34</v>
      </c>
      <c r="C42" s="4" t="s">
        <v>249</v>
      </c>
      <c r="D42" s="1"/>
      <c r="E42" s="1"/>
      <c r="H42" s="14" t="s">
        <v>1</v>
      </c>
      <c r="I42" s="21" t="str">
        <f t="shared" si="8"/>
        <v>2020</v>
      </c>
      <c r="J42" s="14" t="str">
        <f t="shared" si="7"/>
        <v>Ghosts  for clarinet duo</v>
      </c>
      <c r="K42" s="14" t="str">
        <f t="shared" si="2"/>
        <v xml:space="preserve"> clarinet duo</v>
      </c>
      <c r="L42" s="22">
        <f t="shared" si="5"/>
        <v>44992</v>
      </c>
      <c r="M42" s="14" t="str">
        <f t="shared" si="6"/>
        <v/>
      </c>
      <c r="N42" s="14" t="str">
        <f t="shared" si="3"/>
        <v>GHOSTS  FOR CLARINET DUO</v>
      </c>
      <c r="P42" s="14" t="str" cm="1">
        <f t="array" aca="1" ref="P42" ca="1">IF(G42="",     _xlfn.REGEXREPLACE(CELL("filename"), "[^0-9]", ""  )  &amp;"-"&amp;ROW(),G42)</f>
        <v>202412171-42</v>
      </c>
    </row>
    <row r="43" spans="1:16" ht="15.75" customHeight="1" x14ac:dyDescent="0.2">
      <c r="A43" s="1" t="s">
        <v>176</v>
      </c>
      <c r="B43" s="2" t="s">
        <v>0</v>
      </c>
      <c r="C43" s="8" t="s">
        <v>250</v>
      </c>
      <c r="D43" s="2"/>
      <c r="E43" s="2"/>
      <c r="F43" s="15"/>
      <c r="H43" s="14" t="s">
        <v>1</v>
      </c>
      <c r="I43" s="21" t="str">
        <f t="shared" si="8"/>
        <v>2024</v>
      </c>
      <c r="J43" s="14" t="str">
        <f t="shared" si="7"/>
        <v>Gloria in excelsis Deo for any instrument(s) and fixed media  version for piano</v>
      </c>
      <c r="K43" s="14" t="str">
        <f t="shared" si="2"/>
        <v xml:space="preserve"> piano</v>
      </c>
      <c r="L43" s="22">
        <f t="shared" si="5"/>
        <v>45292</v>
      </c>
      <c r="M43" s="14" t="str">
        <f t="shared" si="6"/>
        <v/>
      </c>
      <c r="N43" s="14" t="str">
        <f t="shared" si="3"/>
        <v>GLORIA IN EXCELSIS DEO FOR ANY INSTRUMENT S  AND FIXED MEDIA  VERSION FOR PIANO</v>
      </c>
      <c r="P43" s="14" t="str" cm="1">
        <f t="array" aca="1" ref="P43" ca="1">IF(G43="",     _xlfn.REGEXREPLACE(CELL("filename"), "[^0-9]", ""  )  &amp;"-"&amp;ROW(),G43)</f>
        <v>202412171-43</v>
      </c>
    </row>
    <row r="44" spans="1:16" ht="15.75" hidden="1" customHeight="1" x14ac:dyDescent="0.2">
      <c r="A44" s="1" t="s">
        <v>176</v>
      </c>
      <c r="B44" s="3" t="s">
        <v>197</v>
      </c>
      <c r="C44" s="3"/>
      <c r="D44" s="1"/>
      <c r="E44" s="1"/>
      <c r="F44" s="1" t="s">
        <v>157</v>
      </c>
      <c r="G44" s="1" t="s">
        <v>158</v>
      </c>
      <c r="H44" s="1" t="s">
        <v>74</v>
      </c>
      <c r="I44" s="5" t="str">
        <f t="shared" si="8"/>
        <v>2024</v>
      </c>
      <c r="J44" t="str">
        <f t="shared" si="7"/>
        <v xml:space="preserve">HENTAI!!! </v>
      </c>
      <c r="K44" t="str">
        <f t="shared" si="2"/>
        <v/>
      </c>
      <c r="L44" s="6" t="str">
        <f t="shared" si="5"/>
        <v/>
      </c>
      <c r="M44" t="str">
        <f t="shared" si="6"/>
        <v/>
      </c>
      <c r="N44" t="str">
        <f t="shared" si="3"/>
        <v xml:space="preserve">HENTAI    </v>
      </c>
      <c r="P44" t="str" cm="1">
        <f t="array" aca="1" ref="P44" ca="1">IF(G44="",     _xlfn.REGEXREPLACE(CELL("filename"), "[^0-9]", ""  )  &amp;"-"&amp;ROW(),G44)</f>
        <v>305-3889-1</v>
      </c>
    </row>
    <row r="45" spans="1:16" ht="15.75" hidden="1" customHeight="1" x14ac:dyDescent="0.2">
      <c r="A45" s="1" t="s">
        <v>176</v>
      </c>
      <c r="B45" s="1" t="s">
        <v>51</v>
      </c>
      <c r="C45" s="1"/>
      <c r="D45" s="1"/>
      <c r="E45" s="1"/>
      <c r="F45" s="1" t="s">
        <v>159</v>
      </c>
      <c r="G45" s="1" t="s">
        <v>160</v>
      </c>
      <c r="H45" s="1" t="s">
        <v>74</v>
      </c>
      <c r="I45" s="5" t="str">
        <f t="shared" si="8"/>
        <v>2024</v>
      </c>
      <c r="J45" t="str">
        <f t="shared" si="7"/>
        <v xml:space="preserve">I don't love you…Senpai. for snare drum and electronics </v>
      </c>
      <c r="K45" t="str">
        <f t="shared" si="2"/>
        <v xml:space="preserve"> snare drum and electronics </v>
      </c>
      <c r="L45" s="6" t="str">
        <f t="shared" si="5"/>
        <v/>
      </c>
      <c r="M45" t="str">
        <f t="shared" si="6"/>
        <v/>
      </c>
      <c r="N45" t="str">
        <f t="shared" si="3"/>
        <v xml:space="preserve">I DON T LOVE YOU SENPAI  FOR SNARE DRUM AND ELECTRONICS </v>
      </c>
      <c r="P45" t="str" cm="1">
        <f t="array" aca="1" ref="P45" ca="1">IF(G45="",     _xlfn.REGEXREPLACE(CELL("filename"), "[^0-9]", ""  )  &amp;"-"&amp;ROW(),G45)</f>
        <v>305-3890-4</v>
      </c>
    </row>
    <row r="46" spans="1:16" ht="15.75" hidden="1" customHeight="1" x14ac:dyDescent="0.2">
      <c r="A46" s="1" t="s">
        <v>176</v>
      </c>
      <c r="B46" s="3" t="s">
        <v>198</v>
      </c>
      <c r="C46" s="3"/>
      <c r="D46" s="1"/>
      <c r="E46" s="1"/>
      <c r="F46" s="1" t="s">
        <v>147</v>
      </c>
      <c r="G46" s="1" t="s">
        <v>148</v>
      </c>
      <c r="H46" s="1" t="s">
        <v>74</v>
      </c>
      <c r="I46" s="5" t="str">
        <f t="shared" si="8"/>
        <v>2023</v>
      </c>
      <c r="J46" t="str">
        <f t="shared" si="7"/>
        <v xml:space="preserve">I LANGUISH AND DIE </v>
      </c>
      <c r="K46" t="str">
        <f t="shared" si="2"/>
        <v/>
      </c>
      <c r="L46" s="6" t="str">
        <f t="shared" si="5"/>
        <v/>
      </c>
      <c r="M46" t="str">
        <f t="shared" si="6"/>
        <v/>
      </c>
      <c r="N46" t="str">
        <f t="shared" si="3"/>
        <v xml:space="preserve">I LANGUISH AND DIE </v>
      </c>
      <c r="P46" t="str" cm="1">
        <f t="array" aca="1" ref="P46" ca="1">IF(G46="",     _xlfn.REGEXREPLACE(CELL("filename"), "[^0-9]", ""  )  &amp;"-"&amp;ROW(),G46)</f>
        <v>305-3884-0</v>
      </c>
    </row>
    <row r="47" spans="1:16" ht="15.75" hidden="1" customHeight="1" x14ac:dyDescent="0.2">
      <c r="A47" s="1" t="s">
        <v>176</v>
      </c>
      <c r="B47" s="1" t="s">
        <v>45</v>
      </c>
      <c r="C47" s="1"/>
      <c r="D47" s="1"/>
      <c r="E47" s="1"/>
      <c r="F47" s="1" t="s">
        <v>75</v>
      </c>
      <c r="G47" s="1" t="s">
        <v>76</v>
      </c>
      <c r="H47" s="1" t="s">
        <v>74</v>
      </c>
      <c r="I47" s="5" t="str">
        <f t="shared" si="8"/>
        <v>2023</v>
      </c>
      <c r="J47" t="str">
        <f t="shared" si="7"/>
        <v xml:space="preserve">i'm scared of dying. what do i do? for violin </v>
      </c>
      <c r="K47" t="str">
        <f t="shared" si="2"/>
        <v xml:space="preserve"> violin </v>
      </c>
      <c r="L47" s="6" t="str">
        <f t="shared" si="5"/>
        <v/>
      </c>
      <c r="M47" t="str">
        <f t="shared" si="6"/>
        <v/>
      </c>
      <c r="N47" t="str">
        <f t="shared" si="3"/>
        <v xml:space="preserve">I M SCARED OF DYING  WHAT DO I DO? FOR VIOLIN </v>
      </c>
      <c r="P47" t="str" cm="1">
        <f t="array" aca="1" ref="P47" ca="1">IF(G47="",     _xlfn.REGEXREPLACE(CELL("filename"), "[^0-9]", ""  )  &amp;"-"&amp;ROW(),G47)</f>
        <v>282-9232-4</v>
      </c>
    </row>
    <row r="48" spans="1:16" ht="15.75" customHeight="1" x14ac:dyDescent="0.2">
      <c r="A48" s="1" t="s">
        <v>176</v>
      </c>
      <c r="B48" s="1" t="s">
        <v>28</v>
      </c>
      <c r="C48" s="4" t="s">
        <v>251</v>
      </c>
      <c r="D48" s="1"/>
      <c r="E48" s="1"/>
      <c r="H48" s="14" t="s">
        <v>1</v>
      </c>
      <c r="I48" s="21" t="str">
        <f t="shared" si="8"/>
        <v>2019</v>
      </c>
      <c r="J48" s="14" t="str">
        <f t="shared" si="7"/>
        <v>IAAT  for violin, viola, cello and piano</v>
      </c>
      <c r="K48" s="14" t="str">
        <f t="shared" si="2"/>
        <v xml:space="preserve"> violin, viola, cello and piano</v>
      </c>
      <c r="L48" s="22">
        <f t="shared" si="5"/>
        <v>44992</v>
      </c>
      <c r="M48" s="14" t="str">
        <f t="shared" si="6"/>
        <v/>
      </c>
      <c r="N48" s="14" t="str">
        <f t="shared" si="3"/>
        <v>IAAT  FOR VIOLIN  VIOLA  CELLO AND PIANO</v>
      </c>
      <c r="P48" s="14" t="str" cm="1">
        <f t="array" aca="1" ref="P48" ca="1">IF(G48="",     _xlfn.REGEXREPLACE(CELL("filename"), "[^0-9]", ""  )  &amp;"-"&amp;ROW(),G48)</f>
        <v>202412171-48</v>
      </c>
    </row>
    <row r="49" spans="1:16" ht="15.75" hidden="1" customHeight="1" x14ac:dyDescent="0.2">
      <c r="A49" s="1" t="s">
        <v>176</v>
      </c>
      <c r="B49" s="3" t="s">
        <v>199</v>
      </c>
      <c r="C49" s="3"/>
      <c r="D49" s="1"/>
      <c r="E49" s="1"/>
      <c r="F49" s="1" t="s">
        <v>155</v>
      </c>
      <c r="G49" s="1" t="s">
        <v>156</v>
      </c>
      <c r="H49" s="1" t="s">
        <v>74</v>
      </c>
      <c r="I49" s="5" t="str">
        <f t="shared" si="8"/>
        <v/>
      </c>
      <c r="J49" t="str">
        <f t="shared" si="7"/>
        <v>Identiry Crisis Mahirochan</v>
      </c>
      <c r="K49" t="str">
        <f t="shared" si="2"/>
        <v/>
      </c>
      <c r="L49" s="6" t="e">
        <f t="shared" si="5"/>
        <v>#VALUE!</v>
      </c>
      <c r="M49" t="str">
        <f t="shared" si="6"/>
        <v/>
      </c>
      <c r="N49" t="str">
        <f t="shared" si="3"/>
        <v>IDENTIRY CRISIS MAHIROCHAN</v>
      </c>
      <c r="P49" t="str" cm="1">
        <f t="array" aca="1" ref="P49" ca="1">IF(G49="",     _xlfn.REGEXREPLACE(CELL("filename"), "[^0-9]", ""  )  &amp;"-"&amp;ROW(),G49)</f>
        <v>305-3888-2</v>
      </c>
    </row>
    <row r="50" spans="1:16" ht="15.75" customHeight="1" x14ac:dyDescent="0.2">
      <c r="A50" s="1" t="s">
        <v>176</v>
      </c>
      <c r="B50" s="1" t="s">
        <v>200</v>
      </c>
      <c r="C50" s="4" t="s">
        <v>252</v>
      </c>
      <c r="D50" s="4" t="s">
        <v>201</v>
      </c>
      <c r="E50" s="4" t="s">
        <v>284</v>
      </c>
      <c r="H50" s="14" t="s">
        <v>1</v>
      </c>
      <c r="I50" s="21" t="str">
        <f t="shared" si="8"/>
        <v>2020</v>
      </c>
      <c r="J50" s="14" t="str">
        <f t="shared" si="7"/>
        <v>Karakuri Kikori Ningyo  for shamisen, flute, percussion and cello</v>
      </c>
      <c r="K50" s="14" t="str">
        <f t="shared" si="2"/>
        <v xml:space="preserve"> shamisen, flute, percussion and cello</v>
      </c>
      <c r="L50" s="22">
        <f t="shared" si="5"/>
        <v>44992</v>
      </c>
      <c r="M50" s="14" t="str">
        <f t="shared" si="6"/>
        <v>「絡繰木樵人形」三味線、フルート、打楽器とチェロのための</v>
      </c>
      <c r="N50" s="14" t="str">
        <f t="shared" si="3"/>
        <v>KARAKURI KIKORI NINGYO  FOR SHAMISEN  FLUTE  PERCUSSION AND CELLO</v>
      </c>
      <c r="P50" s="14" t="str" cm="1">
        <f t="array" aca="1" ref="P50" ca="1">IF(G50="",     _xlfn.REGEXREPLACE(CELL("filename"), "[^0-9]", ""  )  &amp;"-"&amp;ROW(),G50)</f>
        <v>202412171-50</v>
      </c>
    </row>
    <row r="51" spans="1:16" ht="15.75" customHeight="1" x14ac:dyDescent="0.2">
      <c r="A51" s="1" t="s">
        <v>176</v>
      </c>
      <c r="B51" s="1" t="s">
        <v>202</v>
      </c>
      <c r="C51" s="4" t="s">
        <v>253</v>
      </c>
      <c r="D51" s="4" t="s">
        <v>203</v>
      </c>
      <c r="E51" s="4" t="s">
        <v>285</v>
      </c>
      <c r="H51" s="14" t="s">
        <v>1</v>
      </c>
      <c r="I51" s="21" t="str">
        <f t="shared" si="8"/>
        <v>2020</v>
      </c>
      <c r="J51" s="14" t="str">
        <f t="shared" si="7"/>
        <v>Kariboshikiriuta  for shamisen, flute, percussion and cello</v>
      </c>
      <c r="K51" s="14" t="str">
        <f t="shared" si="2"/>
        <v xml:space="preserve"> shamisen, flute, percussion and cello</v>
      </c>
      <c r="L51" s="22">
        <f t="shared" si="5"/>
        <v>44992</v>
      </c>
      <c r="M51" s="14" t="str">
        <f t="shared" si="6"/>
        <v>「刈干切唄」三味線、フルート、打楽器とチェロのための</v>
      </c>
      <c r="N51" s="14" t="str">
        <f t="shared" si="3"/>
        <v>KARIBOSHIKIRIUTA  FOR SHAMISEN  FLUTE  PERCUSSION AND CELLO</v>
      </c>
      <c r="P51" s="14" t="str" cm="1">
        <f t="array" aca="1" ref="P51" ca="1">IF(G51="",     _xlfn.REGEXREPLACE(CELL("filename"), "[^0-9]", ""  )  &amp;"-"&amp;ROW(),G51)</f>
        <v>202412171-51</v>
      </c>
    </row>
    <row r="52" spans="1:16" ht="15.75" customHeight="1" x14ac:dyDescent="0.2">
      <c r="A52" s="1" t="s">
        <v>176</v>
      </c>
      <c r="B52" s="2" t="s">
        <v>3</v>
      </c>
      <c r="C52" s="8" t="s">
        <v>254</v>
      </c>
      <c r="D52" s="2"/>
      <c r="E52" s="2"/>
      <c r="F52" s="15"/>
      <c r="H52" s="14" t="s">
        <v>1</v>
      </c>
      <c r="I52" s="21" t="str">
        <f t="shared" si="8"/>
        <v>2024</v>
      </c>
      <c r="J52" s="14" t="str">
        <f t="shared" si="7"/>
        <v>Kyrie eleison for any instrument(s) and fixed media  versions for piano or cello</v>
      </c>
      <c r="K52" s="14" t="str">
        <f t="shared" si="2"/>
        <v xml:space="preserve"> piano or cello</v>
      </c>
      <c r="L52" s="22">
        <f t="shared" si="5"/>
        <v>45292</v>
      </c>
      <c r="M52" s="14" t="str">
        <f t="shared" si="6"/>
        <v/>
      </c>
      <c r="N52" s="14" t="str">
        <f t="shared" si="3"/>
        <v>KYRIE ELEISON FOR ANY INSTRUMENT S  AND FIXED MEDIA  VERSIONS FOR PIANO OR CELLO</v>
      </c>
      <c r="P52" s="14" t="str" cm="1">
        <f t="array" aca="1" ref="P52" ca="1">IF(G52="",     _xlfn.REGEXREPLACE(CELL("filename"), "[^0-9]", ""  )  &amp;"-"&amp;ROW(),G52)</f>
        <v>202412171-52</v>
      </c>
    </row>
    <row r="53" spans="1:16" ht="15.75" customHeight="1" x14ac:dyDescent="0.2">
      <c r="A53" s="1" t="s">
        <v>176</v>
      </c>
      <c r="B53" s="1" t="s">
        <v>24</v>
      </c>
      <c r="C53" s="4" t="s">
        <v>255</v>
      </c>
      <c r="D53" s="1"/>
      <c r="E53" s="1"/>
      <c r="H53" s="14" t="s">
        <v>1</v>
      </c>
      <c r="I53" s="21" t="str">
        <f t="shared" si="8"/>
        <v>2019</v>
      </c>
      <c r="J53" s="14" t="str">
        <f t="shared" si="7"/>
        <v>Landscape Erode in to A  for vibraphone</v>
      </c>
      <c r="K53" s="14" t="str">
        <f t="shared" si="2"/>
        <v xml:space="preserve"> vibraphone</v>
      </c>
      <c r="L53" s="22">
        <f t="shared" si="5"/>
        <v>44992</v>
      </c>
      <c r="M53" s="14" t="str">
        <f t="shared" si="6"/>
        <v/>
      </c>
      <c r="N53" s="14" t="str">
        <f t="shared" si="3"/>
        <v>LANDSCAPE ERODE IN TO A  FOR VIBRAPHONE</v>
      </c>
      <c r="P53" s="14" t="str" cm="1">
        <f t="array" aca="1" ref="P53" ca="1">IF(G53="",     _xlfn.REGEXREPLACE(CELL("filename"), "[^0-9]", ""  )  &amp;"-"&amp;ROW(),G53)</f>
        <v>202412171-53</v>
      </c>
    </row>
    <row r="54" spans="1:16" ht="15.75" customHeight="1" x14ac:dyDescent="0.2">
      <c r="A54" s="1" t="s">
        <v>176</v>
      </c>
      <c r="B54" s="1" t="s">
        <v>62</v>
      </c>
      <c r="C54" s="4" t="s">
        <v>256</v>
      </c>
      <c r="D54" s="1"/>
      <c r="E54" s="1"/>
      <c r="H54" s="14" t="s">
        <v>1</v>
      </c>
      <c r="I54" s="21" t="str">
        <f t="shared" si="8"/>
        <v>2024</v>
      </c>
      <c r="J54" s="14" t="str">
        <f t="shared" si="7"/>
        <v xml:space="preserve">look at me, senpai for violin, cello and fixed media </v>
      </c>
      <c r="K54" s="14" t="str">
        <f t="shared" si="2"/>
        <v xml:space="preserve"> violin, cello and fixed media </v>
      </c>
      <c r="L54" s="22">
        <f t="shared" si="5"/>
        <v>45292</v>
      </c>
      <c r="M54" s="14" t="str">
        <f t="shared" si="6"/>
        <v/>
      </c>
      <c r="N54" s="14" t="str">
        <f t="shared" si="3"/>
        <v xml:space="preserve">LOOK AT ME  SENPAI FOR VIOLIN  CELLO AND FIXED MEDIA </v>
      </c>
      <c r="P54" s="14" t="str" cm="1">
        <f t="array" aca="1" ref="P54" ca="1">IF(G54="",     _xlfn.REGEXREPLACE(CELL("filename"), "[^0-9]", ""  )  &amp;"-"&amp;ROW(),G54)</f>
        <v>202412171-54</v>
      </c>
    </row>
    <row r="55" spans="1:16" ht="15.75" hidden="1" customHeight="1" x14ac:dyDescent="0.2">
      <c r="A55" s="1" t="s">
        <v>176</v>
      </c>
      <c r="B55" s="1" t="s">
        <v>204</v>
      </c>
      <c r="C55" s="1"/>
      <c r="D55" s="1" t="s">
        <v>165</v>
      </c>
      <c r="E55" s="1"/>
      <c r="F55" s="1" t="s">
        <v>165</v>
      </c>
      <c r="G55" s="1" t="s">
        <v>166</v>
      </c>
      <c r="H55" s="1" t="s">
        <v>74</v>
      </c>
      <c r="I55" s="5" t="str">
        <f>IF(             _xlfn.REGEXTEST(D55, "\([0-9]{4}\)"),                       _xlfn.REGEXREPLACE(ASC(D55),"^(.+)([0-9]{4})(.*)", "$2"),"" )</f>
        <v/>
      </c>
      <c r="J55" t="str">
        <f t="shared" si="7"/>
        <v>Super Sampling Classic Bomb for MC battle and orchestra</v>
      </c>
      <c r="K55" t="str">
        <f t="shared" si="2"/>
        <v xml:space="preserve"> MC battle and orchestra</v>
      </c>
      <c r="L55" s="6" t="e">
        <f t="shared" si="5"/>
        <v>#VALUE!</v>
      </c>
      <c r="M55" t="e">
        <f>IF(#REF!&lt;&gt;"",#REF!, "")</f>
        <v>#REF!</v>
      </c>
      <c r="N55" t="str">
        <f t="shared" si="3"/>
        <v>SUPER SAMPLING CLASSIC BOMB FOR MC BATTLE AND ORCHESTRA</v>
      </c>
      <c r="P55" t="str" cm="1">
        <f t="array" aca="1" ref="P55" ca="1">IF(G55="",     _xlfn.REGEXREPLACE(CELL("filename"), "[^0-9]", ""  )  &amp;"-"&amp;ROW(),G55)</f>
        <v>305-3893-9</v>
      </c>
    </row>
    <row r="56" spans="1:16" ht="15.75" hidden="1" customHeight="1" x14ac:dyDescent="0.2">
      <c r="A56" s="1" t="s">
        <v>176</v>
      </c>
      <c r="B56" s="1" t="s">
        <v>42</v>
      </c>
      <c r="C56" s="1"/>
      <c r="D56" s="1"/>
      <c r="E56" s="1"/>
      <c r="F56" s="1" t="s">
        <v>81</v>
      </c>
      <c r="G56" s="1" t="s">
        <v>82</v>
      </c>
      <c r="H56" s="1" t="s">
        <v>74</v>
      </c>
      <c r="I56" s="5" t="str">
        <f t="shared" ref="I56:I87" si="9">IF(             _xlfn.REGEXTEST(B56, "\([0-9]{4}\)"),                       _xlfn.REGEXREPLACE(ASC(B56),"^(.+)([0-9]{4})(.*)", "$2"),"" )</f>
        <v>2022</v>
      </c>
      <c r="J56" t="str">
        <f t="shared" si="7"/>
        <v>Melt Me!  for violin</v>
      </c>
      <c r="K56" t="str">
        <f t="shared" si="2"/>
        <v xml:space="preserve"> violin</v>
      </c>
      <c r="L56" s="6" t="str">
        <f t="shared" si="5"/>
        <v/>
      </c>
      <c r="M56" t="str">
        <f>IF(D56&lt;&gt;"", D56, "")</f>
        <v/>
      </c>
      <c r="N56" t="str">
        <f t="shared" si="3"/>
        <v>MELT ME   FOR VIOLIN</v>
      </c>
      <c r="P56" t="str" cm="1">
        <f t="array" aca="1" ref="P56" ca="1">IF(G56="",     _xlfn.REGEXREPLACE(CELL("filename"), "[^0-9]", ""  )  &amp;"-"&amp;ROW(),G56)</f>
        <v>283-3179-6</v>
      </c>
    </row>
    <row r="57" spans="1:16" ht="15.75" hidden="1" customHeight="1" x14ac:dyDescent="0.2">
      <c r="A57" s="1" t="s">
        <v>176</v>
      </c>
      <c r="B57" s="1" t="s">
        <v>39</v>
      </c>
      <c r="C57" s="1"/>
      <c r="D57" s="1"/>
      <c r="E57" s="1"/>
      <c r="F57" s="1" t="s">
        <v>131</v>
      </c>
      <c r="G57" s="1" t="s">
        <v>132</v>
      </c>
      <c r="H57" s="1" t="s">
        <v>74</v>
      </c>
      <c r="I57" s="5" t="str">
        <f t="shared" si="9"/>
        <v>2021</v>
      </c>
      <c r="J57" t="str">
        <f t="shared" si="7"/>
        <v>Momomomo-moemoe♡  for violin</v>
      </c>
      <c r="K57" t="str">
        <f t="shared" si="2"/>
        <v xml:space="preserve"> violin</v>
      </c>
      <c r="L57" s="6" t="str">
        <f t="shared" si="5"/>
        <v/>
      </c>
      <c r="M57" t="str">
        <f>IF(D57&lt;&gt;"", D57, "")</f>
        <v/>
      </c>
      <c r="N57" t="str">
        <f t="shared" si="3"/>
        <v>MOMOMOMO MOEMOE   FOR VIOLIN</v>
      </c>
      <c r="P57" t="str" cm="1">
        <f t="array" aca="1" ref="P57" ca="1">IF(G57="",     _xlfn.REGEXREPLACE(CELL("filename"), "[^0-9]", ""  )  &amp;"-"&amp;ROW(),G57)</f>
        <v>284-0292-8</v>
      </c>
    </row>
    <row r="58" spans="1:16" ht="15.75" hidden="1" customHeight="1" x14ac:dyDescent="0.2">
      <c r="A58" s="1" t="s">
        <v>176</v>
      </c>
      <c r="B58" s="1" t="s">
        <v>56</v>
      </c>
      <c r="C58" s="1"/>
      <c r="D58" s="1"/>
      <c r="E58" s="1"/>
      <c r="F58" s="1" t="s">
        <v>129</v>
      </c>
      <c r="G58" s="1" t="s">
        <v>130</v>
      </c>
      <c r="H58" s="1" t="s">
        <v>74</v>
      </c>
      <c r="I58" s="5" t="str">
        <f t="shared" si="9"/>
        <v>2021</v>
      </c>
      <c r="J58" t="str">
        <f t="shared" si="7"/>
        <v xml:space="preserve">Momomomomoemoe (ver. for cello) </v>
      </c>
      <c r="K58" t="str">
        <f t="shared" si="2"/>
        <v xml:space="preserve"> cello) </v>
      </c>
      <c r="L58" s="6" t="str">
        <f t="shared" si="5"/>
        <v/>
      </c>
      <c r="M58" t="str">
        <f>IF(D58&lt;&gt;"", D58, "")</f>
        <v/>
      </c>
      <c r="N58" t="str">
        <f t="shared" si="3"/>
        <v xml:space="preserve">MOMOMOMOMOEMOE  VER  FOR CELLO  </v>
      </c>
      <c r="P58" t="str" cm="1">
        <f t="array" aca="1" ref="P58" ca="1">IF(G58="",     _xlfn.REGEXREPLACE(CELL("filename"), "[^0-9]", ""  )  &amp;"-"&amp;ROW(),G58)</f>
        <v>284-0291-0</v>
      </c>
    </row>
    <row r="59" spans="1:16" ht="15.75" customHeight="1" x14ac:dyDescent="0.2">
      <c r="A59" s="1" t="s">
        <v>176</v>
      </c>
      <c r="B59" s="1" t="s">
        <v>30</v>
      </c>
      <c r="C59" s="4" t="s">
        <v>257</v>
      </c>
      <c r="D59" s="1"/>
      <c r="E59" s="1"/>
      <c r="H59" s="14" t="s">
        <v>1</v>
      </c>
      <c r="I59" s="21" t="str">
        <f t="shared" si="9"/>
        <v>2019</v>
      </c>
      <c r="J59" s="14" t="str">
        <f t="shared" si="7"/>
        <v>Mopohophony  for piano</v>
      </c>
      <c r="K59" s="14" t="str">
        <f t="shared" si="2"/>
        <v xml:space="preserve"> piano</v>
      </c>
      <c r="L59" s="22">
        <f t="shared" si="5"/>
        <v>44992</v>
      </c>
      <c r="M59" s="14" t="str">
        <f>IF(D59&lt;&gt;"", D59, "")</f>
        <v/>
      </c>
      <c r="N59" s="14" t="str">
        <f t="shared" si="3"/>
        <v>MOPOHOPHONY  FOR PIANO</v>
      </c>
      <c r="P59" s="14" t="str" cm="1">
        <f t="array" aca="1" ref="P59" ca="1">IF(G59="",     _xlfn.REGEXREPLACE(CELL("filename"), "[^0-9]", ""  )  &amp;"-"&amp;ROW(),G59)</f>
        <v>202412171-59</v>
      </c>
    </row>
    <row r="60" spans="1:16" ht="15.75" hidden="1" customHeight="1" x14ac:dyDescent="0.2">
      <c r="A60" s="1" t="s">
        <v>176</v>
      </c>
      <c r="B60" s="1" t="s">
        <v>208</v>
      </c>
      <c r="C60" s="1"/>
      <c r="D60" s="1"/>
      <c r="E60" s="1"/>
      <c r="F60" s="1" t="s">
        <v>145</v>
      </c>
      <c r="G60" s="1" t="s">
        <v>146</v>
      </c>
      <c r="H60" s="1" t="s">
        <v>74</v>
      </c>
      <c r="I60" s="5" t="str">
        <f t="shared" si="9"/>
        <v/>
      </c>
      <c r="J60" t="str">
        <f t="shared" si="7"/>
        <v>Music for Pays des Fees 2024 Spring/Summer</v>
      </c>
      <c r="K60" t="str">
        <f t="shared" si="2"/>
        <v xml:space="preserve"> Pays des Fees 2024 Spring/Summer</v>
      </c>
      <c r="L60" s="6" t="e">
        <f t="shared" si="5"/>
        <v>#VALUE!</v>
      </c>
      <c r="M60" t="str">
        <f>IF(D60&lt;&gt;"", D60, "")</f>
        <v/>
      </c>
      <c r="N60" t="str">
        <f t="shared" si="3"/>
        <v>MUSIC FOR PAYS DES FEES 2024 SPRING SUMMER</v>
      </c>
      <c r="P60" t="str" cm="1">
        <f t="array" aca="1" ref="P60" ca="1">IF(G60="",     _xlfn.REGEXREPLACE(CELL("filename"), "[^0-9]", ""  )  &amp;"-"&amp;ROW(),G60)</f>
        <v>305-3883-1</v>
      </c>
    </row>
    <row r="61" spans="1:16" ht="15.75" customHeight="1" x14ac:dyDescent="0.2">
      <c r="A61" s="1" t="s">
        <v>176</v>
      </c>
      <c r="B61" s="1" t="s">
        <v>71</v>
      </c>
      <c r="C61" s="4" t="s">
        <v>258</v>
      </c>
      <c r="D61" s="1"/>
      <c r="E61" s="1"/>
      <c r="H61" s="14" t="s">
        <v>1</v>
      </c>
      <c r="I61" s="21" t="str">
        <f t="shared" si="9"/>
        <v>2022</v>
      </c>
      <c r="J61" s="14" t="str">
        <f t="shared" si="7"/>
        <v xml:space="preserve">Music Omikuji Phone </v>
      </c>
      <c r="K61" s="14" t="str">
        <f t="shared" ref="K61:K105" si="10">IF(_xlfn.REGEXTEST(J61, " for "), _xlfn.REGEXREPLACE(ASC(J61),"^(.+)(\sfor)(.+)", "$3"),"")</f>
        <v/>
      </c>
      <c r="L61" s="22">
        <f t="shared" si="5"/>
        <v>44992</v>
      </c>
      <c r="M61" s="14" t="str">
        <f t="shared" ref="M61:M105" si="11">IF(D61&lt;&gt;"", D61, "")</f>
        <v/>
      </c>
      <c r="N61" s="14" t="str">
        <f t="shared" si="3"/>
        <v xml:space="preserve">MUSIC OMIKUJI PHONE </v>
      </c>
      <c r="P61" s="14" t="str" cm="1">
        <f t="array" aca="1" ref="P61" ca="1">IF(G61="",     _xlfn.REGEXREPLACE(CELL("filename"), "[^0-9]", ""  )  &amp;"-"&amp;ROW(),G61)</f>
        <v>202412171-61</v>
      </c>
    </row>
    <row r="62" spans="1:16" ht="15.75" customHeight="1" x14ac:dyDescent="0.2">
      <c r="A62" s="1" t="s">
        <v>176</v>
      </c>
      <c r="B62" s="1" t="s">
        <v>35</v>
      </c>
      <c r="C62" s="4" t="s">
        <v>259</v>
      </c>
      <c r="D62" s="4" t="s">
        <v>260</v>
      </c>
      <c r="E62" s="4" t="s">
        <v>301</v>
      </c>
      <c r="H62" s="14" t="s">
        <v>1</v>
      </c>
      <c r="I62" s="21" t="str">
        <f t="shared" si="9"/>
        <v>2020</v>
      </c>
      <c r="J62" s="14" t="str">
        <f t="shared" si="7"/>
        <v>One Stroke  for piano (left hand)</v>
      </c>
      <c r="K62" s="14" t="str">
        <f t="shared" si="10"/>
        <v xml:space="preserve"> piano (left hand)</v>
      </c>
      <c r="L62" s="22">
        <f t="shared" si="5"/>
        <v>44992</v>
      </c>
      <c r="M62" s="14" t="str">
        <f t="shared" si="11"/>
        <v>ワンストローク、左手ピアノのための</v>
      </c>
      <c r="N62" s="14" t="str">
        <f t="shared" si="3"/>
        <v xml:space="preserve">ONE STROKE  FOR PIANO  LEFT HAND </v>
      </c>
      <c r="P62" s="14" t="str" cm="1">
        <f t="array" aca="1" ref="P62" ca="1">IF(G62="",     _xlfn.REGEXREPLACE(CELL("filename"), "[^0-9]", ""  )  &amp;"-"&amp;ROW(),G62)</f>
        <v>202412171-62</v>
      </c>
    </row>
    <row r="63" spans="1:16" ht="15.75" customHeight="1" x14ac:dyDescent="0.2">
      <c r="A63" s="1" t="s">
        <v>176</v>
      </c>
      <c r="B63" s="1" t="s">
        <v>10</v>
      </c>
      <c r="C63" s="4" t="s">
        <v>261</v>
      </c>
      <c r="D63" s="1"/>
      <c r="E63" s="1"/>
      <c r="H63" s="14" t="s">
        <v>1</v>
      </c>
      <c r="I63" s="21" t="str">
        <f t="shared" si="9"/>
        <v>2020</v>
      </c>
      <c r="J63" s="14" t="str">
        <f t="shared" si="7"/>
        <v>Oo./x  for orchestra</v>
      </c>
      <c r="K63" s="14" t="str">
        <f t="shared" si="10"/>
        <v xml:space="preserve"> orchestra</v>
      </c>
      <c r="L63" s="22">
        <f t="shared" si="5"/>
        <v>44992</v>
      </c>
      <c r="M63" s="14" t="str">
        <f t="shared" si="11"/>
        <v/>
      </c>
      <c r="N63" s="14" t="str">
        <f t="shared" si="3"/>
        <v>OO  X  FOR ORCHESTRA</v>
      </c>
      <c r="P63" s="14" t="str" cm="1">
        <f t="array" aca="1" ref="P63" ca="1">IF(G63="",     _xlfn.REGEXREPLACE(CELL("filename"), "[^0-9]", ""  )  &amp;"-"&amp;ROW(),G63)</f>
        <v>202412171-63</v>
      </c>
    </row>
    <row r="64" spans="1:16" ht="15.75" customHeight="1" x14ac:dyDescent="0.2">
      <c r="A64" s="1" t="s">
        <v>176</v>
      </c>
      <c r="B64" s="1" t="s">
        <v>12</v>
      </c>
      <c r="C64" s="4" t="s">
        <v>262</v>
      </c>
      <c r="D64" s="1"/>
      <c r="E64" s="1"/>
      <c r="H64" s="14" t="s">
        <v>1</v>
      </c>
      <c r="I64" s="21" t="str">
        <f t="shared" si="9"/>
        <v>2020</v>
      </c>
      <c r="J64" s="14" t="str">
        <f t="shared" si="7"/>
        <v>Piko-ko!  for piano</v>
      </c>
      <c r="K64" s="14" t="str">
        <f t="shared" si="10"/>
        <v xml:space="preserve"> piano</v>
      </c>
      <c r="L64" s="22">
        <f t="shared" ref="L64:L105" si="12">IF(AND(G64="",  VALUE(I64)&gt;2023),DATE(VALUE(I64),1,1), IF(AND(G64="", VALUE(I64)&lt;2024),  DATE(2023, 3, 7), "")  )</f>
        <v>44992</v>
      </c>
      <c r="M64" s="14" t="str">
        <f t="shared" si="11"/>
        <v/>
      </c>
      <c r="N64" s="14" t="str">
        <f t="shared" si="3"/>
        <v>PIKO KO   FOR PIANO</v>
      </c>
      <c r="P64" s="14" t="str" cm="1">
        <f t="array" aca="1" ref="P64" ca="1">IF(G64="",     _xlfn.REGEXREPLACE(CELL("filename"), "[^0-9]", ""  )  &amp;"-"&amp;ROW(),G64)</f>
        <v>202412171-64</v>
      </c>
    </row>
    <row r="65" spans="1:16" ht="15.75" hidden="1" customHeight="1" x14ac:dyDescent="0.2">
      <c r="A65" s="1" t="s">
        <v>176</v>
      </c>
      <c r="B65" s="1" t="s">
        <v>67</v>
      </c>
      <c r="C65" s="1"/>
      <c r="D65" s="1"/>
      <c r="E65" s="1"/>
      <c r="F65" s="1" t="s">
        <v>107</v>
      </c>
      <c r="G65" s="1" t="s">
        <v>108</v>
      </c>
      <c r="H65" s="1" t="s">
        <v>74</v>
      </c>
      <c r="I65" s="5" t="str">
        <f t="shared" si="9"/>
        <v>2022</v>
      </c>
      <c r="J65" t="str">
        <f t="shared" si="7"/>
        <v>Plastic Vagina  for violin</v>
      </c>
      <c r="K65" t="str">
        <f t="shared" si="10"/>
        <v xml:space="preserve"> violin</v>
      </c>
      <c r="L65" s="6" t="str">
        <f t="shared" si="12"/>
        <v/>
      </c>
      <c r="M65" t="str">
        <f t="shared" si="11"/>
        <v/>
      </c>
      <c r="N65" t="str">
        <f t="shared" si="3"/>
        <v>PLASTIC VAGINA  FOR VIOLIN</v>
      </c>
      <c r="P65" t="str" cm="1">
        <f t="array" aca="1" ref="P65" ca="1">IF(G65="",     _xlfn.REGEXREPLACE(CELL("filename"), "[^0-9]", ""  )  &amp;"-"&amp;ROW(),G65)</f>
        <v>284-0280-4</v>
      </c>
    </row>
    <row r="66" spans="1:16" ht="15.75" customHeight="1" x14ac:dyDescent="0.2">
      <c r="A66" s="1" t="s">
        <v>176</v>
      </c>
      <c r="B66" s="1" t="s">
        <v>40</v>
      </c>
      <c r="C66" s="4" t="s">
        <v>263</v>
      </c>
      <c r="D66" s="1"/>
      <c r="E66" s="1"/>
      <c r="H66" s="14" t="s">
        <v>1</v>
      </c>
      <c r="I66" s="21" t="str">
        <f t="shared" si="9"/>
        <v>2020</v>
      </c>
      <c r="J66" s="14" t="str">
        <f t="shared" ref="J66:J102" si="13">_xlfn.REGEXREPLACE(ASC(B66),"^(.+)\(([0-9]{4})\)(\s*.*)", "$1$3")</f>
        <v>Psychedelic Candy  for clarinet</v>
      </c>
      <c r="K66" s="14" t="str">
        <f t="shared" si="10"/>
        <v xml:space="preserve"> clarinet</v>
      </c>
      <c r="L66" s="22">
        <f t="shared" si="12"/>
        <v>44992</v>
      </c>
      <c r="M66" s="14" t="str">
        <f t="shared" si="11"/>
        <v/>
      </c>
      <c r="N66" s="14" t="str">
        <f t="shared" si="3"/>
        <v>PSYCHEDELIC CANDY  FOR CLARINET</v>
      </c>
      <c r="P66" s="14" t="str" cm="1">
        <f t="array" aca="1" ref="P66" ca="1">IF(G66="",     _xlfn.REGEXREPLACE(CELL("filename"), "[^0-9]", ""  )  &amp;"-"&amp;ROW(),G66)</f>
        <v>202412171-66</v>
      </c>
    </row>
    <row r="67" spans="1:16" ht="15.75" customHeight="1" x14ac:dyDescent="0.2">
      <c r="A67" s="1" t="s">
        <v>176</v>
      </c>
      <c r="B67" s="1" t="s">
        <v>29</v>
      </c>
      <c r="C67" s="4" t="s">
        <v>264</v>
      </c>
      <c r="D67" s="1"/>
      <c r="E67" s="1"/>
      <c r="H67" s="14" t="s">
        <v>1</v>
      </c>
      <c r="I67" s="21" t="str">
        <f t="shared" si="9"/>
        <v>2019</v>
      </c>
      <c r="J67" s="14" t="str">
        <f t="shared" si="13"/>
        <v>REMS  for violin</v>
      </c>
      <c r="K67" s="14" t="str">
        <f t="shared" si="10"/>
        <v xml:space="preserve"> violin</v>
      </c>
      <c r="L67" s="22">
        <f t="shared" si="12"/>
        <v>44992</v>
      </c>
      <c r="M67" s="14" t="str">
        <f t="shared" si="11"/>
        <v/>
      </c>
      <c r="N67" s="14" t="str">
        <f t="shared" ref="N67:N105" si="14">_xlfn.REGEXREPLACE(UPPER(J67), "[^\20^\x30-x39^\x41-\x5A]", " ")</f>
        <v>REMS  FOR VIOLIN</v>
      </c>
      <c r="P67" s="14" t="str" cm="1">
        <f t="array" aca="1" ref="P67" ca="1">IF(G67="",     _xlfn.REGEXREPLACE(CELL("filename"), "[^0-9]", ""  )  &amp;"-"&amp;ROW(),G67)</f>
        <v>202412171-67</v>
      </c>
    </row>
    <row r="68" spans="1:16" ht="15.75" hidden="1" customHeight="1" x14ac:dyDescent="0.2">
      <c r="A68" s="1" t="s">
        <v>176</v>
      </c>
      <c r="B68" s="1" t="s">
        <v>64</v>
      </c>
      <c r="C68" s="1"/>
      <c r="D68" s="1"/>
      <c r="E68" s="1"/>
      <c r="F68" s="1" t="s">
        <v>121</v>
      </c>
      <c r="G68" s="1" t="s">
        <v>122</v>
      </c>
      <c r="H68" s="1" t="s">
        <v>74</v>
      </c>
      <c r="I68" s="5" t="str">
        <f t="shared" si="9"/>
        <v>2022</v>
      </c>
      <c r="J68" t="str">
        <f t="shared" si="13"/>
        <v>SAXOPHONE RENGO  for saxophone orchestra</v>
      </c>
      <c r="K68" t="str">
        <f t="shared" si="10"/>
        <v xml:space="preserve"> saxophone orchestra</v>
      </c>
      <c r="L68" s="6" t="str">
        <f t="shared" si="12"/>
        <v/>
      </c>
      <c r="M68" t="str">
        <f t="shared" si="11"/>
        <v/>
      </c>
      <c r="N68" t="str">
        <f t="shared" si="14"/>
        <v>SAXOPHONE RENGO  FOR SAXOPHONE ORCHESTRA</v>
      </c>
      <c r="P68" t="str" cm="1">
        <f t="array" aca="1" ref="P68" ca="1">IF(G68="",     _xlfn.REGEXREPLACE(CELL("filename"), "[^0-9]", ""  )  &amp;"-"&amp;ROW(),G68)</f>
        <v>284-0287-1</v>
      </c>
    </row>
    <row r="69" spans="1:16" ht="15.75" customHeight="1" x14ac:dyDescent="0.2">
      <c r="A69" s="1" t="s">
        <v>176</v>
      </c>
      <c r="B69" s="1" t="s">
        <v>27</v>
      </c>
      <c r="C69" s="4" t="s">
        <v>265</v>
      </c>
      <c r="D69" s="1"/>
      <c r="E69" s="1"/>
      <c r="H69" s="14" t="s">
        <v>1</v>
      </c>
      <c r="I69" s="21" t="str">
        <f t="shared" si="9"/>
        <v>2019</v>
      </c>
      <c r="J69" s="14" t="str">
        <f t="shared" si="13"/>
        <v>Sensus   for viola, video and live electronics</v>
      </c>
      <c r="K69" s="14" t="str">
        <f t="shared" si="10"/>
        <v xml:space="preserve"> viola, video and live electronics</v>
      </c>
      <c r="L69" s="22">
        <f t="shared" si="12"/>
        <v>44992</v>
      </c>
      <c r="M69" s="14" t="str">
        <f t="shared" si="11"/>
        <v/>
      </c>
      <c r="N69" s="14" t="str">
        <f t="shared" si="14"/>
        <v>SENSUS   FOR VIOLA  VIDEO AND LIVE ELECTRONICS</v>
      </c>
      <c r="P69" s="14" t="str" cm="1">
        <f t="array" aca="1" ref="P69" ca="1">IF(G69="",     _xlfn.REGEXREPLACE(CELL("filename"), "[^0-9]", ""  )  &amp;"-"&amp;ROW(),G69)</f>
        <v>202412171-69</v>
      </c>
    </row>
    <row r="70" spans="1:16" ht="15.75" customHeight="1" x14ac:dyDescent="0.2">
      <c r="A70" s="1" t="s">
        <v>176</v>
      </c>
      <c r="B70" s="1" t="s">
        <v>5</v>
      </c>
      <c r="C70" s="4" t="s">
        <v>266</v>
      </c>
      <c r="D70" s="1"/>
      <c r="E70" s="1"/>
      <c r="H70" s="14" t="s">
        <v>1</v>
      </c>
      <c r="I70" s="21" t="str">
        <f t="shared" si="9"/>
        <v>2024</v>
      </c>
      <c r="J70" s="14" t="str">
        <f t="shared" si="13"/>
        <v xml:space="preserve">shopping mall in landfill for tenor saxophone </v>
      </c>
      <c r="K70" s="14" t="str">
        <f t="shared" si="10"/>
        <v xml:space="preserve"> tenor saxophone </v>
      </c>
      <c r="L70" s="22">
        <f t="shared" si="12"/>
        <v>45292</v>
      </c>
      <c r="M70" s="14" t="str">
        <f t="shared" si="11"/>
        <v/>
      </c>
      <c r="N70" s="14" t="str">
        <f t="shared" si="14"/>
        <v xml:space="preserve">SHOPPING MALL IN LANDFILL FOR TENOR SAXOPHONE </v>
      </c>
      <c r="P70" s="14" t="str" cm="1">
        <f t="array" aca="1" ref="P70" ca="1">IF(G70="",     _xlfn.REGEXREPLACE(CELL("filename"), "[^0-9]", ""  )  &amp;"-"&amp;ROW(),G70)</f>
        <v>202412171-70</v>
      </c>
    </row>
    <row r="71" spans="1:16" ht="15.75" customHeight="1" x14ac:dyDescent="0.2">
      <c r="A71" s="1" t="s">
        <v>176</v>
      </c>
      <c r="B71" s="1" t="s">
        <v>33</v>
      </c>
      <c r="C71" s="1"/>
      <c r="D71" s="1"/>
      <c r="E71" s="1"/>
      <c r="H71" s="14" t="s">
        <v>1</v>
      </c>
      <c r="I71" s="21" t="str">
        <f t="shared" si="9"/>
        <v>2019</v>
      </c>
      <c r="J71" s="14" t="str">
        <f t="shared" si="13"/>
        <v>Silent Excitement  for clarinet</v>
      </c>
      <c r="K71" s="14" t="str">
        <f t="shared" si="10"/>
        <v xml:space="preserve"> clarinet</v>
      </c>
      <c r="L71" s="22">
        <f t="shared" si="12"/>
        <v>44992</v>
      </c>
      <c r="M71" s="14" t="str">
        <f t="shared" si="11"/>
        <v/>
      </c>
      <c r="N71" s="14" t="str">
        <f t="shared" si="14"/>
        <v>SILENT EXCITEMENT  FOR CLARINET</v>
      </c>
      <c r="P71" s="14" t="str" cm="1">
        <f t="array" aca="1" ref="P71" ca="1">IF(G71="",     _xlfn.REGEXREPLACE(CELL("filename"), "[^0-9]", ""  )  &amp;"-"&amp;ROW(),G71)</f>
        <v>202412171-71</v>
      </c>
    </row>
    <row r="72" spans="1:16" ht="15.75" hidden="1" customHeight="1" x14ac:dyDescent="0.2">
      <c r="A72" s="1" t="s">
        <v>176</v>
      </c>
      <c r="B72" s="1" t="s">
        <v>50</v>
      </c>
      <c r="C72" s="1"/>
      <c r="D72" s="1" t="s">
        <v>151</v>
      </c>
      <c r="E72" s="1"/>
      <c r="F72" s="1" t="s">
        <v>151</v>
      </c>
      <c r="G72" s="1" t="s">
        <v>152</v>
      </c>
      <c r="H72" s="1" t="s">
        <v>74</v>
      </c>
      <c r="I72" s="5" t="str">
        <f t="shared" si="9"/>
        <v>2023</v>
      </c>
      <c r="J72" t="str">
        <f t="shared" si="13"/>
        <v xml:space="preserve">Song of the Data Angel videogram </v>
      </c>
      <c r="K72" t="str">
        <f t="shared" si="10"/>
        <v/>
      </c>
      <c r="L72" s="6" t="str">
        <f t="shared" si="12"/>
        <v/>
      </c>
      <c r="M72" t="str">
        <f t="shared" si="11"/>
        <v>データ天使の歌</v>
      </c>
      <c r="N72" t="str">
        <f t="shared" si="14"/>
        <v xml:space="preserve">SONG OF THE DATA ANGEL VIDEOGRAM </v>
      </c>
      <c r="O72" s="1" t="s">
        <v>295</v>
      </c>
      <c r="P72" t="str" cm="1">
        <f t="array" aca="1" ref="P72" ca="1">IF(G72="",     _xlfn.REGEXREPLACE(CELL("filename"), "[^0-9]", ""  )  &amp;"-"&amp;ROW(),G72)</f>
        <v>305-3886-6</v>
      </c>
    </row>
    <row r="73" spans="1:16" ht="15.75" customHeight="1" x14ac:dyDescent="0.2">
      <c r="A73" s="1" t="s">
        <v>176</v>
      </c>
      <c r="B73" s="1" t="s">
        <v>21</v>
      </c>
      <c r="C73" s="4" t="s">
        <v>267</v>
      </c>
      <c r="D73" s="1"/>
      <c r="E73" s="1"/>
      <c r="H73" s="14" t="s">
        <v>1</v>
      </c>
      <c r="I73" s="21" t="str">
        <f t="shared" si="9"/>
        <v>2018</v>
      </c>
      <c r="J73" s="14" t="str">
        <f t="shared" si="13"/>
        <v>Sounvity  for 2 violins and percussion</v>
      </c>
      <c r="K73" s="14" t="str">
        <f t="shared" si="10"/>
        <v xml:space="preserve"> 2 violins and percussion</v>
      </c>
      <c r="L73" s="22">
        <f t="shared" si="12"/>
        <v>44992</v>
      </c>
      <c r="M73" s="14" t="str">
        <f t="shared" si="11"/>
        <v/>
      </c>
      <c r="N73" s="14" t="str">
        <f t="shared" si="14"/>
        <v>SOUNVITY  FOR 2 VIOLINS AND PERCUSSION</v>
      </c>
      <c r="P73" s="14" t="str" cm="1">
        <f t="array" aca="1" ref="P73" ca="1">IF(G73="",     _xlfn.REGEXREPLACE(CELL("filename"), "[^0-9]", ""  )  &amp;"-"&amp;ROW(),G73)</f>
        <v>202412171-73</v>
      </c>
    </row>
    <row r="74" spans="1:16" ht="15.75" hidden="1" customHeight="1" x14ac:dyDescent="0.2">
      <c r="A74" s="1" t="s">
        <v>176</v>
      </c>
      <c r="B74" s="1" t="s">
        <v>68</v>
      </c>
      <c r="C74" s="1"/>
      <c r="D74" s="1"/>
      <c r="E74" s="1"/>
      <c r="F74" s="1" t="s">
        <v>113</v>
      </c>
      <c r="G74" s="1" t="s">
        <v>114</v>
      </c>
      <c r="H74" s="1" t="s">
        <v>74</v>
      </c>
      <c r="I74" s="5" t="str">
        <f t="shared" si="9"/>
        <v>2022</v>
      </c>
      <c r="J74" t="str">
        <f t="shared" si="13"/>
        <v xml:space="preserve">Study for Instagram </v>
      </c>
      <c r="K74" t="str">
        <f t="shared" si="10"/>
        <v xml:space="preserve"> Instagram </v>
      </c>
      <c r="L74" s="6" t="str">
        <f t="shared" si="12"/>
        <v/>
      </c>
      <c r="M74" t="str">
        <f t="shared" si="11"/>
        <v/>
      </c>
      <c r="N74" t="str">
        <f t="shared" si="14"/>
        <v xml:space="preserve">STUDY FOR INSTAGRAM </v>
      </c>
      <c r="P74" t="str" cm="1">
        <f t="array" aca="1" ref="P74" ca="1">IF(G74="",     _xlfn.REGEXREPLACE(CELL("filename"), "[^0-9]", ""  )  &amp;"-"&amp;ROW(),G74)</f>
        <v>284-0283-9</v>
      </c>
    </row>
    <row r="75" spans="1:16" ht="15.75" customHeight="1" x14ac:dyDescent="0.2">
      <c r="A75" s="1" t="s">
        <v>176</v>
      </c>
      <c r="B75" s="1" t="s">
        <v>11</v>
      </c>
      <c r="C75" s="4" t="s">
        <v>268</v>
      </c>
      <c r="D75" s="1"/>
      <c r="E75" s="1"/>
      <c r="H75" s="14" t="s">
        <v>1</v>
      </c>
      <c r="I75" s="21" t="str">
        <f t="shared" si="9"/>
        <v>2020</v>
      </c>
      <c r="J75" s="14" t="str">
        <f t="shared" si="13"/>
        <v xml:space="preserve">Super Bach Boy </v>
      </c>
      <c r="K75" s="14" t="str">
        <f t="shared" si="10"/>
        <v/>
      </c>
      <c r="L75" s="22">
        <f t="shared" si="12"/>
        <v>44992</v>
      </c>
      <c r="M75" s="14" t="str">
        <f t="shared" si="11"/>
        <v/>
      </c>
      <c r="N75" s="14" t="str">
        <f t="shared" si="14"/>
        <v xml:space="preserve">SUPER BACH BOY </v>
      </c>
      <c r="P75" s="14" t="str" cm="1">
        <f t="array" aca="1" ref="P75" ca="1">IF(G75="",     _xlfn.REGEXREPLACE(CELL("filename"), "[^0-9]", ""  )  &amp;"-"&amp;ROW(),G75)</f>
        <v>202412171-75</v>
      </c>
    </row>
    <row r="76" spans="1:16" ht="15.75" customHeight="1" x14ac:dyDescent="0.2">
      <c r="A76" s="1" t="s">
        <v>176</v>
      </c>
      <c r="B76" s="1" t="s">
        <v>173</v>
      </c>
      <c r="C76" s="4" t="s">
        <v>269</v>
      </c>
      <c r="D76" s="1"/>
      <c r="E76" s="1"/>
      <c r="H76" s="14" t="s">
        <v>1</v>
      </c>
      <c r="I76" s="21" t="str">
        <f t="shared" si="9"/>
        <v>2021</v>
      </c>
      <c r="J76" s="14" t="str">
        <f t="shared" si="13"/>
        <v>Super Grape!  for violin</v>
      </c>
      <c r="K76" s="14" t="str">
        <f t="shared" si="10"/>
        <v xml:space="preserve"> violin</v>
      </c>
      <c r="L76" s="22">
        <f t="shared" si="12"/>
        <v>44992</v>
      </c>
      <c r="M76" s="14" t="str">
        <f t="shared" si="11"/>
        <v/>
      </c>
      <c r="N76" s="14" t="str">
        <f t="shared" si="14"/>
        <v>SUPER GRAPE   FOR VIOLIN</v>
      </c>
      <c r="P76" s="14" t="str" cm="1">
        <f t="array" aca="1" ref="P76" ca="1">IF(G76="",     _xlfn.REGEXREPLACE(CELL("filename"), "[^0-9]", ""  )  &amp;"-"&amp;ROW(),G76)</f>
        <v>202412171-76</v>
      </c>
    </row>
    <row r="77" spans="1:16" ht="15.75" customHeight="1" x14ac:dyDescent="0.2">
      <c r="A77" s="1" t="s">
        <v>176</v>
      </c>
      <c r="B77" s="1" t="s">
        <v>15</v>
      </c>
      <c r="C77" s="4" t="s">
        <v>270</v>
      </c>
      <c r="D77" s="1"/>
      <c r="E77" s="1"/>
      <c r="H77" s="14" t="s">
        <v>1</v>
      </c>
      <c r="I77" s="21" t="str">
        <f t="shared" si="9"/>
        <v>2021</v>
      </c>
      <c r="J77" s="14" t="str">
        <f t="shared" si="13"/>
        <v>SUPER SOUND GUNNER  for violin and AI-piano</v>
      </c>
      <c r="K77" s="14" t="str">
        <f t="shared" si="10"/>
        <v xml:space="preserve"> violin and AI-piano</v>
      </c>
      <c r="L77" s="22">
        <f t="shared" si="12"/>
        <v>44992</v>
      </c>
      <c r="M77" s="14" t="str">
        <f t="shared" si="11"/>
        <v/>
      </c>
      <c r="N77" s="14" t="str">
        <f t="shared" si="14"/>
        <v>SUPER SOUND GUNNER  FOR VIOLIN AND AI PIANO</v>
      </c>
      <c r="P77" s="14" t="str" cm="1">
        <f t="array" aca="1" ref="P77" ca="1">IF(G77="",     _xlfn.REGEXREPLACE(CELL("filename"), "[^0-9]", ""  )  &amp;"-"&amp;ROW(),G77)</f>
        <v>202412171-77</v>
      </c>
    </row>
    <row r="78" spans="1:16" ht="15.75" customHeight="1" x14ac:dyDescent="0.2">
      <c r="A78" s="1" t="s">
        <v>176</v>
      </c>
      <c r="B78" s="1" t="s">
        <v>14</v>
      </c>
      <c r="C78" s="4" t="s">
        <v>271</v>
      </c>
      <c r="D78" s="1"/>
      <c r="E78" s="1"/>
      <c r="H78" s="14" t="s">
        <v>1</v>
      </c>
      <c r="I78" s="21" t="str">
        <f t="shared" si="9"/>
        <v>2021</v>
      </c>
      <c r="J78" s="14" t="str">
        <f t="shared" si="13"/>
        <v>SUPER YAMAHA BOY  for violin and AI-piano</v>
      </c>
      <c r="K78" s="14" t="str">
        <f t="shared" si="10"/>
        <v xml:space="preserve"> violin and AI-piano</v>
      </c>
      <c r="L78" s="22">
        <f t="shared" si="12"/>
        <v>44992</v>
      </c>
      <c r="M78" s="14" t="str">
        <f t="shared" si="11"/>
        <v/>
      </c>
      <c r="N78" s="14" t="str">
        <f t="shared" si="14"/>
        <v>SUPER YAMAHA BOY  FOR VIOLIN AND AI PIANO</v>
      </c>
      <c r="P78" s="14" t="str" cm="1">
        <f t="array" aca="1" ref="P78" ca="1">IF(G78="",     _xlfn.REGEXREPLACE(CELL("filename"), "[^0-9]", ""  )  &amp;"-"&amp;ROW(),G78)</f>
        <v>202412171-78</v>
      </c>
    </row>
    <row r="79" spans="1:16" ht="15.75" hidden="1" customHeight="1" x14ac:dyDescent="0.2">
      <c r="A79" s="1" t="s">
        <v>176</v>
      </c>
      <c r="B79" s="1" t="s">
        <v>53</v>
      </c>
      <c r="C79" s="1"/>
      <c r="D79" s="1"/>
      <c r="E79" s="1"/>
      <c r="F79" s="1" t="s">
        <v>127</v>
      </c>
      <c r="G79" s="1" t="s">
        <v>128</v>
      </c>
      <c r="H79" s="1" t="s">
        <v>74</v>
      </c>
      <c r="I79" s="5" t="str">
        <f t="shared" si="9"/>
        <v>2021</v>
      </c>
      <c r="J79" t="str">
        <f t="shared" si="13"/>
        <v>SUPERBACHBOY 2  for violin</v>
      </c>
      <c r="K79" t="str">
        <f t="shared" si="10"/>
        <v xml:space="preserve"> violin</v>
      </c>
      <c r="L79" s="6" t="str">
        <f t="shared" si="12"/>
        <v/>
      </c>
      <c r="M79" t="str">
        <f t="shared" si="11"/>
        <v/>
      </c>
      <c r="N79" t="str">
        <f t="shared" si="14"/>
        <v>SUPERBACHBOY 2  FOR VIOLIN</v>
      </c>
      <c r="P79" t="str" cm="1">
        <f t="array" aca="1" ref="P79" ca="1">IF(G79="",     _xlfn.REGEXREPLACE(CELL("filename"), "[^0-9]", ""  )  &amp;"-"&amp;ROW(),G79)</f>
        <v>284-0290-1</v>
      </c>
    </row>
    <row r="80" spans="1:16" ht="15.75" hidden="1" customHeight="1" x14ac:dyDescent="0.2">
      <c r="A80" s="1" t="s">
        <v>176</v>
      </c>
      <c r="B80" s="1" t="s">
        <v>54</v>
      </c>
      <c r="C80" s="1"/>
      <c r="D80" s="1"/>
      <c r="E80" s="1"/>
      <c r="F80" s="1" t="s">
        <v>125</v>
      </c>
      <c r="G80" s="1" t="s">
        <v>126</v>
      </c>
      <c r="H80" s="1" t="s">
        <v>74</v>
      </c>
      <c r="I80" s="5" t="str">
        <f t="shared" si="9"/>
        <v>2021</v>
      </c>
      <c r="J80" t="str">
        <f t="shared" si="13"/>
        <v>SUPERBACHBOY 3  for cello and game controller</v>
      </c>
      <c r="K80" t="str">
        <f t="shared" si="10"/>
        <v xml:space="preserve"> cello and game controller</v>
      </c>
      <c r="L80" s="6" t="str">
        <f t="shared" si="12"/>
        <v/>
      </c>
      <c r="M80" t="str">
        <f t="shared" si="11"/>
        <v/>
      </c>
      <c r="N80" t="str">
        <f t="shared" si="14"/>
        <v>SUPERBACHBOY 3  FOR CELLO AND GAME CONTROLLER</v>
      </c>
      <c r="P80" t="str" cm="1">
        <f t="array" aca="1" ref="P80" ca="1">IF(G80="",     _xlfn.REGEXREPLACE(CELL("filename"), "[^0-9]", ""  )  &amp;"-"&amp;ROW(),G80)</f>
        <v>284-0289-8</v>
      </c>
    </row>
    <row r="81" spans="1:16" ht="15.75" hidden="1" customHeight="1" x14ac:dyDescent="0.2">
      <c r="A81" s="1" t="s">
        <v>176</v>
      </c>
      <c r="B81" s="1" t="s">
        <v>55</v>
      </c>
      <c r="C81" s="1"/>
      <c r="D81" s="1"/>
      <c r="E81" s="1"/>
      <c r="F81" s="1" t="s">
        <v>133</v>
      </c>
      <c r="G81" s="1" t="s">
        <v>134</v>
      </c>
      <c r="H81" s="1" t="s">
        <v>74</v>
      </c>
      <c r="I81" s="5" t="str">
        <f t="shared" si="9"/>
        <v>2021</v>
      </c>
      <c r="J81" t="str">
        <f t="shared" si="13"/>
        <v>SUPERCONTROLLER  for cello and game controller</v>
      </c>
      <c r="K81" t="str">
        <f t="shared" si="10"/>
        <v xml:space="preserve"> cello and game controller</v>
      </c>
      <c r="L81" s="6" t="str">
        <f t="shared" si="12"/>
        <v/>
      </c>
      <c r="M81" t="str">
        <f t="shared" si="11"/>
        <v/>
      </c>
      <c r="N81" t="str">
        <f t="shared" si="14"/>
        <v>SUPERCONTROLLER  FOR CELLO AND GAME CONTROLLER</v>
      </c>
      <c r="P81" t="str" cm="1">
        <f t="array" aca="1" ref="P81" ca="1">IF(G81="",     _xlfn.REGEXREPLACE(CELL("filename"), "[^0-9]", ""  )  &amp;"-"&amp;ROW(),G81)</f>
        <v>284-0293-6</v>
      </c>
    </row>
    <row r="82" spans="1:16" ht="15.75" customHeight="1" x14ac:dyDescent="0.2">
      <c r="A82" s="1" t="s">
        <v>176</v>
      </c>
      <c r="B82" s="1" t="s">
        <v>41</v>
      </c>
      <c r="C82" s="4" t="s">
        <v>272</v>
      </c>
      <c r="D82" s="1"/>
      <c r="E82" s="1"/>
      <c r="H82" s="14" t="s">
        <v>1</v>
      </c>
      <c r="I82" s="21" t="str">
        <f t="shared" si="9"/>
        <v>2021</v>
      </c>
      <c r="J82" s="14" t="str">
        <f t="shared" si="13"/>
        <v>Tagging  for Cadenza, Mozart Violin Concerto No.3</v>
      </c>
      <c r="K82" s="14" t="str">
        <f t="shared" si="10"/>
        <v xml:space="preserve"> Cadenza, Mozart Violin Concerto No.3</v>
      </c>
      <c r="L82" s="22">
        <f t="shared" si="12"/>
        <v>44992</v>
      </c>
      <c r="M82" s="14" t="str">
        <f t="shared" si="11"/>
        <v/>
      </c>
      <c r="N82" s="14" t="str">
        <f t="shared" si="14"/>
        <v>TAGGING  FOR CADENZA  MOZART VIOLIN CONCERTO NO 3</v>
      </c>
      <c r="P82" s="14" t="str" cm="1">
        <f t="array" aca="1" ref="P82" ca="1">IF(G82="",     _xlfn.REGEXREPLACE(CELL("filename"), "[^0-9]", ""  )  &amp;"-"&amp;ROW(),G82)</f>
        <v>202412171-82</v>
      </c>
    </row>
    <row r="83" spans="1:16" ht="15.75" customHeight="1" x14ac:dyDescent="0.2">
      <c r="A83" s="1" t="s">
        <v>176</v>
      </c>
      <c r="B83" s="1" t="s">
        <v>61</v>
      </c>
      <c r="C83" s="4" t="s">
        <v>296</v>
      </c>
      <c r="D83" s="4" t="s">
        <v>297</v>
      </c>
      <c r="E83" s="4" t="s">
        <v>296</v>
      </c>
      <c r="H83" s="14" t="s">
        <v>1</v>
      </c>
      <c r="I83" s="21" t="str">
        <f t="shared" si="9"/>
        <v>2021</v>
      </c>
      <c r="J83" s="14" t="str">
        <f t="shared" si="13"/>
        <v xml:space="preserve">Tokimeki☆Heart-Slot </v>
      </c>
      <c r="K83" s="14" t="str">
        <f t="shared" si="10"/>
        <v/>
      </c>
      <c r="L83" s="22">
        <f t="shared" si="12"/>
        <v>44992</v>
      </c>
      <c r="M83" s="14" t="str">
        <f t="shared" si="11"/>
        <v>ときめきハートスロット</v>
      </c>
      <c r="N83" s="14" t="str">
        <f t="shared" si="14"/>
        <v xml:space="preserve">TOKIMEKI HEART SLOT </v>
      </c>
      <c r="P83" s="14" t="str" cm="1">
        <f t="array" aca="1" ref="P83" ca="1">IF(G83="",     _xlfn.REGEXREPLACE(CELL("filename"), "[^0-9]", ""  )  &amp;"-"&amp;ROW(),G83)</f>
        <v>202412171-83</v>
      </c>
    </row>
    <row r="84" spans="1:16" ht="15.75" customHeight="1" x14ac:dyDescent="0.2">
      <c r="A84" s="1" t="s">
        <v>176</v>
      </c>
      <c r="B84" s="1" t="s">
        <v>299</v>
      </c>
      <c r="C84" s="4" t="s">
        <v>273</v>
      </c>
      <c r="D84" s="1"/>
      <c r="E84" s="1"/>
      <c r="H84" s="14" t="s">
        <v>1</v>
      </c>
      <c r="I84" s="21" t="str">
        <f t="shared" si="9"/>
        <v>2021</v>
      </c>
      <c r="J84" s="14" t="str">
        <f t="shared" si="13"/>
        <v xml:space="preserve">Tokyo Gorimpic 050-5445-5448 for music on hold </v>
      </c>
      <c r="K84" s="14" t="str">
        <f t="shared" si="10"/>
        <v xml:space="preserve"> music on hold </v>
      </c>
      <c r="L84" s="22">
        <f t="shared" si="12"/>
        <v>44992</v>
      </c>
      <c r="M84" s="14" t="str">
        <f t="shared" si="11"/>
        <v/>
      </c>
      <c r="N84" s="14" t="str">
        <f t="shared" si="14"/>
        <v xml:space="preserve">TOKYO GORIMPIC 050 5445 5448 FOR MUSIC ON HOLD </v>
      </c>
      <c r="P84" s="14" t="str" cm="1">
        <f t="array" aca="1" ref="P84" ca="1">IF(G84="",     _xlfn.REGEXREPLACE(CELL("filename"), "[^0-9]", ""  )  &amp;"-"&amp;ROW(),G84)</f>
        <v>202412171-84</v>
      </c>
    </row>
    <row r="85" spans="1:16" ht="15.75" customHeight="1" x14ac:dyDescent="0.2">
      <c r="A85" s="1" t="s">
        <v>176</v>
      </c>
      <c r="B85" s="1" t="s">
        <v>9</v>
      </c>
      <c r="C85" s="4" t="s">
        <v>274</v>
      </c>
      <c r="D85" s="1"/>
      <c r="E85" s="1"/>
      <c r="H85" s="14" t="s">
        <v>1</v>
      </c>
      <c r="I85" s="21" t="str">
        <f t="shared" si="9"/>
        <v>2020</v>
      </c>
      <c r="J85" s="14" t="str">
        <f t="shared" si="13"/>
        <v>Trip!  for viola</v>
      </c>
      <c r="K85" s="14" t="str">
        <f t="shared" si="10"/>
        <v xml:space="preserve"> viola</v>
      </c>
      <c r="L85" s="22">
        <f t="shared" si="12"/>
        <v>44992</v>
      </c>
      <c r="M85" s="14" t="str">
        <f t="shared" si="11"/>
        <v/>
      </c>
      <c r="N85" s="14" t="str">
        <f t="shared" si="14"/>
        <v>TRIP   FOR VIOLA</v>
      </c>
      <c r="P85" s="14" t="str" cm="1">
        <f t="array" aca="1" ref="P85" ca="1">IF(G85="",     _xlfn.REGEXREPLACE(CELL("filename"), "[^0-9]", ""  )  &amp;"-"&amp;ROW(),G85)</f>
        <v>202412171-85</v>
      </c>
    </row>
    <row r="86" spans="1:16" ht="15.75" customHeight="1" x14ac:dyDescent="0.2">
      <c r="A86" s="1" t="s">
        <v>176</v>
      </c>
      <c r="B86" s="1" t="s">
        <v>36</v>
      </c>
      <c r="C86" s="4" t="s">
        <v>298</v>
      </c>
      <c r="D86" s="1"/>
      <c r="E86" s="1"/>
      <c r="H86" s="14" t="s">
        <v>1</v>
      </c>
      <c r="I86" s="21" t="str">
        <f t="shared" si="9"/>
        <v>2020</v>
      </c>
      <c r="J86" s="14" t="str">
        <f t="shared" si="13"/>
        <v>Two Strokes  for piano (left hand)</v>
      </c>
      <c r="K86" s="14" t="str">
        <f t="shared" si="10"/>
        <v xml:space="preserve"> piano (left hand)</v>
      </c>
      <c r="L86" s="22">
        <f t="shared" si="12"/>
        <v>44992</v>
      </c>
      <c r="M86" s="14" t="str">
        <f t="shared" si="11"/>
        <v/>
      </c>
      <c r="N86" s="14" t="str">
        <f t="shared" si="14"/>
        <v xml:space="preserve">TWO STROKES  FOR PIANO  LEFT HAND </v>
      </c>
      <c r="P86" s="14" t="str" cm="1">
        <f t="array" aca="1" ref="P86" ca="1">IF(G86="",     _xlfn.REGEXREPLACE(CELL("filename"), "[^0-9]", ""  )  &amp;"-"&amp;ROW(),G86)</f>
        <v>202412171-86</v>
      </c>
    </row>
    <row r="87" spans="1:16" ht="15.75" customHeight="1" x14ac:dyDescent="0.2">
      <c r="A87" s="1" t="s">
        <v>176</v>
      </c>
      <c r="B87" s="1" t="s">
        <v>52</v>
      </c>
      <c r="C87" s="4" t="s">
        <v>275</v>
      </c>
      <c r="D87" s="1"/>
      <c r="E87" s="1"/>
      <c r="H87" s="14" t="s">
        <v>1</v>
      </c>
      <c r="I87" s="21" t="str">
        <f t="shared" si="9"/>
        <v>2024</v>
      </c>
      <c r="J87" s="14" t="str">
        <f t="shared" si="13"/>
        <v xml:space="preserve">typing on the keyboard, i feel so small. for harpsichord </v>
      </c>
      <c r="K87" s="14" t="str">
        <f t="shared" si="10"/>
        <v xml:space="preserve"> harpsichord </v>
      </c>
      <c r="L87" s="22">
        <f t="shared" si="12"/>
        <v>45292</v>
      </c>
      <c r="M87" s="14" t="str">
        <f t="shared" si="11"/>
        <v/>
      </c>
      <c r="N87" s="14" t="str">
        <f t="shared" si="14"/>
        <v xml:space="preserve">TYPING ON THE KEYBOARD  I FEEL SO SMALL  FOR HARPSICHORD </v>
      </c>
      <c r="P87" s="14" t="str" cm="1">
        <f t="array" aca="1" ref="P87" ca="1">IF(G87="",     _xlfn.REGEXREPLACE(CELL("filename"), "[^0-9]", ""  )  &amp;"-"&amp;ROW(),G87)</f>
        <v>202412171-87</v>
      </c>
    </row>
    <row r="88" spans="1:16" ht="15.75" hidden="1" customHeight="1" x14ac:dyDescent="0.2">
      <c r="A88" s="1" t="s">
        <v>176</v>
      </c>
      <c r="B88" s="1" t="s">
        <v>69</v>
      </c>
      <c r="C88" s="1"/>
      <c r="D88" s="1"/>
      <c r="E88" s="1"/>
      <c r="F88" s="1" t="s">
        <v>72</v>
      </c>
      <c r="G88" s="1" t="s">
        <v>73</v>
      </c>
      <c r="H88" s="1" t="s">
        <v>74</v>
      </c>
      <c r="I88" s="5" t="str">
        <f t="shared" ref="I88:I105" si="15">IF(             _xlfn.REGEXTEST(B88, "\([0-9]{4}\)"),                       _xlfn.REGEXREPLACE(ASC(B88),"^(.+)([0-9]{4})(.*)", "$2"),"" )</f>
        <v>2022</v>
      </c>
      <c r="J88" t="str">
        <f t="shared" si="13"/>
        <v xml:space="preserve">VM_1.0 </v>
      </c>
      <c r="K88" t="str">
        <f t="shared" si="10"/>
        <v/>
      </c>
      <c r="L88" s="6" t="str">
        <f t="shared" si="12"/>
        <v/>
      </c>
      <c r="M88" t="str">
        <f t="shared" si="11"/>
        <v/>
      </c>
      <c r="N88" t="str">
        <f t="shared" si="14"/>
        <v xml:space="preserve">VM_1 0 </v>
      </c>
      <c r="P88" t="str" cm="1">
        <f t="array" aca="1" ref="P88" ca="1">IF(G88="",     _xlfn.REGEXREPLACE(CELL("filename"), "[^0-9]", ""  )  &amp;"-"&amp;ROW(),G88)</f>
        <v>282-3067-1</v>
      </c>
    </row>
    <row r="89" spans="1:16" ht="15.75" hidden="1" customHeight="1" x14ac:dyDescent="0.2">
      <c r="A89" s="1" t="s">
        <v>176</v>
      </c>
      <c r="B89" s="1" t="s">
        <v>174</v>
      </c>
      <c r="C89" s="1"/>
      <c r="D89" s="1"/>
      <c r="E89" s="1"/>
      <c r="F89" s="1" t="s">
        <v>77</v>
      </c>
      <c r="G89" s="1" t="s">
        <v>78</v>
      </c>
      <c r="H89" s="1" t="s">
        <v>74</v>
      </c>
      <c r="I89" s="5" t="str">
        <f t="shared" si="15"/>
        <v>2023</v>
      </c>
      <c r="J89" t="str">
        <f t="shared" si="13"/>
        <v>What the hell are you doing?!  for violin (or any instrument) and video</v>
      </c>
      <c r="K89" t="str">
        <f t="shared" si="10"/>
        <v xml:space="preserve"> violin (or any instrument) and video</v>
      </c>
      <c r="L89" s="6" t="str">
        <f t="shared" si="12"/>
        <v/>
      </c>
      <c r="M89" t="str">
        <f t="shared" si="11"/>
        <v/>
      </c>
      <c r="N89" t="str">
        <f t="shared" si="14"/>
        <v>WHAT THE HELL ARE YOU DOING?   FOR VIOLIN  OR ANY INSTRUMENT  AND VIDEO</v>
      </c>
      <c r="P89" t="str" cm="1">
        <f t="array" aca="1" ref="P89" ca="1">IF(G89="",     _xlfn.REGEXREPLACE(CELL("filename"), "[^0-9]", ""  )  &amp;"-"&amp;ROW(),G89)</f>
        <v>283-3177-0</v>
      </c>
    </row>
    <row r="90" spans="1:16" ht="15.75" hidden="1" customHeight="1" x14ac:dyDescent="0.2">
      <c r="A90" s="1" t="s">
        <v>176</v>
      </c>
      <c r="B90" s="1" t="s">
        <v>48</v>
      </c>
      <c r="C90" s="1"/>
      <c r="D90" s="1"/>
      <c r="E90" s="1"/>
      <c r="F90" s="1" t="s">
        <v>149</v>
      </c>
      <c r="G90" s="1" t="s">
        <v>150</v>
      </c>
      <c r="H90" s="1" t="s">
        <v>74</v>
      </c>
      <c r="I90" s="5" t="str">
        <f t="shared" si="15"/>
        <v>2023</v>
      </c>
      <c r="J90" t="str">
        <f t="shared" si="13"/>
        <v xml:space="preserve">will i never understand falling in love? song </v>
      </c>
      <c r="K90" t="str">
        <f t="shared" si="10"/>
        <v/>
      </c>
      <c r="L90" s="6" t="str">
        <f t="shared" si="12"/>
        <v/>
      </c>
      <c r="M90" t="str">
        <f t="shared" si="11"/>
        <v/>
      </c>
      <c r="N90" t="str">
        <f t="shared" si="14"/>
        <v xml:space="preserve">WILL I NEVER UNDERSTAND FALLING IN LOVE? SONG </v>
      </c>
      <c r="P90" t="str" cm="1">
        <f t="array" aca="1" ref="P90" ca="1">IF(G90="",     _xlfn.REGEXREPLACE(CELL("filename"), "[^0-9]", ""  )  &amp;"-"&amp;ROW(),G90)</f>
        <v>305-3885-8</v>
      </c>
    </row>
    <row r="91" spans="1:16" ht="15.75" customHeight="1" x14ac:dyDescent="0.2">
      <c r="A91" s="1" t="s">
        <v>176</v>
      </c>
      <c r="B91" s="1" t="s">
        <v>23</v>
      </c>
      <c r="C91" s="1"/>
      <c r="D91" s="1"/>
      <c r="E91" s="1"/>
      <c r="H91" s="14" t="s">
        <v>1</v>
      </c>
      <c r="I91" s="21" t="str">
        <f t="shared" si="15"/>
        <v>2019</v>
      </c>
      <c r="J91" s="14" t="str">
        <f t="shared" si="13"/>
        <v>Wood Egg  for guitar</v>
      </c>
      <c r="K91" s="14" t="str">
        <f t="shared" si="10"/>
        <v xml:space="preserve"> guitar</v>
      </c>
      <c r="L91" s="22">
        <f t="shared" si="12"/>
        <v>44992</v>
      </c>
      <c r="M91" s="14" t="str">
        <f t="shared" si="11"/>
        <v/>
      </c>
      <c r="N91" s="14" t="str">
        <f t="shared" si="14"/>
        <v>WOOD EGG  FOR GUITAR</v>
      </c>
      <c r="P91" s="14" t="str" cm="1">
        <f t="array" aca="1" ref="P91" ca="1">IF(G91="",     _xlfn.REGEXREPLACE(CELL("filename"), "[^0-9]", ""  )  &amp;"-"&amp;ROW(),G91)</f>
        <v>202412171-91</v>
      </c>
    </row>
    <row r="92" spans="1:16" ht="15.75" hidden="1" customHeight="1" x14ac:dyDescent="0.2">
      <c r="A92" s="1" t="s">
        <v>176</v>
      </c>
      <c r="B92" s="1" t="s">
        <v>205</v>
      </c>
      <c r="C92" s="1"/>
      <c r="D92" s="1"/>
      <c r="E92" s="1"/>
      <c r="F92" s="1" t="s">
        <v>161</v>
      </c>
      <c r="G92" s="1" t="s">
        <v>162</v>
      </c>
      <c r="H92" s="1" t="s">
        <v>74</v>
      </c>
      <c r="I92" s="5" t="str">
        <f t="shared" si="15"/>
        <v>2024</v>
      </c>
      <c r="J92" t="str">
        <f t="shared" si="13"/>
        <v xml:space="preserve">The world's most famous mouse has finally escaped from its cage! </v>
      </c>
      <c r="K92" t="str">
        <f t="shared" si="10"/>
        <v/>
      </c>
      <c r="L92" s="6" t="str">
        <f t="shared" si="12"/>
        <v/>
      </c>
      <c r="M92" t="str">
        <f t="shared" si="11"/>
        <v/>
      </c>
      <c r="N92" t="str">
        <f t="shared" si="14"/>
        <v xml:space="preserve">THE WORLD S MOST FAMOUS MOUSE HAS FINALLY ESCAPED FROM ITS CAGE  </v>
      </c>
      <c r="P92" t="str" cm="1">
        <f t="array" aca="1" ref="P92" ca="1">IF(G92="",     _xlfn.REGEXREPLACE(CELL("filename"), "[^0-9]", ""  )  &amp;"-"&amp;ROW(),G92)</f>
        <v>305-3891-2</v>
      </c>
    </row>
    <row r="93" spans="1:16" ht="15.75" customHeight="1" x14ac:dyDescent="0.2">
      <c r="A93" s="1" t="s">
        <v>176</v>
      </c>
      <c r="B93" s="1" t="s">
        <v>63</v>
      </c>
      <c r="C93" s="4" t="s">
        <v>276</v>
      </c>
      <c r="D93" s="1"/>
      <c r="E93" s="1"/>
      <c r="H93" s="14" t="s">
        <v>1</v>
      </c>
      <c r="I93" s="21" t="str">
        <f t="shared" si="15"/>
        <v>2021</v>
      </c>
      <c r="J93" s="14" t="str">
        <f t="shared" si="13"/>
        <v xml:space="preserve">YONANUKI FIGHTER </v>
      </c>
      <c r="K93" s="14" t="str">
        <f t="shared" si="10"/>
        <v/>
      </c>
      <c r="L93" s="22">
        <f t="shared" si="12"/>
        <v>44992</v>
      </c>
      <c r="M93" s="14" t="str">
        <f t="shared" si="11"/>
        <v/>
      </c>
      <c r="N93" s="14" t="str">
        <f t="shared" si="14"/>
        <v xml:space="preserve">YONANUKI FIGHTER </v>
      </c>
      <c r="P93" s="14" t="str" cm="1">
        <f t="array" aca="1" ref="P93" ca="1">IF(G93="",     _xlfn.REGEXREPLACE(CELL("filename"), "[^0-9]", ""  )  &amp;"-"&amp;ROW(),G93)</f>
        <v>202412171-93</v>
      </c>
    </row>
    <row r="94" spans="1:16" ht="15.75" hidden="1" customHeight="1" x14ac:dyDescent="0.2">
      <c r="A94" s="1" t="s">
        <v>176</v>
      </c>
      <c r="B94" s="3" t="s">
        <v>195</v>
      </c>
      <c r="C94" s="3"/>
      <c r="D94" s="1" t="s">
        <v>141</v>
      </c>
      <c r="E94" s="1"/>
      <c r="F94" s="1" t="s">
        <v>141</v>
      </c>
      <c r="G94" s="1" t="s">
        <v>142</v>
      </c>
      <c r="H94" s="1" t="s">
        <v>74</v>
      </c>
      <c r="I94" s="5" t="str">
        <f t="shared" si="15"/>
        <v>2023</v>
      </c>
      <c r="J94" t="str">
        <f t="shared" si="13"/>
        <v xml:space="preserve">Endless Haruhi Scale videogram </v>
      </c>
      <c r="K94" t="str">
        <f t="shared" si="10"/>
        <v/>
      </c>
      <c r="L94" s="6" t="str">
        <f t="shared" si="12"/>
        <v/>
      </c>
      <c r="M94" t="str">
        <f t="shared" si="11"/>
        <v>エンドレス・ハルヒ・スケール</v>
      </c>
      <c r="N94" t="str">
        <f t="shared" si="14"/>
        <v xml:space="preserve">ENDLESS HARUHI SCALE VIDEOGRAM </v>
      </c>
      <c r="P94" t="str" cm="1">
        <f t="array" aca="1" ref="P94" ca="1">IF(G94="",     _xlfn.REGEXREPLACE(CELL("filename"), "[^0-9]", ""  )  &amp;"-"&amp;ROW(),G94)</f>
        <v>305-3881-5</v>
      </c>
    </row>
    <row r="95" spans="1:16" ht="15.75" hidden="1" customHeight="1" x14ac:dyDescent="0.2">
      <c r="A95" s="1" t="s">
        <v>176</v>
      </c>
      <c r="B95" s="3" t="s">
        <v>194</v>
      </c>
      <c r="C95" s="3"/>
      <c r="D95" s="1" t="s">
        <v>83</v>
      </c>
      <c r="E95" s="1"/>
      <c r="F95" s="1" t="s">
        <v>83</v>
      </c>
      <c r="G95" s="1" t="s">
        <v>84</v>
      </c>
      <c r="H95" s="1" t="s">
        <v>74</v>
      </c>
      <c r="I95" s="5" t="str">
        <f t="shared" si="15"/>
        <v>2023</v>
      </c>
      <c r="J95" t="str">
        <f t="shared" si="13"/>
        <v xml:space="preserve">Copy and paste, mass produced/consumed irregular/imperfectly shaped plastic pearls and Me. for violin </v>
      </c>
      <c r="K95" t="str">
        <f t="shared" si="10"/>
        <v xml:space="preserve"> violin </v>
      </c>
      <c r="L95" s="6" t="str">
        <f t="shared" si="12"/>
        <v/>
      </c>
      <c r="M95" t="str">
        <f t="shared" si="11"/>
        <v>コピー・アンド・ペースト，大量生産／消費された不規則／不完全</v>
      </c>
      <c r="N95" t="str">
        <f t="shared" si="14"/>
        <v xml:space="preserve">COPY AND PASTE  MASS PRODUCED CONSUMED IRREGULAR IMPERFECTLY SHAPED PLASTIC PEARLS AND ME  FOR VIOLIN </v>
      </c>
      <c r="P95" t="str" cm="1">
        <f t="array" aca="1" ref="P95" ca="1">IF(G95="",     _xlfn.REGEXREPLACE(CELL("filename"), "[^0-9]", ""  )  &amp;"-"&amp;ROW(),G95)</f>
        <v>283-3180-0</v>
      </c>
    </row>
    <row r="96" spans="1:16" ht="15.75" customHeight="1" x14ac:dyDescent="0.2">
      <c r="A96" s="1" t="s">
        <v>176</v>
      </c>
      <c r="B96" s="1" t="s">
        <v>59</v>
      </c>
      <c r="C96" s="4" t="s">
        <v>277</v>
      </c>
      <c r="D96" s="1"/>
      <c r="E96" s="1"/>
      <c r="H96" s="14" t="s">
        <v>1</v>
      </c>
      <c r="I96" s="21" t="str">
        <f t="shared" si="15"/>
        <v>2021</v>
      </c>
      <c r="J96" s="14" t="str">
        <f t="shared" si="13"/>
        <v>ﾍ(╹α╹ﾍ)  for violin</v>
      </c>
      <c r="K96" s="14" t="str">
        <f t="shared" si="10"/>
        <v xml:space="preserve"> violin</v>
      </c>
      <c r="L96" s="22">
        <f t="shared" si="12"/>
        <v>44992</v>
      </c>
      <c r="M96" s="14" t="str">
        <f t="shared" si="11"/>
        <v/>
      </c>
      <c r="N96" s="14" t="str">
        <f t="shared" si="14"/>
        <v xml:space="preserve">         FOR VIOLIN</v>
      </c>
      <c r="O96" s="1" t="s">
        <v>289</v>
      </c>
      <c r="P96" s="14" t="str" cm="1">
        <f t="array" aca="1" ref="P96" ca="1">IF(G96="",     _xlfn.REGEXREPLACE(CELL("filename"), "[^0-9]", ""  )  &amp;"-"&amp;ROW(),G96)</f>
        <v>202412171-96</v>
      </c>
    </row>
    <row r="97" spans="1:16" ht="15.75" customHeight="1" x14ac:dyDescent="0.2">
      <c r="A97" s="1" t="s">
        <v>176</v>
      </c>
      <c r="B97" s="1" t="s">
        <v>58</v>
      </c>
      <c r="C97" s="4" t="s">
        <v>278</v>
      </c>
      <c r="D97" s="1"/>
      <c r="E97" s="1"/>
      <c r="H97" s="14" t="s">
        <v>1</v>
      </c>
      <c r="I97" s="21" t="str">
        <f t="shared" si="15"/>
        <v>2021</v>
      </c>
      <c r="J97" s="14" t="str">
        <f t="shared" si="13"/>
        <v>ﾍ(╹β╹ﾍ)  for cello</v>
      </c>
      <c r="K97" s="14" t="str">
        <f t="shared" si="10"/>
        <v xml:space="preserve"> cello</v>
      </c>
      <c r="L97" s="22">
        <f t="shared" si="12"/>
        <v>44992</v>
      </c>
      <c r="M97" s="14" t="str">
        <f t="shared" si="11"/>
        <v/>
      </c>
      <c r="N97" s="14" t="str">
        <f t="shared" si="14"/>
        <v xml:space="preserve">         FOR CELLO</v>
      </c>
      <c r="O97" s="1" t="s">
        <v>290</v>
      </c>
      <c r="P97" s="14" t="str" cm="1">
        <f t="array" aca="1" ref="P97" ca="1">IF(G97="",     _xlfn.REGEXREPLACE(CELL("filename"), "[^0-9]", ""  )  &amp;"-"&amp;ROW(),G97)</f>
        <v>202412171-97</v>
      </c>
    </row>
    <row r="98" spans="1:16" ht="15.75" customHeight="1" x14ac:dyDescent="0.2">
      <c r="A98" s="1" t="s">
        <v>176</v>
      </c>
      <c r="B98" s="1" t="s">
        <v>57</v>
      </c>
      <c r="C98" s="4" t="s">
        <v>279</v>
      </c>
      <c r="D98" s="1"/>
      <c r="E98" s="1"/>
      <c r="H98" s="14" t="s">
        <v>1</v>
      </c>
      <c r="I98" s="21" t="str">
        <f t="shared" si="15"/>
        <v>2021</v>
      </c>
      <c r="J98" s="14" t="str">
        <f t="shared" si="13"/>
        <v>ﾍ(╹γ╹ﾍ)  for viola da gamba</v>
      </c>
      <c r="K98" s="14" t="str">
        <f t="shared" si="10"/>
        <v xml:space="preserve"> viola da gamba</v>
      </c>
      <c r="L98" s="22">
        <f t="shared" si="12"/>
        <v>44992</v>
      </c>
      <c r="M98" s="14" t="str">
        <f t="shared" si="11"/>
        <v/>
      </c>
      <c r="N98" s="14" t="str">
        <f t="shared" si="14"/>
        <v xml:space="preserve">         FOR VIOLA DA GAMBA</v>
      </c>
      <c r="O98" s="1" t="s">
        <v>291</v>
      </c>
      <c r="P98" s="14" t="str" cm="1">
        <f t="array" aca="1" ref="P98" ca="1">IF(G98="",     _xlfn.REGEXREPLACE(CELL("filename"), "[^0-9]", ""  )  &amp;"-"&amp;ROW(),G98)</f>
        <v>202412171-98</v>
      </c>
    </row>
    <row r="99" spans="1:16" ht="15.75" hidden="1" customHeight="1" x14ac:dyDescent="0.2">
      <c r="A99" s="1" t="s">
        <v>176</v>
      </c>
      <c r="B99" s="4" t="s">
        <v>206</v>
      </c>
      <c r="C99" s="4"/>
      <c r="D99" s="4" t="s">
        <v>221</v>
      </c>
      <c r="E99" s="4"/>
      <c r="F99" s="1" t="s">
        <v>123</v>
      </c>
      <c r="G99" s="1" t="s">
        <v>124</v>
      </c>
      <c r="H99" s="1" t="s">
        <v>74</v>
      </c>
      <c r="I99" s="5" t="str">
        <f t="shared" si="15"/>
        <v>2022</v>
      </c>
      <c r="J99" t="str">
        <f t="shared" si="13"/>
        <v>Saxophorn-Zoku  for saxophone and electronic yunkee-phones</v>
      </c>
      <c r="K99" t="str">
        <f t="shared" si="10"/>
        <v xml:space="preserve"> saxophone and electronic yunkee-phones</v>
      </c>
      <c r="L99" s="6" t="str">
        <f t="shared" si="12"/>
        <v/>
      </c>
      <c r="M99" t="str">
        <f t="shared" si="11"/>
        <v>鎖苦速風音族</v>
      </c>
      <c r="N99" t="str">
        <f t="shared" si="14"/>
        <v>SAXOPHORN ZOKU  FOR SAXOPHONE AND ELECTRONIC YUNKEE PHONES</v>
      </c>
      <c r="P99" t="str" cm="1">
        <f t="array" aca="1" ref="P99" ca="1">IF(G99="",     _xlfn.REGEXREPLACE(CELL("filename"), "[^0-9]", ""  )  &amp;"-"&amp;ROW(),G99)</f>
        <v>284-0288-0</v>
      </c>
    </row>
    <row r="100" spans="1:16" ht="15.75" hidden="1" customHeight="1" x14ac:dyDescent="0.2">
      <c r="A100" s="1" t="s">
        <v>176</v>
      </c>
      <c r="B100" s="3" t="s">
        <v>190</v>
      </c>
      <c r="C100" s="3"/>
      <c r="D100" s="1" t="s">
        <v>167</v>
      </c>
      <c r="E100" s="1"/>
      <c r="F100" s="1" t="s">
        <v>167</v>
      </c>
      <c r="G100" s="1" t="s">
        <v>168</v>
      </c>
      <c r="H100" s="1" t="s">
        <v>74</v>
      </c>
      <c r="I100" s="5" t="str">
        <f t="shared" si="15"/>
        <v>2023</v>
      </c>
      <c r="J100" t="str">
        <f t="shared" si="13"/>
        <v xml:space="preserve">Overwritten Girl - “good night." videogram </v>
      </c>
      <c r="K100" t="str">
        <f t="shared" si="10"/>
        <v/>
      </c>
      <c r="L100" s="6" t="str">
        <f t="shared" si="12"/>
        <v/>
      </c>
      <c r="M100" t="str">
        <f t="shared" si="11"/>
        <v>上書きちゃん　「おやすみー。」</v>
      </c>
      <c r="N100" t="str">
        <f t="shared" si="14"/>
        <v xml:space="preserve">OVERWRITTEN GIRL    GOOD NIGHT   VIDEOGRAM </v>
      </c>
      <c r="P100" t="str" cm="1">
        <f t="array" aca="1" ref="P100" ca="1">IF(G100="",     _xlfn.REGEXREPLACE(CELL("filename"), "[^0-9]", ""  )  &amp;"-"&amp;ROW(),G100)</f>
        <v>306-7059-4</v>
      </c>
    </row>
    <row r="101" spans="1:16" ht="15.75" hidden="1" customHeight="1" x14ac:dyDescent="0.2">
      <c r="A101" s="1" t="s">
        <v>176</v>
      </c>
      <c r="B101" s="3" t="s">
        <v>191</v>
      </c>
      <c r="C101" s="3"/>
      <c r="D101" s="1" t="s">
        <v>153</v>
      </c>
      <c r="E101" s="1"/>
      <c r="F101" s="1" t="s">
        <v>153</v>
      </c>
      <c r="G101" s="1" t="s">
        <v>154</v>
      </c>
      <c r="H101" s="1" t="s">
        <v>74</v>
      </c>
      <c r="I101" s="5" t="str">
        <f t="shared" si="15"/>
        <v>2023</v>
      </c>
      <c r="J101" t="str">
        <f t="shared" si="13"/>
        <v xml:space="preserve">Overwritten Girl - “Overwriting Overwritten Girl" videogram </v>
      </c>
      <c r="K101" t="str">
        <f t="shared" si="10"/>
        <v/>
      </c>
      <c r="L101" s="6" t="str">
        <f t="shared" si="12"/>
        <v/>
      </c>
      <c r="M101" t="str">
        <f t="shared" si="11"/>
        <v>上書きちゃん　「上書きされる上書きちゃん」</v>
      </c>
      <c r="N101" t="str">
        <f t="shared" si="14"/>
        <v xml:space="preserve">OVERWRITTEN GIRL    OVERWRITING OVERWRITTEN GIRL  VIDEOGRAM </v>
      </c>
      <c r="P101" t="str" cm="1">
        <f t="array" aca="1" ref="P101" ca="1">IF(G101="",     _xlfn.REGEXREPLACE(CELL("filename"), "[^0-9]", ""  )  &amp;"-"&amp;ROW(),G101)</f>
        <v>305-3887-4</v>
      </c>
    </row>
    <row r="102" spans="1:16" ht="15.75" hidden="1" customHeight="1" x14ac:dyDescent="0.25">
      <c r="A102" s="1" t="s">
        <v>176</v>
      </c>
      <c r="B102" s="3" t="s">
        <v>189</v>
      </c>
      <c r="C102" s="3"/>
      <c r="D102" s="1" t="s">
        <v>135</v>
      </c>
      <c r="E102" s="1"/>
      <c r="F102" s="1" t="s">
        <v>135</v>
      </c>
      <c r="G102" s="1" t="s">
        <v>136</v>
      </c>
      <c r="H102" s="1" t="s">
        <v>74</v>
      </c>
      <c r="I102" s="5" t="str">
        <f t="shared" si="15"/>
        <v>2023</v>
      </c>
      <c r="J102" t="str">
        <f t="shared" si="13"/>
        <v>Dempa-chan never dies♡ for any instrument(s)  versions for viola or piano</v>
      </c>
      <c r="K102" t="str">
        <f t="shared" si="10"/>
        <v xml:space="preserve"> viola or piano</v>
      </c>
      <c r="L102" s="6" t="str">
        <f t="shared" si="12"/>
        <v/>
      </c>
      <c r="M102" t="str">
        <f t="shared" si="11"/>
        <v>電波ちゃんは死なない　</v>
      </c>
      <c r="N102" t="str">
        <f t="shared" si="14"/>
        <v>DEMPA CHAN NEVER DIES  FOR ANY INSTRUMENT S   VERSIONS FOR VIOLA OR PIANO</v>
      </c>
      <c r="P102" t="str" cm="1">
        <f t="array" aca="1" ref="P102" ca="1">IF(G102="",     _xlfn.REGEXREPLACE(CELL("filename"), "[^0-9]", ""  )  &amp;"-"&amp;ROW(),G102)</f>
        <v>294-5425-5</v>
      </c>
    </row>
    <row r="103" spans="1:16" ht="15.75" hidden="1" customHeight="1" x14ac:dyDescent="0.2">
      <c r="A103" s="1" t="s">
        <v>176</v>
      </c>
      <c r="B103" s="1" t="s">
        <v>188</v>
      </c>
      <c r="C103" s="1"/>
      <c r="D103" s="1" t="s">
        <v>99</v>
      </c>
      <c r="E103" s="1"/>
      <c r="F103" s="1" t="s">
        <v>99</v>
      </c>
      <c r="G103" s="1" t="s">
        <v>100</v>
      </c>
      <c r="H103" s="1" t="s">
        <v>74</v>
      </c>
      <c r="I103" s="5" t="str">
        <f t="shared" si="15"/>
        <v>2022</v>
      </c>
      <c r="J103" t="str">
        <f t="shared" ref="J103" si="16">_xlfn.REGEXREPLACE(ASC(B103),"^(.+)\(([0-9]{4})\)(\s*.*)", "$1$3")</f>
        <v>Moe² Girl  for any instrument(s) and wav</v>
      </c>
      <c r="K103" t="str">
        <f t="shared" si="10"/>
        <v xml:space="preserve"> any instrument(s) and wav</v>
      </c>
      <c r="L103" s="6" t="str">
        <f t="shared" si="12"/>
        <v/>
      </c>
      <c r="M103" t="str">
        <f t="shared" ref="M103" si="17">IF(D103&lt;&gt;"", D103, "")</f>
        <v>萌え2少女　＃２</v>
      </c>
      <c r="N103" t="str">
        <f t="shared" si="14"/>
        <v>MOE  GIRL  FOR ANY INSTRUMENT S  AND WAV</v>
      </c>
      <c r="O103" s="1" t="s">
        <v>292</v>
      </c>
      <c r="P103" t="str" cm="1">
        <f t="array" aca="1" ref="P103" ca="1">IF(G103="",     _xlfn.REGEXREPLACE(CELL("filename"), "[^0-9]", ""  )  &amp;"-"&amp;ROW(),G103)</f>
        <v>283-6027-3</v>
      </c>
    </row>
    <row r="104" spans="1:16" ht="15.75" hidden="1" customHeight="1" x14ac:dyDescent="0.2">
      <c r="A104" s="1" t="s">
        <v>176</v>
      </c>
      <c r="B104" s="3" t="s">
        <v>192</v>
      </c>
      <c r="C104" s="3"/>
      <c r="D104" s="4" t="s">
        <v>222</v>
      </c>
      <c r="E104" s="4"/>
      <c r="F104" s="1" t="s">
        <v>89</v>
      </c>
      <c r="G104" s="1" t="s">
        <v>90</v>
      </c>
      <c r="H104" s="1" t="s">
        <v>74</v>
      </c>
      <c r="I104" s="5" t="str">
        <f t="shared" si="15"/>
        <v>2022</v>
      </c>
      <c r="J104" t="str">
        <f>_xlfn.REGEXREPLACE(ASC(B104),"^(.+)\(([0-9]{4})\)(\s*.*)", "$1$3")</f>
        <v>Moe² Girl  for violin and cello</v>
      </c>
      <c r="K104" t="str">
        <f t="shared" si="10"/>
        <v xml:space="preserve"> violin and cello</v>
      </c>
      <c r="L104" s="6" t="str">
        <f t="shared" si="12"/>
        <v/>
      </c>
      <c r="M104" t="str">
        <f t="shared" si="11"/>
        <v>萌え２少女 - ヴァイオリンとチェロのための</v>
      </c>
      <c r="N104" t="str">
        <f t="shared" si="14"/>
        <v>MOE  GIRL  FOR VIOLIN AND CELLO</v>
      </c>
      <c r="O104" s="1" t="s">
        <v>293</v>
      </c>
      <c r="P104" t="str" cm="1">
        <f t="array" aca="1" ref="P104" ca="1">IF(G104="",     _xlfn.REGEXREPLACE(CELL("filename"), "[^0-9]", ""  )  &amp;"-"&amp;ROW(),G104)</f>
        <v>283-3183-4</v>
      </c>
    </row>
    <row r="105" spans="1:16" ht="15.75" hidden="1" customHeight="1" x14ac:dyDescent="0.2">
      <c r="A105" s="1" t="s">
        <v>176</v>
      </c>
      <c r="B105" s="3" t="s">
        <v>193</v>
      </c>
      <c r="C105" s="3"/>
      <c r="D105" s="7" t="s">
        <v>223</v>
      </c>
      <c r="E105" s="7"/>
      <c r="F105" s="1" t="s">
        <v>91</v>
      </c>
      <c r="G105" s="1" t="s">
        <v>92</v>
      </c>
      <c r="H105" s="1" t="s">
        <v>74</v>
      </c>
      <c r="I105" s="5" t="str">
        <f t="shared" si="15"/>
        <v>2022</v>
      </c>
      <c r="J105" t="str">
        <f>_xlfn.REGEXREPLACE(ASC(B105),"^(.+)\(([0-9]{4})\)(\s*.*)", "$1$3")</f>
        <v>Moe² Girl  for cello</v>
      </c>
      <c r="K105" t="str">
        <f t="shared" si="10"/>
        <v xml:space="preserve"> cello</v>
      </c>
      <c r="L105" s="6" t="str">
        <f t="shared" si="12"/>
        <v/>
      </c>
      <c r="M105" t="str">
        <f t="shared" si="11"/>
        <v>萌え２少女 - チェロのための</v>
      </c>
      <c r="N105" t="str">
        <f t="shared" si="14"/>
        <v>MOE  GIRL  FOR CELLO</v>
      </c>
      <c r="O105" s="1" t="s">
        <v>294</v>
      </c>
      <c r="P105" t="str" cm="1">
        <f t="array" aca="1" ref="P105" ca="1">IF(G105="",     _xlfn.REGEXREPLACE(CELL("filename"), "[^0-9]", ""  )  &amp;"-"&amp;ROW(),G105)</f>
        <v>283-3184-2</v>
      </c>
    </row>
    <row r="106" spans="1:16" ht="15.75" hidden="1" customHeight="1" x14ac:dyDescent="0.2">
      <c r="F106" s="1"/>
      <c r="G106" s="1"/>
      <c r="H106" s="1"/>
      <c r="I106" s="5"/>
      <c r="J106"/>
      <c r="K106"/>
      <c r="L106" s="6"/>
      <c r="M106"/>
      <c r="N106"/>
      <c r="P106"/>
    </row>
    <row r="107" spans="1:16" ht="15.75" hidden="1" customHeight="1" x14ac:dyDescent="0.2">
      <c r="B107" s="1"/>
      <c r="C107" s="1"/>
      <c r="D107" s="1"/>
      <c r="E107" s="1"/>
      <c r="F107" s="1"/>
      <c r="G107" s="1"/>
      <c r="H107" s="1"/>
      <c r="I107" s="5"/>
      <c r="J107"/>
      <c r="K107"/>
      <c r="L107" s="6"/>
      <c r="M107"/>
      <c r="N107"/>
      <c r="P107"/>
    </row>
    <row r="108" spans="1:16" ht="15.75" hidden="1" customHeight="1" x14ac:dyDescent="0.2">
      <c r="F108" s="1"/>
      <c r="G108" s="1"/>
      <c r="H108" s="1"/>
      <c r="I108" s="5"/>
      <c r="J108"/>
      <c r="K108"/>
      <c r="L108" s="6"/>
      <c r="M108"/>
      <c r="N108"/>
      <c r="P108"/>
    </row>
    <row r="109" spans="1:16" ht="15.75" hidden="1" customHeight="1" x14ac:dyDescent="0.2">
      <c r="B109" s="1"/>
      <c r="C109" s="1"/>
      <c r="D109" s="1"/>
      <c r="E109" s="1"/>
      <c r="F109" s="1"/>
      <c r="G109" s="1"/>
      <c r="H109" s="1"/>
      <c r="I109" s="5"/>
      <c r="J109"/>
      <c r="K109"/>
      <c r="L109" s="6"/>
      <c r="M109"/>
      <c r="N109"/>
      <c r="P109"/>
    </row>
    <row r="110" spans="1:16" ht="15.75" hidden="1" customHeight="1" x14ac:dyDescent="0.2">
      <c r="B110" s="1"/>
      <c r="C110" s="1"/>
      <c r="F110" s="1"/>
      <c r="G110" s="1"/>
      <c r="H110" s="1"/>
      <c r="I110" s="5"/>
      <c r="J110"/>
      <c r="K110"/>
      <c r="L110" s="6"/>
      <c r="M110"/>
      <c r="N110"/>
      <c r="P110"/>
    </row>
    <row r="111" spans="1:16" ht="15.75" hidden="1" customHeight="1" x14ac:dyDescent="0.2">
      <c r="B111" s="1"/>
      <c r="C111" s="1"/>
      <c r="F111" s="1"/>
      <c r="G111" s="1"/>
      <c r="H111" s="1"/>
      <c r="I111" s="5"/>
      <c r="J111"/>
      <c r="K111"/>
      <c r="L111" s="6"/>
      <c r="M111"/>
      <c r="N111"/>
      <c r="P111"/>
    </row>
    <row r="112" spans="1:16" ht="15.75" hidden="1" customHeight="1" x14ac:dyDescent="0.2">
      <c r="F112" s="1"/>
      <c r="G112" s="1"/>
      <c r="H112" s="1"/>
      <c r="I112" s="5"/>
      <c r="J112"/>
      <c r="K112"/>
      <c r="L112" s="6"/>
      <c r="M112"/>
      <c r="N112"/>
      <c r="P112"/>
    </row>
    <row r="113" spans="6:12" customFormat="1" ht="15.75" hidden="1" customHeight="1" x14ac:dyDescent="0.2">
      <c r="F113" s="1"/>
      <c r="G113" s="1"/>
      <c r="H113" s="1"/>
      <c r="I113" s="5"/>
      <c r="L113" s="6"/>
    </row>
    <row r="114" spans="6:12" customFormat="1" ht="15.75" hidden="1" customHeight="1" x14ac:dyDescent="0.2">
      <c r="F114" s="1"/>
      <c r="G114" s="1"/>
      <c r="H114" s="1"/>
      <c r="I114" s="5"/>
      <c r="L114" s="6"/>
    </row>
    <row r="115" spans="6:12" customFormat="1" ht="15.75" hidden="1" customHeight="1" x14ac:dyDescent="0.2">
      <c r="F115" s="1"/>
      <c r="G115" s="1"/>
      <c r="H115" s="1"/>
      <c r="I115" s="5"/>
      <c r="L115" s="6"/>
    </row>
    <row r="116" spans="6:12" customFormat="1" ht="15.75" hidden="1" customHeight="1" x14ac:dyDescent="0.2">
      <c r="F116" s="1"/>
      <c r="G116" s="1"/>
      <c r="H116" s="1"/>
      <c r="I116" s="5"/>
      <c r="L116" s="6"/>
    </row>
    <row r="117" spans="6:12" customFormat="1" ht="15.75" hidden="1" customHeight="1" x14ac:dyDescent="0.2">
      <c r="F117" s="1"/>
      <c r="G117" s="1"/>
      <c r="H117" s="1"/>
      <c r="I117" s="5"/>
      <c r="L117" s="6"/>
    </row>
    <row r="118" spans="6:12" customFormat="1" ht="15.75" hidden="1" customHeight="1" x14ac:dyDescent="0.2">
      <c r="F118" s="1"/>
      <c r="G118" s="1"/>
      <c r="H118" s="1"/>
      <c r="I118" s="5"/>
      <c r="L118" s="6"/>
    </row>
    <row r="119" spans="6:12" customFormat="1" ht="15.75" hidden="1" customHeight="1" x14ac:dyDescent="0.2">
      <c r="F119" s="1"/>
      <c r="G119" s="1"/>
      <c r="H119" s="1"/>
      <c r="I119" s="5"/>
      <c r="L119" s="6"/>
    </row>
    <row r="120" spans="6:12" customFormat="1" ht="15.75" hidden="1" customHeight="1" x14ac:dyDescent="0.2">
      <c r="F120" s="1"/>
      <c r="G120" s="1"/>
      <c r="H120" s="1"/>
      <c r="I120" s="5"/>
      <c r="L120" s="6"/>
    </row>
    <row r="121" spans="6:12" customFormat="1" ht="15.75" hidden="1" customHeight="1" x14ac:dyDescent="0.2">
      <c r="F121" s="1"/>
      <c r="G121" s="1"/>
      <c r="H121" s="1"/>
      <c r="I121" s="5"/>
      <c r="L121" s="6"/>
    </row>
    <row r="122" spans="6:12" customFormat="1" ht="15.75" hidden="1" customHeight="1" x14ac:dyDescent="0.2">
      <c r="F122" s="1"/>
      <c r="G122" s="1"/>
      <c r="H122" s="1"/>
      <c r="I122" s="5"/>
      <c r="L122" s="6"/>
    </row>
    <row r="123" spans="6:12" customFormat="1" ht="15.75" hidden="1" customHeight="1" x14ac:dyDescent="0.2">
      <c r="F123" s="1"/>
      <c r="G123" s="1"/>
      <c r="H123" s="1"/>
      <c r="I123" s="5"/>
      <c r="L123" s="6"/>
    </row>
    <row r="124" spans="6:12" customFormat="1" ht="15.75" hidden="1" customHeight="1" x14ac:dyDescent="0.2">
      <c r="F124" s="1"/>
      <c r="G124" s="1"/>
      <c r="H124" s="1"/>
      <c r="I124" s="5"/>
      <c r="L124" s="6"/>
    </row>
    <row r="125" spans="6:12" customFormat="1" ht="15.75" hidden="1" customHeight="1" x14ac:dyDescent="0.2">
      <c r="F125" s="1"/>
      <c r="G125" s="1"/>
      <c r="H125" s="1"/>
      <c r="I125" s="5"/>
      <c r="L125" s="6"/>
    </row>
    <row r="126" spans="6:12" customFormat="1" ht="15.75" hidden="1" customHeight="1" x14ac:dyDescent="0.2">
      <c r="F126" s="1"/>
      <c r="G126" s="1"/>
      <c r="H126" s="1"/>
      <c r="I126" s="5"/>
      <c r="L126" s="6"/>
    </row>
    <row r="127" spans="6:12" customFormat="1" ht="15.75" hidden="1" customHeight="1" x14ac:dyDescent="0.2">
      <c r="F127" s="1"/>
      <c r="G127" s="1"/>
      <c r="H127" s="1"/>
      <c r="I127" s="5"/>
      <c r="L127" s="6"/>
    </row>
    <row r="128" spans="6:12" customFormat="1" ht="15.75" hidden="1" customHeight="1" x14ac:dyDescent="0.2">
      <c r="F128" s="1"/>
      <c r="G128" s="1"/>
      <c r="H128" s="1"/>
      <c r="I128" s="5"/>
      <c r="L128" s="6"/>
    </row>
    <row r="129" spans="6:12" customFormat="1" ht="15.75" hidden="1" customHeight="1" x14ac:dyDescent="0.2">
      <c r="F129" s="1"/>
      <c r="G129" s="1"/>
      <c r="H129" s="1"/>
      <c r="I129" s="5"/>
      <c r="L129" s="6"/>
    </row>
    <row r="130" spans="6:12" customFormat="1" ht="15.75" hidden="1" customHeight="1" x14ac:dyDescent="0.2">
      <c r="F130" s="1"/>
      <c r="G130" s="1"/>
      <c r="H130" s="1"/>
      <c r="I130" s="5"/>
      <c r="L130" s="6"/>
    </row>
    <row r="131" spans="6:12" customFormat="1" ht="15.75" hidden="1" customHeight="1" x14ac:dyDescent="0.2">
      <c r="F131" s="1"/>
      <c r="G131" s="1"/>
      <c r="H131" s="1"/>
      <c r="I131" s="5"/>
      <c r="L131" s="6"/>
    </row>
    <row r="132" spans="6:12" customFormat="1" ht="15.75" hidden="1" customHeight="1" x14ac:dyDescent="0.2">
      <c r="F132" s="1"/>
      <c r="G132" s="1"/>
      <c r="H132" s="1"/>
      <c r="I132" s="5"/>
      <c r="L132" s="6"/>
    </row>
    <row r="133" spans="6:12" customFormat="1" ht="15.75" hidden="1" customHeight="1" x14ac:dyDescent="0.2">
      <c r="F133" s="1"/>
      <c r="G133" s="1"/>
      <c r="H133" s="1"/>
      <c r="I133" s="5"/>
      <c r="L133" s="6"/>
    </row>
    <row r="134" spans="6:12" customFormat="1" ht="15.75" hidden="1" customHeight="1" x14ac:dyDescent="0.2">
      <c r="F134" s="1"/>
      <c r="G134" s="1"/>
      <c r="H134" s="1"/>
      <c r="I134" s="5"/>
      <c r="L134" s="6"/>
    </row>
    <row r="135" spans="6:12" customFormat="1" ht="15.75" hidden="1" customHeight="1" x14ac:dyDescent="0.2">
      <c r="F135" s="1"/>
      <c r="G135" s="1"/>
      <c r="H135" s="1"/>
      <c r="I135" s="5"/>
      <c r="L135" s="6"/>
    </row>
    <row r="136" spans="6:12" customFormat="1" ht="15.75" hidden="1" customHeight="1" x14ac:dyDescent="0.2">
      <c r="I136" s="5"/>
      <c r="L136" s="6"/>
    </row>
    <row r="137" spans="6:12" customFormat="1" ht="15.75" hidden="1" customHeight="1" x14ac:dyDescent="0.2">
      <c r="I137" s="5"/>
      <c r="L137" s="6"/>
    </row>
    <row r="138" spans="6:12" customFormat="1" ht="15.75" hidden="1" customHeight="1" x14ac:dyDescent="0.2">
      <c r="I138" s="5"/>
      <c r="L138" s="6"/>
    </row>
    <row r="139" spans="6:12" customFormat="1" ht="15.75" hidden="1" customHeight="1" x14ac:dyDescent="0.2">
      <c r="I139" s="5"/>
      <c r="L139" s="6"/>
    </row>
    <row r="140" spans="6:12" customFormat="1" ht="15.75" hidden="1" customHeight="1" x14ac:dyDescent="0.2">
      <c r="I140" s="5"/>
      <c r="L140" s="6"/>
    </row>
    <row r="141" spans="6:12" customFormat="1" ht="15.75" hidden="1" customHeight="1" x14ac:dyDescent="0.2">
      <c r="I141" s="5"/>
      <c r="L141" s="6"/>
    </row>
    <row r="142" spans="6:12" customFormat="1" ht="15.75" hidden="1" customHeight="1" x14ac:dyDescent="0.2">
      <c r="I142" s="5"/>
      <c r="L142" s="6"/>
    </row>
    <row r="143" spans="6:12" customFormat="1" ht="15.75" hidden="1" customHeight="1" x14ac:dyDescent="0.2">
      <c r="I143" s="5"/>
      <c r="L143" s="6"/>
    </row>
    <row r="144" spans="6:12" customFormat="1" ht="15.75" hidden="1" customHeight="1" x14ac:dyDescent="0.2">
      <c r="I144" s="5"/>
      <c r="L144" s="6"/>
    </row>
    <row r="145" spans="9:12" customFormat="1" ht="15.75" hidden="1" customHeight="1" x14ac:dyDescent="0.2">
      <c r="I145" s="5"/>
      <c r="L145" s="6"/>
    </row>
    <row r="146" spans="9:12" customFormat="1" ht="15.75" hidden="1" customHeight="1" x14ac:dyDescent="0.2">
      <c r="I146" s="5"/>
      <c r="L146" s="6"/>
    </row>
    <row r="147" spans="9:12" customFormat="1" ht="15.75" hidden="1" customHeight="1" x14ac:dyDescent="0.2">
      <c r="I147" s="5"/>
      <c r="L147" s="6"/>
    </row>
    <row r="148" spans="9:12" customFormat="1" ht="15.75" hidden="1" customHeight="1" x14ac:dyDescent="0.2">
      <c r="I148" s="5"/>
      <c r="L148" s="6"/>
    </row>
    <row r="149" spans="9:12" customFormat="1" ht="15.75" hidden="1" customHeight="1" x14ac:dyDescent="0.2">
      <c r="I149" s="5"/>
      <c r="L149" s="6"/>
    </row>
    <row r="150" spans="9:12" customFormat="1" ht="15.75" hidden="1" customHeight="1" x14ac:dyDescent="0.2">
      <c r="I150" s="5"/>
      <c r="L150" s="6"/>
    </row>
    <row r="151" spans="9:12" customFormat="1" ht="15.75" hidden="1" customHeight="1" x14ac:dyDescent="0.2">
      <c r="I151" s="5"/>
      <c r="L151" s="6"/>
    </row>
    <row r="152" spans="9:12" customFormat="1" ht="15.75" hidden="1" customHeight="1" x14ac:dyDescent="0.2">
      <c r="I152" s="5"/>
      <c r="L152" s="6"/>
    </row>
    <row r="153" spans="9:12" customFormat="1" ht="15.75" hidden="1" customHeight="1" x14ac:dyDescent="0.2">
      <c r="I153" s="5"/>
      <c r="L153" s="6"/>
    </row>
    <row r="154" spans="9:12" customFormat="1" ht="15.75" hidden="1" customHeight="1" x14ac:dyDescent="0.2">
      <c r="I154" s="5"/>
      <c r="L154" s="6"/>
    </row>
    <row r="155" spans="9:12" customFormat="1" ht="15.75" hidden="1" customHeight="1" x14ac:dyDescent="0.2">
      <c r="I155" s="5"/>
      <c r="L155" s="6"/>
    </row>
    <row r="156" spans="9:12" customFormat="1" ht="15.75" hidden="1" customHeight="1" x14ac:dyDescent="0.2">
      <c r="I156" s="5"/>
      <c r="L156" s="6"/>
    </row>
    <row r="157" spans="9:12" customFormat="1" ht="15.75" hidden="1" customHeight="1" x14ac:dyDescent="0.2">
      <c r="I157" s="5"/>
      <c r="L157" s="6"/>
    </row>
    <row r="158" spans="9:12" customFormat="1" ht="15.75" hidden="1" customHeight="1" x14ac:dyDescent="0.2">
      <c r="I158" s="5"/>
      <c r="L158" s="6"/>
    </row>
    <row r="159" spans="9:12" customFormat="1" ht="15.75" hidden="1" customHeight="1" x14ac:dyDescent="0.2">
      <c r="I159" s="5"/>
      <c r="L159" s="6"/>
    </row>
    <row r="160" spans="9:12" customFormat="1" ht="15.75" hidden="1" customHeight="1" x14ac:dyDescent="0.2">
      <c r="I160" s="5"/>
      <c r="L160" s="6"/>
    </row>
    <row r="161" spans="9:12" customFormat="1" ht="15.75" hidden="1" customHeight="1" x14ac:dyDescent="0.2">
      <c r="I161" s="5"/>
      <c r="L161" s="6"/>
    </row>
    <row r="162" spans="9:12" customFormat="1" ht="15.75" hidden="1" customHeight="1" x14ac:dyDescent="0.2">
      <c r="I162" s="5"/>
      <c r="L162" s="6"/>
    </row>
    <row r="163" spans="9:12" customFormat="1" ht="15.75" hidden="1" customHeight="1" x14ac:dyDescent="0.2">
      <c r="I163" s="5"/>
      <c r="L163" s="6"/>
    </row>
    <row r="164" spans="9:12" customFormat="1" ht="15.75" hidden="1" customHeight="1" x14ac:dyDescent="0.2">
      <c r="I164" s="5"/>
      <c r="L164" s="6"/>
    </row>
    <row r="165" spans="9:12" customFormat="1" ht="15.75" hidden="1" customHeight="1" x14ac:dyDescent="0.2">
      <c r="I165" s="5"/>
      <c r="L165" s="6"/>
    </row>
    <row r="166" spans="9:12" customFormat="1" ht="15.75" hidden="1" customHeight="1" x14ac:dyDescent="0.2">
      <c r="I166" s="5"/>
      <c r="L166" s="6"/>
    </row>
    <row r="167" spans="9:12" customFormat="1" ht="15.75" hidden="1" customHeight="1" x14ac:dyDescent="0.2">
      <c r="I167" s="5"/>
      <c r="L167" s="6"/>
    </row>
    <row r="168" spans="9:12" customFormat="1" ht="15.75" hidden="1" customHeight="1" x14ac:dyDescent="0.2">
      <c r="I168" s="5"/>
      <c r="L168" s="6"/>
    </row>
    <row r="169" spans="9:12" customFormat="1" ht="15.75" hidden="1" customHeight="1" x14ac:dyDescent="0.2">
      <c r="I169" s="5"/>
      <c r="L169" s="6"/>
    </row>
    <row r="170" spans="9:12" customFormat="1" ht="15.75" hidden="1" customHeight="1" x14ac:dyDescent="0.2">
      <c r="I170" s="5"/>
      <c r="L170" s="6"/>
    </row>
    <row r="171" spans="9:12" customFormat="1" ht="15.75" hidden="1" customHeight="1" x14ac:dyDescent="0.2">
      <c r="I171" s="5"/>
      <c r="L171" s="6"/>
    </row>
    <row r="172" spans="9:12" customFormat="1" ht="15.75" hidden="1" customHeight="1" x14ac:dyDescent="0.2">
      <c r="I172" s="5"/>
      <c r="L172" s="6"/>
    </row>
    <row r="173" spans="9:12" customFormat="1" ht="15.75" hidden="1" customHeight="1" x14ac:dyDescent="0.2">
      <c r="I173" s="5"/>
      <c r="L173" s="6"/>
    </row>
    <row r="174" spans="9:12" customFormat="1" ht="15.75" hidden="1" customHeight="1" x14ac:dyDescent="0.2">
      <c r="I174" s="5"/>
      <c r="L174" s="6"/>
    </row>
    <row r="175" spans="9:12" customFormat="1" ht="15.75" hidden="1" customHeight="1" x14ac:dyDescent="0.2">
      <c r="I175" s="5"/>
      <c r="L175" s="6"/>
    </row>
    <row r="176" spans="9:12" customFormat="1" ht="15.75" hidden="1" customHeight="1" x14ac:dyDescent="0.2">
      <c r="I176" s="5"/>
      <c r="L176" s="6"/>
    </row>
    <row r="177" spans="9:12" customFormat="1" ht="15.75" hidden="1" customHeight="1" x14ac:dyDescent="0.2">
      <c r="I177" s="5"/>
      <c r="L177" s="6"/>
    </row>
    <row r="178" spans="9:12" customFormat="1" ht="15.75" hidden="1" customHeight="1" x14ac:dyDescent="0.2">
      <c r="I178" s="5"/>
      <c r="L178" s="6"/>
    </row>
    <row r="179" spans="9:12" customFormat="1" ht="15.75" hidden="1" customHeight="1" x14ac:dyDescent="0.2">
      <c r="I179" s="5"/>
      <c r="L179" s="6"/>
    </row>
    <row r="180" spans="9:12" customFormat="1" ht="15.75" hidden="1" customHeight="1" x14ac:dyDescent="0.2">
      <c r="I180" s="5"/>
      <c r="L180" s="6"/>
    </row>
    <row r="181" spans="9:12" customFormat="1" ht="15.75" hidden="1" customHeight="1" x14ac:dyDescent="0.2">
      <c r="I181" s="5"/>
      <c r="L181" s="6"/>
    </row>
    <row r="182" spans="9:12" customFormat="1" ht="15.75" hidden="1" customHeight="1" x14ac:dyDescent="0.2">
      <c r="I182" s="5"/>
      <c r="L182" s="6"/>
    </row>
    <row r="183" spans="9:12" customFormat="1" ht="15.75" hidden="1" customHeight="1" x14ac:dyDescent="0.2">
      <c r="I183" s="5"/>
      <c r="L183" s="6"/>
    </row>
    <row r="184" spans="9:12" customFormat="1" ht="15.75" hidden="1" customHeight="1" x14ac:dyDescent="0.2">
      <c r="I184" s="5"/>
      <c r="L184" s="6"/>
    </row>
    <row r="185" spans="9:12" customFormat="1" ht="15.75" hidden="1" customHeight="1" x14ac:dyDescent="0.2">
      <c r="I185" s="5"/>
      <c r="L185" s="6"/>
    </row>
    <row r="186" spans="9:12" customFormat="1" ht="15.75" hidden="1" customHeight="1" x14ac:dyDescent="0.2">
      <c r="I186" s="5"/>
      <c r="L186" s="6"/>
    </row>
    <row r="187" spans="9:12" customFormat="1" ht="15.75" hidden="1" customHeight="1" x14ac:dyDescent="0.2">
      <c r="I187" s="5"/>
      <c r="L187" s="6"/>
    </row>
    <row r="188" spans="9:12" customFormat="1" ht="15.75" hidden="1" customHeight="1" x14ac:dyDescent="0.2">
      <c r="I188" s="5"/>
      <c r="L188" s="6"/>
    </row>
    <row r="189" spans="9:12" customFormat="1" ht="15.75" hidden="1" customHeight="1" x14ac:dyDescent="0.2">
      <c r="I189" s="5"/>
      <c r="L189" s="6"/>
    </row>
    <row r="190" spans="9:12" customFormat="1" ht="15.75" hidden="1" customHeight="1" x14ac:dyDescent="0.2">
      <c r="I190" s="5"/>
      <c r="L190" s="6"/>
    </row>
    <row r="191" spans="9:12" customFormat="1" ht="15.75" hidden="1" customHeight="1" x14ac:dyDescent="0.2">
      <c r="I191" s="5"/>
      <c r="L191" s="6"/>
    </row>
    <row r="192" spans="9:12" customFormat="1" ht="15.75" hidden="1" customHeight="1" x14ac:dyDescent="0.2">
      <c r="I192" s="5"/>
      <c r="L192" s="6"/>
    </row>
    <row r="193" spans="9:12" customFormat="1" ht="15.75" hidden="1" customHeight="1" x14ac:dyDescent="0.2">
      <c r="I193" s="5"/>
      <c r="L193" s="6"/>
    </row>
    <row r="194" spans="9:12" customFormat="1" ht="15.75" hidden="1" customHeight="1" x14ac:dyDescent="0.2">
      <c r="I194" s="5"/>
      <c r="L194" s="6"/>
    </row>
    <row r="195" spans="9:12" customFormat="1" ht="15.75" hidden="1" customHeight="1" x14ac:dyDescent="0.2">
      <c r="I195" s="5"/>
      <c r="L195" s="6"/>
    </row>
    <row r="196" spans="9:12" customFormat="1" ht="15.75" hidden="1" customHeight="1" x14ac:dyDescent="0.2">
      <c r="I196" s="5"/>
      <c r="L196" s="6"/>
    </row>
    <row r="197" spans="9:12" customFormat="1" ht="15.75" hidden="1" customHeight="1" x14ac:dyDescent="0.2">
      <c r="I197" s="5"/>
      <c r="L197" s="6"/>
    </row>
    <row r="198" spans="9:12" customFormat="1" ht="15.75" hidden="1" customHeight="1" x14ac:dyDescent="0.2">
      <c r="I198" s="5"/>
      <c r="L198" s="6"/>
    </row>
    <row r="199" spans="9:12" customFormat="1" ht="15.75" hidden="1" customHeight="1" x14ac:dyDescent="0.2">
      <c r="I199" s="5"/>
      <c r="L199" s="6"/>
    </row>
    <row r="200" spans="9:12" customFormat="1" ht="15.75" hidden="1" customHeight="1" x14ac:dyDescent="0.2">
      <c r="I200" s="5"/>
      <c r="L200" s="6"/>
    </row>
    <row r="201" spans="9:12" customFormat="1" ht="15.75" hidden="1" customHeight="1" x14ac:dyDescent="0.2">
      <c r="I201" s="5"/>
      <c r="L201" s="6"/>
    </row>
    <row r="202" spans="9:12" customFormat="1" ht="15.75" hidden="1" customHeight="1" x14ac:dyDescent="0.2">
      <c r="I202" s="5"/>
      <c r="L202" s="6"/>
    </row>
    <row r="203" spans="9:12" customFormat="1" ht="15.75" hidden="1" customHeight="1" x14ac:dyDescent="0.2">
      <c r="I203" s="5"/>
      <c r="L203" s="6"/>
    </row>
    <row r="204" spans="9:12" customFormat="1" ht="15.75" hidden="1" customHeight="1" x14ac:dyDescent="0.2">
      <c r="I204" s="5"/>
      <c r="L204" s="6"/>
    </row>
    <row r="205" spans="9:12" customFormat="1" ht="15.75" hidden="1" customHeight="1" x14ac:dyDescent="0.2">
      <c r="I205" s="5"/>
      <c r="L205" s="6"/>
    </row>
    <row r="206" spans="9:12" customFormat="1" ht="15.75" hidden="1" customHeight="1" x14ac:dyDescent="0.2">
      <c r="I206" s="5"/>
      <c r="L206" s="6"/>
    </row>
    <row r="207" spans="9:12" customFormat="1" ht="15.75" hidden="1" customHeight="1" x14ac:dyDescent="0.2">
      <c r="I207" s="5"/>
      <c r="L207" s="6"/>
    </row>
    <row r="208" spans="9:12" customFormat="1" ht="15.75" hidden="1" customHeight="1" x14ac:dyDescent="0.2">
      <c r="I208" s="5"/>
      <c r="L208" s="6"/>
    </row>
    <row r="209" spans="9:12" customFormat="1" ht="15.75" hidden="1" customHeight="1" x14ac:dyDescent="0.2">
      <c r="I209" s="5"/>
      <c r="L209" s="6"/>
    </row>
    <row r="210" spans="9:12" customFormat="1" ht="15.75" hidden="1" customHeight="1" x14ac:dyDescent="0.2">
      <c r="I210" s="5"/>
      <c r="L210" s="6"/>
    </row>
    <row r="211" spans="9:12" customFormat="1" ht="15.75" hidden="1" customHeight="1" x14ac:dyDescent="0.2">
      <c r="I211" s="5"/>
      <c r="L211" s="6"/>
    </row>
    <row r="212" spans="9:12" customFormat="1" ht="15.75" hidden="1" customHeight="1" x14ac:dyDescent="0.2">
      <c r="I212" s="5"/>
      <c r="L212" s="6"/>
    </row>
    <row r="213" spans="9:12" customFormat="1" ht="15.75" hidden="1" customHeight="1" x14ac:dyDescent="0.2">
      <c r="I213" s="5"/>
      <c r="L213" s="6"/>
    </row>
    <row r="214" spans="9:12" customFormat="1" ht="15.75" hidden="1" customHeight="1" x14ac:dyDescent="0.2">
      <c r="I214" s="5"/>
      <c r="L214" s="6"/>
    </row>
    <row r="215" spans="9:12" customFormat="1" ht="15.75" hidden="1" customHeight="1" x14ac:dyDescent="0.2">
      <c r="I215" s="5"/>
      <c r="L215" s="6"/>
    </row>
    <row r="216" spans="9:12" customFormat="1" ht="15.75" hidden="1" customHeight="1" x14ac:dyDescent="0.2">
      <c r="I216" s="5"/>
      <c r="L216" s="6"/>
    </row>
    <row r="217" spans="9:12" customFormat="1" ht="15.75" hidden="1" customHeight="1" x14ac:dyDescent="0.2">
      <c r="I217" s="5"/>
      <c r="L217" s="6"/>
    </row>
    <row r="218" spans="9:12" customFormat="1" ht="15.75" hidden="1" customHeight="1" x14ac:dyDescent="0.2">
      <c r="I218" s="5"/>
      <c r="L218" s="6"/>
    </row>
    <row r="219" spans="9:12" customFormat="1" ht="15.75" hidden="1" customHeight="1" x14ac:dyDescent="0.2">
      <c r="I219" s="5"/>
      <c r="L219" s="6"/>
    </row>
    <row r="220" spans="9:12" customFormat="1" ht="15.75" hidden="1" customHeight="1" x14ac:dyDescent="0.2">
      <c r="I220" s="5"/>
      <c r="L220" s="6"/>
    </row>
    <row r="221" spans="9:12" customFormat="1" ht="15.75" hidden="1" customHeight="1" x14ac:dyDescent="0.2">
      <c r="I221" s="5"/>
      <c r="L221" s="6"/>
    </row>
    <row r="222" spans="9:12" customFormat="1" ht="15.75" hidden="1" customHeight="1" x14ac:dyDescent="0.2">
      <c r="I222" s="5"/>
      <c r="L222" s="6"/>
    </row>
    <row r="223" spans="9:12" customFormat="1" ht="15.75" hidden="1" customHeight="1" x14ac:dyDescent="0.2">
      <c r="I223" s="5"/>
      <c r="L223" s="6"/>
    </row>
    <row r="224" spans="9:12" customFormat="1" ht="15.75" hidden="1" customHeight="1" x14ac:dyDescent="0.2">
      <c r="I224" s="5"/>
      <c r="L224" s="6"/>
    </row>
    <row r="225" spans="9:12" customFormat="1" ht="15.75" hidden="1" customHeight="1" x14ac:dyDescent="0.2">
      <c r="I225" s="5"/>
      <c r="L225" s="6"/>
    </row>
    <row r="226" spans="9:12" customFormat="1" ht="15.75" hidden="1" customHeight="1" x14ac:dyDescent="0.2">
      <c r="I226" s="5"/>
      <c r="L226" s="6"/>
    </row>
    <row r="227" spans="9:12" customFormat="1" ht="15.75" hidden="1" customHeight="1" x14ac:dyDescent="0.2">
      <c r="I227" s="5"/>
      <c r="L227" s="6"/>
    </row>
    <row r="228" spans="9:12" customFormat="1" ht="15.75" hidden="1" customHeight="1" x14ac:dyDescent="0.2">
      <c r="I228" s="5"/>
      <c r="L228" s="6"/>
    </row>
    <row r="229" spans="9:12" customFormat="1" ht="15.75" hidden="1" customHeight="1" x14ac:dyDescent="0.2">
      <c r="I229" s="5"/>
      <c r="L229" s="6"/>
    </row>
    <row r="230" spans="9:12" customFormat="1" ht="15.75" hidden="1" customHeight="1" x14ac:dyDescent="0.2">
      <c r="I230" s="5"/>
      <c r="L230" s="6"/>
    </row>
    <row r="231" spans="9:12" customFormat="1" ht="15.75" hidden="1" customHeight="1" x14ac:dyDescent="0.2">
      <c r="I231" s="5"/>
      <c r="L231" s="6"/>
    </row>
    <row r="232" spans="9:12" customFormat="1" ht="15.75" hidden="1" customHeight="1" x14ac:dyDescent="0.2">
      <c r="I232" s="5"/>
      <c r="L232" s="6"/>
    </row>
    <row r="233" spans="9:12" customFormat="1" ht="15.75" hidden="1" customHeight="1" x14ac:dyDescent="0.2">
      <c r="I233" s="5"/>
      <c r="L233" s="6"/>
    </row>
    <row r="234" spans="9:12" customFormat="1" ht="15.75" hidden="1" customHeight="1" x14ac:dyDescent="0.2">
      <c r="I234" s="5"/>
      <c r="L234" s="6"/>
    </row>
    <row r="235" spans="9:12" customFormat="1" ht="15.75" hidden="1" customHeight="1" x14ac:dyDescent="0.2">
      <c r="I235" s="5"/>
      <c r="L235" s="6"/>
    </row>
    <row r="236" spans="9:12" customFormat="1" ht="15.75" hidden="1" customHeight="1" x14ac:dyDescent="0.2">
      <c r="I236" s="5"/>
      <c r="L236" s="6"/>
    </row>
    <row r="237" spans="9:12" customFormat="1" ht="15.75" hidden="1" customHeight="1" x14ac:dyDescent="0.2">
      <c r="I237" s="5"/>
      <c r="L237" s="6"/>
    </row>
    <row r="238" spans="9:12" customFormat="1" ht="15.75" hidden="1" customHeight="1" x14ac:dyDescent="0.2">
      <c r="I238" s="5"/>
      <c r="L238" s="6"/>
    </row>
    <row r="239" spans="9:12" customFormat="1" ht="15.75" hidden="1" customHeight="1" x14ac:dyDescent="0.2">
      <c r="I239" s="5"/>
      <c r="L239" s="6"/>
    </row>
    <row r="240" spans="9:12" customFormat="1" ht="15.75" hidden="1" customHeight="1" x14ac:dyDescent="0.2">
      <c r="I240" s="5"/>
      <c r="L240" s="6"/>
    </row>
    <row r="241" spans="9:12" customFormat="1" ht="15.75" hidden="1" customHeight="1" x14ac:dyDescent="0.2">
      <c r="I241" s="5"/>
      <c r="L241" s="6"/>
    </row>
    <row r="242" spans="9:12" customFormat="1" ht="15.75" hidden="1" customHeight="1" x14ac:dyDescent="0.2">
      <c r="I242" s="5"/>
      <c r="L242" s="6"/>
    </row>
    <row r="243" spans="9:12" customFormat="1" ht="15.75" hidden="1" customHeight="1" x14ac:dyDescent="0.2">
      <c r="I243" s="5"/>
      <c r="L243" s="6"/>
    </row>
    <row r="244" spans="9:12" customFormat="1" ht="15.75" hidden="1" customHeight="1" x14ac:dyDescent="0.2">
      <c r="I244" s="5"/>
      <c r="L244" s="6"/>
    </row>
    <row r="245" spans="9:12" customFormat="1" ht="15.75" hidden="1" customHeight="1" x14ac:dyDescent="0.2">
      <c r="I245" s="5"/>
      <c r="L245" s="6"/>
    </row>
    <row r="246" spans="9:12" customFormat="1" ht="15.75" hidden="1" customHeight="1" x14ac:dyDescent="0.2">
      <c r="I246" s="5"/>
      <c r="L246" s="6"/>
    </row>
    <row r="247" spans="9:12" customFormat="1" ht="15.75" hidden="1" customHeight="1" x14ac:dyDescent="0.2">
      <c r="I247" s="5"/>
      <c r="L247" s="6"/>
    </row>
    <row r="248" spans="9:12" customFormat="1" ht="15.75" hidden="1" customHeight="1" x14ac:dyDescent="0.2">
      <c r="I248" s="5"/>
      <c r="L248" s="6"/>
    </row>
    <row r="249" spans="9:12" customFormat="1" ht="15.75" hidden="1" customHeight="1" x14ac:dyDescent="0.2">
      <c r="I249" s="5"/>
      <c r="L249" s="6"/>
    </row>
    <row r="250" spans="9:12" customFormat="1" ht="15.75" hidden="1" customHeight="1" x14ac:dyDescent="0.2">
      <c r="I250" s="5"/>
      <c r="L250" s="6"/>
    </row>
    <row r="251" spans="9:12" customFormat="1" ht="15.75" hidden="1" customHeight="1" x14ac:dyDescent="0.2">
      <c r="I251" s="5"/>
      <c r="L251" s="6"/>
    </row>
    <row r="252" spans="9:12" customFormat="1" ht="15.75" hidden="1" customHeight="1" x14ac:dyDescent="0.2">
      <c r="I252" s="5"/>
      <c r="L252" s="6"/>
    </row>
    <row r="253" spans="9:12" customFormat="1" ht="15.75" hidden="1" customHeight="1" x14ac:dyDescent="0.2">
      <c r="I253" s="5"/>
      <c r="L253" s="6"/>
    </row>
    <row r="254" spans="9:12" customFormat="1" ht="15.75" hidden="1" customHeight="1" x14ac:dyDescent="0.2">
      <c r="I254" s="5"/>
      <c r="L254" s="6"/>
    </row>
    <row r="255" spans="9:12" customFormat="1" ht="15.75" hidden="1" customHeight="1" x14ac:dyDescent="0.2">
      <c r="I255" s="5"/>
      <c r="L255" s="6"/>
    </row>
    <row r="256" spans="9:12" customFormat="1" ht="15.75" hidden="1" customHeight="1" x14ac:dyDescent="0.2">
      <c r="I256" s="5"/>
      <c r="L256" s="6"/>
    </row>
    <row r="257" spans="9:12" customFormat="1" ht="15.75" hidden="1" customHeight="1" x14ac:dyDescent="0.2">
      <c r="I257" s="5"/>
      <c r="L257" s="6"/>
    </row>
    <row r="258" spans="9:12" customFormat="1" ht="15.75" hidden="1" customHeight="1" x14ac:dyDescent="0.2">
      <c r="I258" s="5"/>
      <c r="L258" s="6"/>
    </row>
    <row r="259" spans="9:12" customFormat="1" ht="15.75" hidden="1" customHeight="1" x14ac:dyDescent="0.2">
      <c r="I259" s="5"/>
      <c r="L259" s="6"/>
    </row>
    <row r="260" spans="9:12" customFormat="1" ht="15.75" hidden="1" customHeight="1" x14ac:dyDescent="0.2">
      <c r="I260" s="5"/>
      <c r="L260" s="6"/>
    </row>
    <row r="261" spans="9:12" customFormat="1" ht="15.75" hidden="1" customHeight="1" x14ac:dyDescent="0.2">
      <c r="I261" s="5"/>
      <c r="L261" s="6"/>
    </row>
    <row r="262" spans="9:12" customFormat="1" ht="15.75" hidden="1" customHeight="1" x14ac:dyDescent="0.2">
      <c r="I262" s="5"/>
      <c r="L262" s="6"/>
    </row>
    <row r="263" spans="9:12" customFormat="1" ht="15.75" hidden="1" customHeight="1" x14ac:dyDescent="0.2">
      <c r="I263" s="5"/>
      <c r="L263" s="6"/>
    </row>
    <row r="264" spans="9:12" customFormat="1" ht="15.75" hidden="1" customHeight="1" x14ac:dyDescent="0.2">
      <c r="I264" s="5"/>
      <c r="L264" s="6"/>
    </row>
    <row r="265" spans="9:12" customFormat="1" ht="15.75" hidden="1" customHeight="1" x14ac:dyDescent="0.2">
      <c r="I265" s="5"/>
      <c r="L265" s="6"/>
    </row>
    <row r="266" spans="9:12" customFormat="1" ht="15.75" hidden="1" customHeight="1" x14ac:dyDescent="0.2">
      <c r="I266" s="5"/>
      <c r="L266" s="6"/>
    </row>
    <row r="267" spans="9:12" customFormat="1" ht="15.75" hidden="1" customHeight="1" x14ac:dyDescent="0.2">
      <c r="I267" s="5"/>
      <c r="L267" s="6"/>
    </row>
    <row r="268" spans="9:12" customFormat="1" ht="15.75" hidden="1" customHeight="1" x14ac:dyDescent="0.2">
      <c r="I268" s="5"/>
      <c r="L268" s="6"/>
    </row>
    <row r="269" spans="9:12" customFormat="1" ht="15.75" hidden="1" customHeight="1" x14ac:dyDescent="0.2">
      <c r="I269" s="5"/>
      <c r="L269" s="6"/>
    </row>
    <row r="270" spans="9:12" customFormat="1" ht="15.75" hidden="1" customHeight="1" x14ac:dyDescent="0.2">
      <c r="I270" s="5"/>
      <c r="L270" s="6"/>
    </row>
    <row r="271" spans="9:12" customFormat="1" ht="15.75" hidden="1" customHeight="1" x14ac:dyDescent="0.2">
      <c r="I271" s="5"/>
      <c r="L271" s="6"/>
    </row>
    <row r="272" spans="9:12" customFormat="1" ht="15.75" hidden="1" customHeight="1" x14ac:dyDescent="0.2">
      <c r="I272" s="5"/>
      <c r="L272" s="6"/>
    </row>
    <row r="273" spans="9:12" customFormat="1" ht="15.75" hidden="1" customHeight="1" x14ac:dyDescent="0.2">
      <c r="I273" s="5"/>
      <c r="L273" s="6"/>
    </row>
    <row r="274" spans="9:12" customFormat="1" ht="15.75" hidden="1" customHeight="1" x14ac:dyDescent="0.2">
      <c r="I274" s="5"/>
      <c r="L274" s="6"/>
    </row>
    <row r="275" spans="9:12" customFormat="1" ht="15.75" hidden="1" customHeight="1" x14ac:dyDescent="0.2">
      <c r="I275" s="5"/>
      <c r="L275" s="6"/>
    </row>
    <row r="276" spans="9:12" customFormat="1" ht="15.75" hidden="1" customHeight="1" x14ac:dyDescent="0.2">
      <c r="I276" s="5"/>
      <c r="L276" s="6"/>
    </row>
    <row r="277" spans="9:12" customFormat="1" ht="15.75" hidden="1" customHeight="1" x14ac:dyDescent="0.2">
      <c r="I277" s="5"/>
      <c r="L277" s="6"/>
    </row>
    <row r="278" spans="9:12" customFormat="1" ht="15.75" hidden="1" customHeight="1" x14ac:dyDescent="0.2">
      <c r="I278" s="5"/>
      <c r="L278" s="6"/>
    </row>
    <row r="279" spans="9:12" customFormat="1" ht="15.75" hidden="1" customHeight="1" x14ac:dyDescent="0.2">
      <c r="I279" s="5"/>
      <c r="L279" s="6"/>
    </row>
    <row r="280" spans="9:12" customFormat="1" ht="15.75" hidden="1" customHeight="1" x14ac:dyDescent="0.2">
      <c r="I280" s="5"/>
      <c r="L280" s="6"/>
    </row>
    <row r="281" spans="9:12" customFormat="1" ht="15.75" hidden="1" customHeight="1" x14ac:dyDescent="0.2">
      <c r="I281" s="5"/>
      <c r="L281" s="6"/>
    </row>
    <row r="282" spans="9:12" customFormat="1" ht="15.75" hidden="1" customHeight="1" x14ac:dyDescent="0.2">
      <c r="I282" s="5"/>
      <c r="L282" s="6"/>
    </row>
    <row r="283" spans="9:12" customFormat="1" ht="15.75" hidden="1" customHeight="1" x14ac:dyDescent="0.2">
      <c r="I283" s="5"/>
      <c r="L283" s="6"/>
    </row>
    <row r="284" spans="9:12" customFormat="1" ht="15.75" hidden="1" customHeight="1" x14ac:dyDescent="0.2">
      <c r="I284" s="5"/>
      <c r="L284" s="6"/>
    </row>
    <row r="285" spans="9:12" customFormat="1" ht="15.75" hidden="1" customHeight="1" x14ac:dyDescent="0.2">
      <c r="I285" s="5"/>
      <c r="L285" s="6"/>
    </row>
    <row r="286" spans="9:12" customFormat="1" ht="15.75" hidden="1" customHeight="1" x14ac:dyDescent="0.2">
      <c r="I286" s="5"/>
      <c r="L286" s="6"/>
    </row>
    <row r="287" spans="9:12" customFormat="1" ht="15.75" hidden="1" customHeight="1" x14ac:dyDescent="0.2">
      <c r="I287" s="5"/>
      <c r="L287" s="6"/>
    </row>
    <row r="288" spans="9:12" customFormat="1" ht="15.75" hidden="1" customHeight="1" x14ac:dyDescent="0.2">
      <c r="I288" s="5"/>
      <c r="L288" s="6"/>
    </row>
    <row r="289" spans="9:12" customFormat="1" ht="15.75" hidden="1" customHeight="1" x14ac:dyDescent="0.2">
      <c r="I289" s="5"/>
      <c r="L289" s="6"/>
    </row>
    <row r="290" spans="9:12" customFormat="1" ht="15.75" hidden="1" customHeight="1" x14ac:dyDescent="0.2">
      <c r="I290" s="5"/>
      <c r="L290" s="6"/>
    </row>
    <row r="291" spans="9:12" customFormat="1" ht="15.75" hidden="1" customHeight="1" x14ac:dyDescent="0.2">
      <c r="I291" s="5"/>
      <c r="L291" s="6"/>
    </row>
    <row r="292" spans="9:12" customFormat="1" ht="15.75" hidden="1" customHeight="1" x14ac:dyDescent="0.2">
      <c r="I292" s="5"/>
      <c r="L292" s="6"/>
    </row>
    <row r="293" spans="9:12" customFormat="1" ht="15.75" hidden="1" customHeight="1" x14ac:dyDescent="0.2">
      <c r="I293" s="5"/>
      <c r="L293" s="6"/>
    </row>
    <row r="294" spans="9:12" customFormat="1" ht="15.75" hidden="1" customHeight="1" x14ac:dyDescent="0.2">
      <c r="I294" s="5"/>
      <c r="L294" s="6"/>
    </row>
    <row r="295" spans="9:12" customFormat="1" ht="15.75" hidden="1" customHeight="1" x14ac:dyDescent="0.2">
      <c r="I295" s="5"/>
      <c r="L295" s="6"/>
    </row>
    <row r="296" spans="9:12" customFormat="1" ht="15.75" hidden="1" customHeight="1" x14ac:dyDescent="0.2">
      <c r="I296" s="5"/>
      <c r="L296" s="6"/>
    </row>
    <row r="297" spans="9:12" customFormat="1" ht="15.75" hidden="1" customHeight="1" x14ac:dyDescent="0.2">
      <c r="I297" s="5"/>
      <c r="L297" s="6"/>
    </row>
    <row r="298" spans="9:12" customFormat="1" ht="15.75" hidden="1" customHeight="1" x14ac:dyDescent="0.2">
      <c r="I298" s="5"/>
      <c r="L298" s="6"/>
    </row>
    <row r="299" spans="9:12" customFormat="1" ht="15.75" hidden="1" customHeight="1" x14ac:dyDescent="0.2">
      <c r="I299" s="5"/>
      <c r="L299" s="6"/>
    </row>
    <row r="300" spans="9:12" customFormat="1" ht="15.75" hidden="1" customHeight="1" x14ac:dyDescent="0.2">
      <c r="I300" s="5"/>
      <c r="L300" s="6"/>
    </row>
    <row r="301" spans="9:12" customFormat="1" ht="15.75" hidden="1" customHeight="1" x14ac:dyDescent="0.2">
      <c r="I301" s="5"/>
      <c r="L301" s="6"/>
    </row>
    <row r="302" spans="9:12" customFormat="1" ht="15.75" hidden="1" customHeight="1" x14ac:dyDescent="0.2">
      <c r="I302" s="5"/>
      <c r="L302" s="6"/>
    </row>
    <row r="303" spans="9:12" customFormat="1" ht="15.75" hidden="1" customHeight="1" x14ac:dyDescent="0.2">
      <c r="I303" s="5"/>
      <c r="L303" s="6"/>
    </row>
    <row r="304" spans="9:12" customFormat="1" ht="15.75" hidden="1" customHeight="1" x14ac:dyDescent="0.2">
      <c r="I304" s="5"/>
      <c r="L304" s="6"/>
    </row>
    <row r="305" spans="9:12" customFormat="1" ht="15.75" hidden="1" customHeight="1" x14ac:dyDescent="0.2">
      <c r="I305" s="5"/>
      <c r="L305" s="6"/>
    </row>
    <row r="306" spans="9:12" customFormat="1" ht="15.75" hidden="1" customHeight="1" x14ac:dyDescent="0.2">
      <c r="I306" s="5"/>
      <c r="L306" s="6"/>
    </row>
    <row r="307" spans="9:12" customFormat="1" ht="15.75" hidden="1" customHeight="1" x14ac:dyDescent="0.2">
      <c r="I307" s="5"/>
      <c r="L307" s="6"/>
    </row>
    <row r="308" spans="9:12" customFormat="1" ht="15.75" hidden="1" customHeight="1" x14ac:dyDescent="0.2">
      <c r="I308" s="5"/>
      <c r="L308" s="6"/>
    </row>
    <row r="309" spans="9:12" customFormat="1" ht="15.75" hidden="1" customHeight="1" x14ac:dyDescent="0.2">
      <c r="I309" s="5"/>
      <c r="L309" s="6"/>
    </row>
    <row r="310" spans="9:12" customFormat="1" ht="15.75" hidden="1" customHeight="1" x14ac:dyDescent="0.2">
      <c r="I310" s="5"/>
      <c r="L310" s="6"/>
    </row>
    <row r="311" spans="9:12" customFormat="1" ht="15.75" hidden="1" customHeight="1" x14ac:dyDescent="0.2">
      <c r="I311" s="5"/>
      <c r="L311" s="6"/>
    </row>
    <row r="312" spans="9:12" customFormat="1" ht="15.75" hidden="1" customHeight="1" x14ac:dyDescent="0.2">
      <c r="I312" s="5"/>
      <c r="L312" s="6"/>
    </row>
    <row r="313" spans="9:12" customFormat="1" ht="15.75" hidden="1" customHeight="1" x14ac:dyDescent="0.2">
      <c r="I313" s="5"/>
      <c r="L313" s="6"/>
    </row>
    <row r="314" spans="9:12" customFormat="1" ht="15.75" hidden="1" customHeight="1" x14ac:dyDescent="0.2">
      <c r="I314" s="5"/>
      <c r="L314" s="6"/>
    </row>
    <row r="315" spans="9:12" customFormat="1" ht="15.75" hidden="1" customHeight="1" x14ac:dyDescent="0.2">
      <c r="I315" s="5"/>
      <c r="L315" s="6"/>
    </row>
    <row r="316" spans="9:12" customFormat="1" ht="15.75" hidden="1" customHeight="1" x14ac:dyDescent="0.2">
      <c r="I316" s="5"/>
      <c r="L316" s="6"/>
    </row>
    <row r="317" spans="9:12" customFormat="1" ht="15.75" hidden="1" customHeight="1" x14ac:dyDescent="0.2">
      <c r="I317" s="5"/>
      <c r="L317" s="6"/>
    </row>
    <row r="318" spans="9:12" customFormat="1" ht="15.75" hidden="1" customHeight="1" x14ac:dyDescent="0.2">
      <c r="I318" s="5"/>
      <c r="L318" s="6"/>
    </row>
    <row r="319" spans="9:12" customFormat="1" ht="15.75" hidden="1" customHeight="1" x14ac:dyDescent="0.2">
      <c r="I319" s="5"/>
      <c r="L319" s="6"/>
    </row>
    <row r="320" spans="9:12" customFormat="1" ht="15.75" hidden="1" customHeight="1" x14ac:dyDescent="0.2">
      <c r="I320" s="5"/>
      <c r="L320" s="6"/>
    </row>
    <row r="321" spans="9:12" customFormat="1" ht="15.75" hidden="1" customHeight="1" x14ac:dyDescent="0.2">
      <c r="I321" s="5"/>
      <c r="L321" s="6"/>
    </row>
    <row r="322" spans="9:12" customFormat="1" ht="15.75" hidden="1" customHeight="1" x14ac:dyDescent="0.2">
      <c r="I322" s="5"/>
      <c r="L322" s="6"/>
    </row>
    <row r="323" spans="9:12" customFormat="1" ht="15.75" hidden="1" customHeight="1" x14ac:dyDescent="0.2">
      <c r="I323" s="5"/>
      <c r="L323" s="6"/>
    </row>
    <row r="324" spans="9:12" customFormat="1" ht="15.75" hidden="1" customHeight="1" x14ac:dyDescent="0.2">
      <c r="I324" s="5"/>
      <c r="L324" s="6"/>
    </row>
    <row r="325" spans="9:12" customFormat="1" ht="15.75" hidden="1" customHeight="1" x14ac:dyDescent="0.2">
      <c r="I325" s="5"/>
      <c r="L325" s="6"/>
    </row>
    <row r="326" spans="9:12" customFormat="1" ht="15.75" hidden="1" customHeight="1" x14ac:dyDescent="0.2">
      <c r="I326" s="5"/>
      <c r="L326" s="6"/>
    </row>
    <row r="327" spans="9:12" customFormat="1" ht="15.75" hidden="1" customHeight="1" x14ac:dyDescent="0.2">
      <c r="I327" s="5"/>
      <c r="L327" s="6"/>
    </row>
    <row r="328" spans="9:12" customFormat="1" ht="15.75" hidden="1" customHeight="1" x14ac:dyDescent="0.2">
      <c r="I328" s="5"/>
      <c r="L328" s="6"/>
    </row>
    <row r="329" spans="9:12" customFormat="1" ht="15.75" hidden="1" customHeight="1" x14ac:dyDescent="0.2">
      <c r="I329" s="5"/>
      <c r="L329" s="6"/>
    </row>
    <row r="330" spans="9:12" customFormat="1" ht="15.75" hidden="1" customHeight="1" x14ac:dyDescent="0.2">
      <c r="I330" s="5"/>
      <c r="L330" s="6"/>
    </row>
    <row r="331" spans="9:12" customFormat="1" ht="15.75" hidden="1" customHeight="1" x14ac:dyDescent="0.2">
      <c r="I331" s="5"/>
      <c r="L331" s="6"/>
    </row>
    <row r="332" spans="9:12" customFormat="1" ht="15.75" hidden="1" customHeight="1" x14ac:dyDescent="0.2">
      <c r="I332" s="5"/>
      <c r="L332" s="6"/>
    </row>
    <row r="333" spans="9:12" customFormat="1" ht="15.75" hidden="1" customHeight="1" x14ac:dyDescent="0.2">
      <c r="I333" s="5"/>
      <c r="L333" s="6"/>
    </row>
    <row r="334" spans="9:12" customFormat="1" ht="15.75" hidden="1" customHeight="1" x14ac:dyDescent="0.2">
      <c r="I334" s="5"/>
      <c r="L334" s="6"/>
    </row>
    <row r="335" spans="9:12" customFormat="1" ht="15.75" hidden="1" customHeight="1" x14ac:dyDescent="0.2">
      <c r="I335" s="5"/>
      <c r="L335" s="6"/>
    </row>
    <row r="336" spans="9:12" customFormat="1" ht="15.75" hidden="1" customHeight="1" x14ac:dyDescent="0.2">
      <c r="I336" s="5"/>
      <c r="L336" s="6"/>
    </row>
    <row r="337" spans="9:12" customFormat="1" ht="15.75" hidden="1" customHeight="1" x14ac:dyDescent="0.2">
      <c r="I337" s="5"/>
      <c r="L337" s="6"/>
    </row>
    <row r="338" spans="9:12" customFormat="1" ht="15.75" hidden="1" customHeight="1" x14ac:dyDescent="0.2">
      <c r="I338" s="5"/>
      <c r="L338" s="6"/>
    </row>
    <row r="339" spans="9:12" customFormat="1" ht="15.75" hidden="1" customHeight="1" x14ac:dyDescent="0.2">
      <c r="I339" s="5"/>
      <c r="L339" s="6"/>
    </row>
    <row r="340" spans="9:12" customFormat="1" ht="15.75" hidden="1" customHeight="1" x14ac:dyDescent="0.2">
      <c r="I340" s="5"/>
      <c r="L340" s="6"/>
    </row>
    <row r="341" spans="9:12" customFormat="1" ht="15.75" hidden="1" customHeight="1" x14ac:dyDescent="0.2">
      <c r="I341" s="5"/>
      <c r="L341" s="6"/>
    </row>
    <row r="342" spans="9:12" customFormat="1" ht="15.75" hidden="1" customHeight="1" x14ac:dyDescent="0.2">
      <c r="I342" s="5"/>
      <c r="L342" s="6"/>
    </row>
    <row r="343" spans="9:12" customFormat="1" ht="15.75" hidden="1" customHeight="1" x14ac:dyDescent="0.2">
      <c r="I343" s="5"/>
      <c r="L343" s="6"/>
    </row>
    <row r="344" spans="9:12" customFormat="1" ht="15.75" hidden="1" customHeight="1" x14ac:dyDescent="0.2">
      <c r="I344" s="5"/>
      <c r="L344" s="6"/>
    </row>
    <row r="345" spans="9:12" customFormat="1" ht="15.75" hidden="1" customHeight="1" x14ac:dyDescent="0.2">
      <c r="I345" s="5"/>
      <c r="L345" s="6"/>
    </row>
    <row r="346" spans="9:12" customFormat="1" ht="15.75" hidden="1" customHeight="1" x14ac:dyDescent="0.2">
      <c r="I346" s="5"/>
      <c r="L346" s="6"/>
    </row>
    <row r="347" spans="9:12" customFormat="1" ht="15.75" hidden="1" customHeight="1" x14ac:dyDescent="0.2">
      <c r="I347" s="5"/>
      <c r="L347" s="6"/>
    </row>
    <row r="348" spans="9:12" customFormat="1" ht="15.75" hidden="1" customHeight="1" x14ac:dyDescent="0.2">
      <c r="I348" s="5"/>
      <c r="L348" s="6"/>
    </row>
    <row r="349" spans="9:12" customFormat="1" ht="15.75" hidden="1" customHeight="1" x14ac:dyDescent="0.2">
      <c r="I349" s="5"/>
      <c r="L349" s="6"/>
    </row>
    <row r="350" spans="9:12" customFormat="1" ht="15.75" hidden="1" customHeight="1" x14ac:dyDescent="0.2">
      <c r="I350" s="5"/>
      <c r="L350" s="6"/>
    </row>
    <row r="351" spans="9:12" customFormat="1" ht="15.75" hidden="1" customHeight="1" x14ac:dyDescent="0.2">
      <c r="I351" s="5"/>
      <c r="L351" s="6"/>
    </row>
    <row r="352" spans="9:12" customFormat="1" ht="15.75" hidden="1" customHeight="1" x14ac:dyDescent="0.2">
      <c r="I352" s="5"/>
      <c r="L352" s="6"/>
    </row>
    <row r="353" spans="9:12" customFormat="1" ht="15.75" hidden="1" customHeight="1" x14ac:dyDescent="0.2">
      <c r="I353" s="5"/>
      <c r="L353" s="6"/>
    </row>
    <row r="354" spans="9:12" customFormat="1" ht="15.75" hidden="1" customHeight="1" x14ac:dyDescent="0.2">
      <c r="I354" s="5"/>
      <c r="L354" s="6"/>
    </row>
    <row r="355" spans="9:12" customFormat="1" ht="15.75" hidden="1" customHeight="1" x14ac:dyDescent="0.2">
      <c r="I355" s="5"/>
      <c r="L355" s="6"/>
    </row>
    <row r="356" spans="9:12" customFormat="1" ht="15.75" hidden="1" customHeight="1" x14ac:dyDescent="0.2">
      <c r="I356" s="5"/>
      <c r="L356" s="6"/>
    </row>
    <row r="357" spans="9:12" customFormat="1" ht="15.75" hidden="1" customHeight="1" x14ac:dyDescent="0.2">
      <c r="I357" s="5"/>
      <c r="L357" s="6"/>
    </row>
    <row r="358" spans="9:12" customFormat="1" ht="15.75" hidden="1" customHeight="1" x14ac:dyDescent="0.2">
      <c r="I358" s="5"/>
      <c r="L358" s="6"/>
    </row>
    <row r="359" spans="9:12" customFormat="1" ht="15.75" hidden="1" customHeight="1" x14ac:dyDescent="0.2">
      <c r="I359" s="5"/>
      <c r="L359" s="6"/>
    </row>
    <row r="360" spans="9:12" customFormat="1" ht="15.75" hidden="1" customHeight="1" x14ac:dyDescent="0.2">
      <c r="I360" s="5"/>
      <c r="L360" s="6"/>
    </row>
    <row r="361" spans="9:12" customFormat="1" ht="15.75" hidden="1" customHeight="1" x14ac:dyDescent="0.2">
      <c r="I361" s="5"/>
      <c r="L361" s="6"/>
    </row>
    <row r="362" spans="9:12" customFormat="1" ht="15.75" hidden="1" customHeight="1" x14ac:dyDescent="0.2">
      <c r="I362" s="5"/>
      <c r="L362" s="6"/>
    </row>
    <row r="363" spans="9:12" customFormat="1" ht="15.75" hidden="1" customHeight="1" x14ac:dyDescent="0.2">
      <c r="I363" s="5"/>
      <c r="L363" s="6"/>
    </row>
    <row r="364" spans="9:12" customFormat="1" ht="15.75" hidden="1" customHeight="1" x14ac:dyDescent="0.2">
      <c r="I364" s="5"/>
      <c r="L364" s="6"/>
    </row>
    <row r="365" spans="9:12" customFormat="1" ht="15.75" hidden="1" customHeight="1" x14ac:dyDescent="0.2">
      <c r="I365" s="5"/>
      <c r="L365" s="6"/>
    </row>
    <row r="366" spans="9:12" customFormat="1" ht="15.75" hidden="1" customHeight="1" x14ac:dyDescent="0.2">
      <c r="I366" s="5"/>
      <c r="L366" s="6"/>
    </row>
    <row r="367" spans="9:12" customFormat="1" ht="15.75" hidden="1" customHeight="1" x14ac:dyDescent="0.2">
      <c r="I367" s="5"/>
      <c r="L367" s="6"/>
    </row>
    <row r="368" spans="9:12" customFormat="1" ht="15.75" hidden="1" customHeight="1" x14ac:dyDescent="0.2">
      <c r="I368" s="5"/>
      <c r="L368" s="6"/>
    </row>
    <row r="369" spans="9:12" customFormat="1" ht="15.75" hidden="1" customHeight="1" x14ac:dyDescent="0.2">
      <c r="I369" s="5"/>
      <c r="L369" s="6"/>
    </row>
    <row r="370" spans="9:12" customFormat="1" ht="15.75" hidden="1" customHeight="1" x14ac:dyDescent="0.2">
      <c r="I370" s="5"/>
      <c r="L370" s="6"/>
    </row>
    <row r="371" spans="9:12" customFormat="1" ht="15.75" hidden="1" customHeight="1" x14ac:dyDescent="0.2">
      <c r="I371" s="5"/>
      <c r="L371" s="6"/>
    </row>
    <row r="372" spans="9:12" customFormat="1" ht="15.75" hidden="1" customHeight="1" x14ac:dyDescent="0.2">
      <c r="I372" s="5"/>
      <c r="L372" s="6"/>
    </row>
    <row r="373" spans="9:12" customFormat="1" ht="15.75" hidden="1" customHeight="1" x14ac:dyDescent="0.2">
      <c r="I373" s="5"/>
      <c r="L373" s="6"/>
    </row>
    <row r="374" spans="9:12" customFormat="1" ht="15.75" hidden="1" customHeight="1" x14ac:dyDescent="0.2">
      <c r="I374" s="5"/>
      <c r="L374" s="6"/>
    </row>
    <row r="375" spans="9:12" customFormat="1" ht="15.75" hidden="1" customHeight="1" x14ac:dyDescent="0.2">
      <c r="I375" s="5"/>
      <c r="L375" s="6"/>
    </row>
    <row r="376" spans="9:12" customFormat="1" ht="15.75" hidden="1" customHeight="1" x14ac:dyDescent="0.2">
      <c r="I376" s="5"/>
      <c r="L376" s="6"/>
    </row>
    <row r="377" spans="9:12" customFormat="1" ht="15.75" hidden="1" customHeight="1" x14ac:dyDescent="0.2">
      <c r="I377" s="5"/>
      <c r="L377" s="6"/>
    </row>
    <row r="378" spans="9:12" customFormat="1" ht="15.75" hidden="1" customHeight="1" x14ac:dyDescent="0.2">
      <c r="I378" s="5"/>
      <c r="L378" s="6"/>
    </row>
    <row r="379" spans="9:12" customFormat="1" ht="15.75" hidden="1" customHeight="1" x14ac:dyDescent="0.2">
      <c r="I379" s="5"/>
      <c r="L379" s="6"/>
    </row>
    <row r="380" spans="9:12" customFormat="1" ht="15.75" hidden="1" customHeight="1" x14ac:dyDescent="0.2">
      <c r="I380" s="5"/>
      <c r="L380" s="6"/>
    </row>
    <row r="381" spans="9:12" customFormat="1" ht="15.75" hidden="1" customHeight="1" x14ac:dyDescent="0.2">
      <c r="I381" s="5"/>
      <c r="L381" s="6"/>
    </row>
    <row r="382" spans="9:12" customFormat="1" ht="15.75" hidden="1" customHeight="1" x14ac:dyDescent="0.2">
      <c r="I382" s="5"/>
      <c r="L382" s="6"/>
    </row>
    <row r="383" spans="9:12" customFormat="1" ht="15.75" hidden="1" customHeight="1" x14ac:dyDescent="0.2">
      <c r="I383" s="5"/>
      <c r="L383" s="6"/>
    </row>
    <row r="384" spans="9:12" customFormat="1" ht="15.75" hidden="1" customHeight="1" x14ac:dyDescent="0.2">
      <c r="I384" s="5"/>
      <c r="L384" s="6"/>
    </row>
    <row r="385" spans="9:12" customFormat="1" ht="15.75" hidden="1" customHeight="1" x14ac:dyDescent="0.2">
      <c r="I385" s="5"/>
      <c r="L385" s="6"/>
    </row>
    <row r="386" spans="9:12" customFormat="1" ht="15.75" hidden="1" customHeight="1" x14ac:dyDescent="0.2">
      <c r="I386" s="5"/>
      <c r="L386" s="6"/>
    </row>
    <row r="387" spans="9:12" customFormat="1" ht="15.75" hidden="1" customHeight="1" x14ac:dyDescent="0.2">
      <c r="I387" s="5"/>
      <c r="L387" s="6"/>
    </row>
    <row r="388" spans="9:12" customFormat="1" ht="15.75" hidden="1" customHeight="1" x14ac:dyDescent="0.2">
      <c r="I388" s="5"/>
      <c r="L388" s="6"/>
    </row>
    <row r="389" spans="9:12" customFormat="1" ht="15.75" hidden="1" customHeight="1" x14ac:dyDescent="0.2">
      <c r="I389" s="5"/>
      <c r="L389" s="6"/>
    </row>
    <row r="390" spans="9:12" customFormat="1" ht="15.75" hidden="1" customHeight="1" x14ac:dyDescent="0.2">
      <c r="I390" s="5"/>
      <c r="L390" s="6"/>
    </row>
    <row r="391" spans="9:12" customFormat="1" ht="15.75" hidden="1" customHeight="1" x14ac:dyDescent="0.2">
      <c r="I391" s="5"/>
      <c r="L391" s="6"/>
    </row>
    <row r="392" spans="9:12" customFormat="1" ht="15.75" hidden="1" customHeight="1" x14ac:dyDescent="0.2">
      <c r="I392" s="5"/>
      <c r="L392" s="6"/>
    </row>
    <row r="393" spans="9:12" customFormat="1" ht="15.75" hidden="1" customHeight="1" x14ac:dyDescent="0.2">
      <c r="I393" s="5"/>
      <c r="L393" s="6"/>
    </row>
    <row r="394" spans="9:12" customFormat="1" ht="15.75" hidden="1" customHeight="1" x14ac:dyDescent="0.2">
      <c r="I394" s="5"/>
      <c r="L394" s="6"/>
    </row>
    <row r="395" spans="9:12" customFormat="1" ht="15.75" hidden="1" customHeight="1" x14ac:dyDescent="0.2">
      <c r="I395" s="5"/>
      <c r="L395" s="6"/>
    </row>
    <row r="396" spans="9:12" customFormat="1" ht="15.75" hidden="1" customHeight="1" x14ac:dyDescent="0.2">
      <c r="I396" s="5"/>
      <c r="L396" s="6"/>
    </row>
    <row r="397" spans="9:12" customFormat="1" ht="15.75" hidden="1" customHeight="1" x14ac:dyDescent="0.2">
      <c r="I397" s="5"/>
      <c r="L397" s="6"/>
    </row>
    <row r="398" spans="9:12" customFormat="1" ht="15.75" hidden="1" customHeight="1" x14ac:dyDescent="0.2">
      <c r="I398" s="5"/>
      <c r="L398" s="6"/>
    </row>
    <row r="399" spans="9:12" customFormat="1" ht="15.75" hidden="1" customHeight="1" x14ac:dyDescent="0.2">
      <c r="I399" s="5"/>
      <c r="L399" s="6"/>
    </row>
    <row r="400" spans="9:12" customFormat="1" ht="15.75" hidden="1" customHeight="1" x14ac:dyDescent="0.2">
      <c r="I400" s="5"/>
      <c r="L400" s="6"/>
    </row>
    <row r="401" spans="9:12" customFormat="1" ht="15.75" hidden="1" customHeight="1" x14ac:dyDescent="0.2">
      <c r="I401" s="5"/>
      <c r="L401" s="6"/>
    </row>
    <row r="402" spans="9:12" customFormat="1" ht="15.75" hidden="1" customHeight="1" x14ac:dyDescent="0.2">
      <c r="I402" s="5"/>
      <c r="L402" s="6"/>
    </row>
    <row r="403" spans="9:12" customFormat="1" ht="15.75" hidden="1" customHeight="1" x14ac:dyDescent="0.2">
      <c r="I403" s="5"/>
      <c r="L403" s="6"/>
    </row>
    <row r="404" spans="9:12" customFormat="1" ht="15.75" hidden="1" customHeight="1" x14ac:dyDescent="0.2">
      <c r="I404" s="5"/>
      <c r="L404" s="6"/>
    </row>
    <row r="405" spans="9:12" customFormat="1" ht="15.75" hidden="1" customHeight="1" x14ac:dyDescent="0.2">
      <c r="I405" s="5"/>
      <c r="L405" s="6"/>
    </row>
    <row r="406" spans="9:12" customFormat="1" ht="15.75" hidden="1" customHeight="1" x14ac:dyDescent="0.2">
      <c r="I406" s="5"/>
      <c r="L406" s="6"/>
    </row>
    <row r="407" spans="9:12" customFormat="1" ht="15.75" hidden="1" customHeight="1" x14ac:dyDescent="0.2">
      <c r="I407" s="5"/>
      <c r="L407" s="6"/>
    </row>
    <row r="408" spans="9:12" customFormat="1" ht="15.75" hidden="1" customHeight="1" x14ac:dyDescent="0.2">
      <c r="I408" s="5"/>
      <c r="L408" s="6"/>
    </row>
    <row r="409" spans="9:12" customFormat="1" ht="15.75" hidden="1" customHeight="1" x14ac:dyDescent="0.2">
      <c r="I409" s="5"/>
      <c r="L409" s="6"/>
    </row>
    <row r="410" spans="9:12" customFormat="1" ht="15.75" hidden="1" customHeight="1" x14ac:dyDescent="0.2">
      <c r="I410" s="5"/>
      <c r="L410" s="6"/>
    </row>
    <row r="411" spans="9:12" customFormat="1" ht="15.75" hidden="1" customHeight="1" x14ac:dyDescent="0.2">
      <c r="I411" s="5"/>
      <c r="L411" s="6"/>
    </row>
    <row r="412" spans="9:12" customFormat="1" ht="15.75" hidden="1" customHeight="1" x14ac:dyDescent="0.2">
      <c r="I412" s="5"/>
      <c r="L412" s="6"/>
    </row>
    <row r="413" spans="9:12" customFormat="1" ht="15.75" hidden="1" customHeight="1" x14ac:dyDescent="0.2">
      <c r="I413" s="5"/>
      <c r="L413" s="6"/>
    </row>
    <row r="414" spans="9:12" customFormat="1" ht="15.75" hidden="1" customHeight="1" x14ac:dyDescent="0.2">
      <c r="I414" s="5"/>
      <c r="L414" s="6"/>
    </row>
    <row r="415" spans="9:12" customFormat="1" ht="15.75" hidden="1" customHeight="1" x14ac:dyDescent="0.2">
      <c r="I415" s="5"/>
      <c r="L415" s="6"/>
    </row>
    <row r="416" spans="9:12" customFormat="1" ht="15.75" hidden="1" customHeight="1" x14ac:dyDescent="0.2">
      <c r="I416" s="5"/>
      <c r="L416" s="6"/>
    </row>
    <row r="417" spans="9:12" customFormat="1" ht="15.75" hidden="1" customHeight="1" x14ac:dyDescent="0.2">
      <c r="I417" s="5"/>
      <c r="L417" s="6"/>
    </row>
    <row r="418" spans="9:12" customFormat="1" ht="15.75" hidden="1" customHeight="1" x14ac:dyDescent="0.2">
      <c r="I418" s="5"/>
      <c r="L418" s="6"/>
    </row>
    <row r="419" spans="9:12" customFormat="1" ht="15.75" hidden="1" customHeight="1" x14ac:dyDescent="0.2">
      <c r="I419" s="5"/>
      <c r="L419" s="6"/>
    </row>
    <row r="420" spans="9:12" customFormat="1" ht="15.75" hidden="1" customHeight="1" x14ac:dyDescent="0.2">
      <c r="I420" s="5"/>
      <c r="L420" s="6"/>
    </row>
    <row r="421" spans="9:12" customFormat="1" ht="15.75" hidden="1" customHeight="1" x14ac:dyDescent="0.2">
      <c r="I421" s="5"/>
      <c r="L421" s="6"/>
    </row>
    <row r="422" spans="9:12" customFormat="1" ht="15.75" hidden="1" customHeight="1" x14ac:dyDescent="0.2">
      <c r="I422" s="5"/>
      <c r="L422" s="6"/>
    </row>
    <row r="423" spans="9:12" customFormat="1" ht="15.75" hidden="1" customHeight="1" x14ac:dyDescent="0.2">
      <c r="I423" s="5"/>
      <c r="L423" s="6"/>
    </row>
    <row r="424" spans="9:12" customFormat="1" ht="15.75" hidden="1" customHeight="1" x14ac:dyDescent="0.2">
      <c r="I424" s="5"/>
      <c r="L424" s="6"/>
    </row>
    <row r="425" spans="9:12" customFormat="1" ht="15.75" hidden="1" customHeight="1" x14ac:dyDescent="0.2">
      <c r="I425" s="5"/>
      <c r="L425" s="6"/>
    </row>
    <row r="426" spans="9:12" customFormat="1" ht="15.75" hidden="1" customHeight="1" x14ac:dyDescent="0.2">
      <c r="I426" s="5"/>
      <c r="L426" s="6"/>
    </row>
    <row r="427" spans="9:12" customFormat="1" ht="15.75" hidden="1" customHeight="1" x14ac:dyDescent="0.2">
      <c r="I427" s="5"/>
      <c r="L427" s="6"/>
    </row>
    <row r="428" spans="9:12" customFormat="1" ht="15.75" hidden="1" customHeight="1" x14ac:dyDescent="0.2">
      <c r="I428" s="5"/>
      <c r="L428" s="6"/>
    </row>
    <row r="429" spans="9:12" customFormat="1" ht="15.75" hidden="1" customHeight="1" x14ac:dyDescent="0.2">
      <c r="I429" s="5"/>
      <c r="L429" s="6"/>
    </row>
    <row r="430" spans="9:12" customFormat="1" ht="15.75" hidden="1" customHeight="1" x14ac:dyDescent="0.2">
      <c r="I430" s="5"/>
      <c r="L430" s="6"/>
    </row>
    <row r="431" spans="9:12" customFormat="1" ht="15.75" hidden="1" customHeight="1" x14ac:dyDescent="0.2">
      <c r="I431" s="5"/>
      <c r="L431" s="6"/>
    </row>
    <row r="432" spans="9:12" customFormat="1" ht="15.75" hidden="1" customHeight="1" x14ac:dyDescent="0.2">
      <c r="I432" s="5"/>
      <c r="L432" s="6"/>
    </row>
    <row r="433" spans="9:12" customFormat="1" ht="15.75" hidden="1" customHeight="1" x14ac:dyDescent="0.2">
      <c r="I433" s="5"/>
      <c r="L433" s="6"/>
    </row>
    <row r="434" spans="9:12" customFormat="1" ht="15.75" hidden="1" customHeight="1" x14ac:dyDescent="0.2">
      <c r="I434" s="5"/>
      <c r="L434" s="6"/>
    </row>
    <row r="435" spans="9:12" customFormat="1" ht="15.75" hidden="1" customHeight="1" x14ac:dyDescent="0.2">
      <c r="I435" s="5"/>
      <c r="L435" s="6"/>
    </row>
    <row r="436" spans="9:12" customFormat="1" ht="15.75" hidden="1" customHeight="1" x14ac:dyDescent="0.2">
      <c r="I436" s="5"/>
      <c r="L436" s="6"/>
    </row>
    <row r="437" spans="9:12" customFormat="1" ht="15.75" hidden="1" customHeight="1" x14ac:dyDescent="0.2">
      <c r="I437" s="5"/>
      <c r="L437" s="6"/>
    </row>
    <row r="438" spans="9:12" customFormat="1" ht="15.75" hidden="1" customHeight="1" x14ac:dyDescent="0.2">
      <c r="I438" s="5"/>
      <c r="L438" s="6"/>
    </row>
    <row r="439" spans="9:12" customFormat="1" ht="15.75" hidden="1" customHeight="1" x14ac:dyDescent="0.2">
      <c r="I439" s="5"/>
      <c r="L439" s="6"/>
    </row>
    <row r="440" spans="9:12" customFormat="1" ht="15.75" hidden="1" customHeight="1" x14ac:dyDescent="0.2">
      <c r="I440" s="5"/>
      <c r="L440" s="6"/>
    </row>
    <row r="441" spans="9:12" customFormat="1" ht="15.75" hidden="1" customHeight="1" x14ac:dyDescent="0.2">
      <c r="I441" s="5"/>
      <c r="L441" s="6"/>
    </row>
    <row r="442" spans="9:12" customFormat="1" ht="15.75" hidden="1" customHeight="1" x14ac:dyDescent="0.2">
      <c r="I442" s="5"/>
      <c r="L442" s="6"/>
    </row>
    <row r="443" spans="9:12" customFormat="1" ht="15.75" hidden="1" customHeight="1" x14ac:dyDescent="0.2">
      <c r="I443" s="5"/>
      <c r="L443" s="6"/>
    </row>
    <row r="444" spans="9:12" customFormat="1" ht="15.75" hidden="1" customHeight="1" x14ac:dyDescent="0.2">
      <c r="I444" s="5"/>
      <c r="L444" s="6"/>
    </row>
    <row r="445" spans="9:12" customFormat="1" ht="15.75" hidden="1" customHeight="1" x14ac:dyDescent="0.2">
      <c r="I445" s="5"/>
      <c r="L445" s="6"/>
    </row>
    <row r="446" spans="9:12" customFormat="1" ht="15.75" hidden="1" customHeight="1" x14ac:dyDescent="0.2">
      <c r="I446" s="5"/>
      <c r="L446" s="6"/>
    </row>
    <row r="447" spans="9:12" customFormat="1" ht="15.75" hidden="1" customHeight="1" x14ac:dyDescent="0.2">
      <c r="I447" s="5"/>
      <c r="L447" s="6"/>
    </row>
    <row r="448" spans="9:12" customFormat="1" ht="15.75" hidden="1" customHeight="1" x14ac:dyDescent="0.2">
      <c r="I448" s="5"/>
      <c r="L448" s="6"/>
    </row>
    <row r="449" spans="9:12" customFormat="1" ht="15.75" hidden="1" customHeight="1" x14ac:dyDescent="0.2">
      <c r="I449" s="5"/>
      <c r="L449" s="6"/>
    </row>
    <row r="450" spans="9:12" customFormat="1" ht="15.75" hidden="1" customHeight="1" x14ac:dyDescent="0.2">
      <c r="I450" s="5"/>
      <c r="L450" s="6"/>
    </row>
    <row r="451" spans="9:12" customFormat="1" ht="15.75" hidden="1" customHeight="1" x14ac:dyDescent="0.2">
      <c r="I451" s="5"/>
      <c r="L451" s="6"/>
    </row>
    <row r="452" spans="9:12" customFormat="1" ht="15.75" hidden="1" customHeight="1" x14ac:dyDescent="0.2">
      <c r="I452" s="5"/>
      <c r="L452" s="6"/>
    </row>
    <row r="453" spans="9:12" customFormat="1" ht="15.75" hidden="1" customHeight="1" x14ac:dyDescent="0.2">
      <c r="I453" s="5"/>
      <c r="L453" s="6"/>
    </row>
    <row r="454" spans="9:12" customFormat="1" ht="15.75" hidden="1" customHeight="1" x14ac:dyDescent="0.2">
      <c r="I454" s="5"/>
      <c r="L454" s="6"/>
    </row>
    <row r="455" spans="9:12" customFormat="1" ht="15.75" hidden="1" customHeight="1" x14ac:dyDescent="0.2">
      <c r="I455" s="5"/>
      <c r="L455" s="6"/>
    </row>
    <row r="456" spans="9:12" customFormat="1" ht="15.75" hidden="1" customHeight="1" x14ac:dyDescent="0.2">
      <c r="I456" s="5"/>
      <c r="L456" s="6"/>
    </row>
    <row r="457" spans="9:12" customFormat="1" ht="15.75" hidden="1" customHeight="1" x14ac:dyDescent="0.2">
      <c r="I457" s="5"/>
      <c r="L457" s="6"/>
    </row>
    <row r="458" spans="9:12" customFormat="1" ht="15.75" hidden="1" customHeight="1" x14ac:dyDescent="0.2">
      <c r="I458" s="5"/>
      <c r="L458" s="6"/>
    </row>
    <row r="459" spans="9:12" customFormat="1" ht="15.75" hidden="1" customHeight="1" x14ac:dyDescent="0.2">
      <c r="I459" s="5"/>
      <c r="L459" s="6"/>
    </row>
    <row r="460" spans="9:12" customFormat="1" ht="15.75" hidden="1" customHeight="1" x14ac:dyDescent="0.2">
      <c r="I460" s="5"/>
      <c r="L460" s="6"/>
    </row>
    <row r="461" spans="9:12" customFormat="1" ht="15.75" hidden="1" customHeight="1" x14ac:dyDescent="0.2">
      <c r="I461" s="5"/>
      <c r="L461" s="6"/>
    </row>
    <row r="462" spans="9:12" customFormat="1" ht="15.75" hidden="1" customHeight="1" x14ac:dyDescent="0.2">
      <c r="I462" s="5"/>
      <c r="L462" s="6"/>
    </row>
    <row r="463" spans="9:12" customFormat="1" ht="15.75" hidden="1" customHeight="1" x14ac:dyDescent="0.2">
      <c r="I463" s="5"/>
      <c r="L463" s="6"/>
    </row>
    <row r="464" spans="9:12" customFormat="1" ht="15.75" hidden="1" customHeight="1" x14ac:dyDescent="0.2">
      <c r="I464" s="5"/>
      <c r="L464" s="6"/>
    </row>
    <row r="465" spans="9:12" customFormat="1" ht="15.75" hidden="1" customHeight="1" x14ac:dyDescent="0.2">
      <c r="I465" s="5"/>
      <c r="L465" s="6"/>
    </row>
    <row r="466" spans="9:12" customFormat="1" ht="15.75" hidden="1" customHeight="1" x14ac:dyDescent="0.2">
      <c r="I466" s="5"/>
      <c r="L466" s="6"/>
    </row>
    <row r="467" spans="9:12" customFormat="1" ht="15.75" hidden="1" customHeight="1" x14ac:dyDescent="0.2">
      <c r="I467" s="5"/>
      <c r="L467" s="6"/>
    </row>
    <row r="468" spans="9:12" customFormat="1" ht="15.75" hidden="1" customHeight="1" x14ac:dyDescent="0.2">
      <c r="I468" s="5"/>
      <c r="L468" s="6"/>
    </row>
    <row r="469" spans="9:12" customFormat="1" ht="15.75" hidden="1" customHeight="1" x14ac:dyDescent="0.2">
      <c r="I469" s="5"/>
      <c r="L469" s="6"/>
    </row>
    <row r="470" spans="9:12" customFormat="1" ht="15.75" hidden="1" customHeight="1" x14ac:dyDescent="0.2">
      <c r="I470" s="5"/>
      <c r="L470" s="6"/>
    </row>
    <row r="471" spans="9:12" customFormat="1" ht="15.75" hidden="1" customHeight="1" x14ac:dyDescent="0.2">
      <c r="I471" s="5"/>
      <c r="L471" s="6"/>
    </row>
    <row r="472" spans="9:12" customFormat="1" ht="15.75" hidden="1" customHeight="1" x14ac:dyDescent="0.2">
      <c r="I472" s="5"/>
      <c r="L472" s="6"/>
    </row>
    <row r="473" spans="9:12" customFormat="1" ht="15.75" hidden="1" customHeight="1" x14ac:dyDescent="0.2">
      <c r="I473" s="5"/>
      <c r="L473" s="6"/>
    </row>
    <row r="474" spans="9:12" customFormat="1" ht="15.75" hidden="1" customHeight="1" x14ac:dyDescent="0.2">
      <c r="I474" s="5"/>
      <c r="L474" s="6"/>
    </row>
    <row r="475" spans="9:12" customFormat="1" ht="15.75" hidden="1" customHeight="1" x14ac:dyDescent="0.2">
      <c r="I475" s="5"/>
      <c r="L475" s="6"/>
    </row>
    <row r="476" spans="9:12" customFormat="1" ht="15.75" hidden="1" customHeight="1" x14ac:dyDescent="0.2">
      <c r="I476" s="5"/>
      <c r="L476" s="6"/>
    </row>
    <row r="477" spans="9:12" customFormat="1" ht="15.75" hidden="1" customHeight="1" x14ac:dyDescent="0.2">
      <c r="I477" s="5"/>
      <c r="L477" s="6"/>
    </row>
    <row r="478" spans="9:12" customFormat="1" ht="15.75" hidden="1" customHeight="1" x14ac:dyDescent="0.2">
      <c r="I478" s="5"/>
      <c r="L478" s="6"/>
    </row>
    <row r="479" spans="9:12" customFormat="1" ht="15.75" hidden="1" customHeight="1" x14ac:dyDescent="0.2">
      <c r="I479" s="5"/>
      <c r="L479" s="6"/>
    </row>
    <row r="480" spans="9:12" customFormat="1" ht="15.75" hidden="1" customHeight="1" x14ac:dyDescent="0.2">
      <c r="I480" s="5"/>
      <c r="L480" s="6"/>
    </row>
    <row r="481" spans="9:12" customFormat="1" ht="15.75" hidden="1" customHeight="1" x14ac:dyDescent="0.2">
      <c r="I481" s="5"/>
      <c r="L481" s="6"/>
    </row>
    <row r="482" spans="9:12" customFormat="1" ht="15.75" hidden="1" customHeight="1" x14ac:dyDescent="0.2">
      <c r="I482" s="5"/>
      <c r="L482" s="6"/>
    </row>
    <row r="483" spans="9:12" customFormat="1" ht="15.75" hidden="1" customHeight="1" x14ac:dyDescent="0.2">
      <c r="I483" s="5"/>
      <c r="L483" s="6"/>
    </row>
    <row r="484" spans="9:12" customFormat="1" ht="15.75" hidden="1" customHeight="1" x14ac:dyDescent="0.2">
      <c r="I484" s="5"/>
      <c r="L484" s="6"/>
    </row>
    <row r="485" spans="9:12" customFormat="1" ht="15.75" hidden="1" customHeight="1" x14ac:dyDescent="0.2">
      <c r="I485" s="5"/>
      <c r="L485" s="6"/>
    </row>
    <row r="486" spans="9:12" customFormat="1" ht="15.75" hidden="1" customHeight="1" x14ac:dyDescent="0.2">
      <c r="I486" s="5"/>
      <c r="L486" s="6"/>
    </row>
    <row r="487" spans="9:12" customFormat="1" ht="15.75" hidden="1" customHeight="1" x14ac:dyDescent="0.2">
      <c r="I487" s="5"/>
      <c r="L487" s="6"/>
    </row>
    <row r="488" spans="9:12" customFormat="1" ht="15.75" hidden="1" customHeight="1" x14ac:dyDescent="0.2">
      <c r="I488" s="5"/>
      <c r="L488" s="6"/>
    </row>
    <row r="489" spans="9:12" customFormat="1" ht="15.75" hidden="1" customHeight="1" x14ac:dyDescent="0.2">
      <c r="I489" s="5"/>
      <c r="L489" s="6"/>
    </row>
    <row r="490" spans="9:12" customFormat="1" ht="15.75" hidden="1" customHeight="1" x14ac:dyDescent="0.2">
      <c r="I490" s="5"/>
      <c r="L490" s="6"/>
    </row>
    <row r="491" spans="9:12" customFormat="1" ht="15.75" hidden="1" customHeight="1" x14ac:dyDescent="0.2">
      <c r="I491" s="5"/>
      <c r="L491" s="6"/>
    </row>
    <row r="492" spans="9:12" customFormat="1" ht="15.75" hidden="1" customHeight="1" x14ac:dyDescent="0.2">
      <c r="I492" s="5"/>
      <c r="L492" s="6"/>
    </row>
    <row r="493" spans="9:12" customFormat="1" ht="15.75" hidden="1" customHeight="1" x14ac:dyDescent="0.2">
      <c r="I493" s="5"/>
      <c r="L493" s="6"/>
    </row>
    <row r="494" spans="9:12" customFormat="1" ht="15.75" hidden="1" customHeight="1" x14ac:dyDescent="0.2">
      <c r="I494" s="5"/>
      <c r="L494" s="6"/>
    </row>
    <row r="495" spans="9:12" customFormat="1" ht="15.75" hidden="1" customHeight="1" x14ac:dyDescent="0.2">
      <c r="I495" s="5"/>
      <c r="L495" s="6"/>
    </row>
    <row r="496" spans="9:12" customFormat="1" ht="15.75" hidden="1" customHeight="1" x14ac:dyDescent="0.2">
      <c r="I496" s="5"/>
      <c r="L496" s="6"/>
    </row>
    <row r="497" spans="9:12" customFormat="1" ht="15.75" hidden="1" customHeight="1" x14ac:dyDescent="0.2">
      <c r="I497" s="5"/>
      <c r="L497" s="6"/>
    </row>
    <row r="498" spans="9:12" customFormat="1" ht="15.75" hidden="1" customHeight="1" x14ac:dyDescent="0.2">
      <c r="I498" s="5"/>
      <c r="L498" s="6"/>
    </row>
    <row r="499" spans="9:12" customFormat="1" ht="15.75" hidden="1" customHeight="1" x14ac:dyDescent="0.2">
      <c r="I499" s="5"/>
      <c r="L499" s="6"/>
    </row>
    <row r="500" spans="9:12" customFormat="1" ht="15.75" hidden="1" customHeight="1" x14ac:dyDescent="0.2">
      <c r="I500" s="5"/>
      <c r="L500" s="6"/>
    </row>
    <row r="501" spans="9:12" customFormat="1" ht="15.75" hidden="1" customHeight="1" x14ac:dyDescent="0.2">
      <c r="I501" s="5"/>
      <c r="L501" s="6"/>
    </row>
    <row r="502" spans="9:12" customFormat="1" ht="15.75" hidden="1" customHeight="1" x14ac:dyDescent="0.2">
      <c r="I502" s="5"/>
      <c r="L502" s="6"/>
    </row>
    <row r="503" spans="9:12" customFormat="1" ht="15.75" hidden="1" customHeight="1" x14ac:dyDescent="0.2">
      <c r="I503" s="5"/>
      <c r="L503" s="6"/>
    </row>
    <row r="504" spans="9:12" customFormat="1" ht="15.75" hidden="1" customHeight="1" x14ac:dyDescent="0.2">
      <c r="I504" s="5"/>
      <c r="L504" s="6"/>
    </row>
    <row r="505" spans="9:12" customFormat="1" ht="15.75" hidden="1" customHeight="1" x14ac:dyDescent="0.2">
      <c r="I505" s="5"/>
      <c r="L505" s="6"/>
    </row>
    <row r="506" spans="9:12" customFormat="1" ht="15.75" hidden="1" customHeight="1" x14ac:dyDescent="0.2">
      <c r="I506" s="5"/>
      <c r="L506" s="6"/>
    </row>
    <row r="507" spans="9:12" customFormat="1" ht="15.75" hidden="1" customHeight="1" x14ac:dyDescent="0.2">
      <c r="I507" s="5"/>
      <c r="L507" s="6"/>
    </row>
    <row r="508" spans="9:12" customFormat="1" ht="15.75" hidden="1" customHeight="1" x14ac:dyDescent="0.2">
      <c r="I508" s="5"/>
      <c r="L508" s="6"/>
    </row>
    <row r="509" spans="9:12" customFormat="1" ht="15.75" hidden="1" customHeight="1" x14ac:dyDescent="0.2">
      <c r="I509" s="5"/>
      <c r="L509" s="6"/>
    </row>
    <row r="510" spans="9:12" customFormat="1" ht="15.75" hidden="1" customHeight="1" x14ac:dyDescent="0.2">
      <c r="I510" s="5"/>
      <c r="L510" s="6"/>
    </row>
    <row r="511" spans="9:12" customFormat="1" ht="15.75" hidden="1" customHeight="1" x14ac:dyDescent="0.2">
      <c r="I511" s="5"/>
      <c r="L511" s="6"/>
    </row>
    <row r="512" spans="9:12" customFormat="1" ht="15.75" hidden="1" customHeight="1" x14ac:dyDescent="0.2">
      <c r="I512" s="5"/>
      <c r="L512" s="6"/>
    </row>
    <row r="513" spans="9:12" customFormat="1" ht="15.75" hidden="1" customHeight="1" x14ac:dyDescent="0.2">
      <c r="I513" s="5"/>
      <c r="L513" s="6"/>
    </row>
    <row r="514" spans="9:12" customFormat="1" ht="15.75" hidden="1" customHeight="1" x14ac:dyDescent="0.2">
      <c r="I514" s="5"/>
      <c r="L514" s="6"/>
    </row>
    <row r="515" spans="9:12" customFormat="1" ht="15.75" hidden="1" customHeight="1" x14ac:dyDescent="0.2">
      <c r="I515" s="5"/>
      <c r="L515" s="6"/>
    </row>
    <row r="516" spans="9:12" customFormat="1" ht="15.75" hidden="1" customHeight="1" x14ac:dyDescent="0.2">
      <c r="I516" s="5"/>
      <c r="L516" s="6"/>
    </row>
    <row r="517" spans="9:12" customFormat="1" ht="15.75" hidden="1" customHeight="1" x14ac:dyDescent="0.2">
      <c r="I517" s="5"/>
      <c r="L517" s="6"/>
    </row>
    <row r="518" spans="9:12" customFormat="1" ht="15.75" hidden="1" customHeight="1" x14ac:dyDescent="0.2">
      <c r="I518" s="5"/>
      <c r="L518" s="6"/>
    </row>
    <row r="519" spans="9:12" customFormat="1" ht="15.75" hidden="1" customHeight="1" x14ac:dyDescent="0.2">
      <c r="I519" s="5"/>
      <c r="L519" s="6"/>
    </row>
    <row r="520" spans="9:12" customFormat="1" ht="15.75" hidden="1" customHeight="1" x14ac:dyDescent="0.2">
      <c r="I520" s="5"/>
      <c r="L520" s="6"/>
    </row>
    <row r="521" spans="9:12" customFormat="1" ht="15.75" hidden="1" customHeight="1" x14ac:dyDescent="0.2">
      <c r="I521" s="5"/>
      <c r="L521" s="6"/>
    </row>
    <row r="522" spans="9:12" customFormat="1" ht="15.75" hidden="1" customHeight="1" x14ac:dyDescent="0.2">
      <c r="I522" s="5"/>
      <c r="L522" s="6"/>
    </row>
    <row r="523" spans="9:12" customFormat="1" ht="15.75" hidden="1" customHeight="1" x14ac:dyDescent="0.2">
      <c r="I523" s="5"/>
      <c r="L523" s="6"/>
    </row>
    <row r="524" spans="9:12" customFormat="1" ht="15.75" hidden="1" customHeight="1" x14ac:dyDescent="0.2">
      <c r="I524" s="5"/>
      <c r="L524" s="6"/>
    </row>
    <row r="525" spans="9:12" customFormat="1" ht="15.75" hidden="1" customHeight="1" x14ac:dyDescent="0.2">
      <c r="I525" s="5"/>
      <c r="L525" s="6"/>
    </row>
    <row r="526" spans="9:12" customFormat="1" ht="15.75" hidden="1" customHeight="1" x14ac:dyDescent="0.2">
      <c r="I526" s="5"/>
      <c r="L526" s="6"/>
    </row>
    <row r="527" spans="9:12" customFormat="1" ht="15.75" hidden="1" customHeight="1" x14ac:dyDescent="0.2">
      <c r="I527" s="5"/>
      <c r="L527" s="6"/>
    </row>
    <row r="528" spans="9:12" customFormat="1" ht="15.75" hidden="1" customHeight="1" x14ac:dyDescent="0.2">
      <c r="I528" s="5"/>
      <c r="L528" s="6"/>
    </row>
    <row r="529" spans="9:12" customFormat="1" ht="15.75" hidden="1" customHeight="1" x14ac:dyDescent="0.2">
      <c r="I529" s="5"/>
      <c r="L529" s="6"/>
    </row>
    <row r="530" spans="9:12" customFormat="1" ht="15.75" hidden="1" customHeight="1" x14ac:dyDescent="0.2">
      <c r="I530" s="5"/>
      <c r="L530" s="6"/>
    </row>
    <row r="531" spans="9:12" customFormat="1" ht="15.75" hidden="1" customHeight="1" x14ac:dyDescent="0.2">
      <c r="I531" s="5"/>
      <c r="L531" s="6"/>
    </row>
    <row r="532" spans="9:12" customFormat="1" ht="15.75" hidden="1" customHeight="1" x14ac:dyDescent="0.2">
      <c r="I532" s="5"/>
      <c r="L532" s="6"/>
    </row>
    <row r="533" spans="9:12" customFormat="1" ht="15.75" hidden="1" customHeight="1" x14ac:dyDescent="0.2">
      <c r="I533" s="5"/>
      <c r="L533" s="6"/>
    </row>
    <row r="534" spans="9:12" customFormat="1" ht="15.75" hidden="1" customHeight="1" x14ac:dyDescent="0.2">
      <c r="I534" s="5"/>
      <c r="L534" s="6"/>
    </row>
    <row r="535" spans="9:12" customFormat="1" ht="15.75" hidden="1" customHeight="1" x14ac:dyDescent="0.2">
      <c r="I535" s="5"/>
      <c r="L535" s="6"/>
    </row>
    <row r="536" spans="9:12" customFormat="1" ht="15.75" hidden="1" customHeight="1" x14ac:dyDescent="0.2">
      <c r="I536" s="5"/>
      <c r="L536" s="6"/>
    </row>
    <row r="537" spans="9:12" customFormat="1" ht="15.75" hidden="1" customHeight="1" x14ac:dyDescent="0.2">
      <c r="I537" s="5"/>
      <c r="L537" s="6"/>
    </row>
    <row r="538" spans="9:12" customFormat="1" ht="15.75" hidden="1" customHeight="1" x14ac:dyDescent="0.2">
      <c r="I538" s="5"/>
      <c r="L538" s="6"/>
    </row>
    <row r="539" spans="9:12" customFormat="1" ht="15.75" hidden="1" customHeight="1" x14ac:dyDescent="0.2">
      <c r="I539" s="5"/>
      <c r="L539" s="6"/>
    </row>
    <row r="540" spans="9:12" customFormat="1" ht="15.75" hidden="1" customHeight="1" x14ac:dyDescent="0.2">
      <c r="I540" s="5"/>
      <c r="L540" s="6"/>
    </row>
    <row r="541" spans="9:12" customFormat="1" ht="15.75" hidden="1" customHeight="1" x14ac:dyDescent="0.2">
      <c r="I541" s="5"/>
      <c r="L541" s="6"/>
    </row>
    <row r="542" spans="9:12" customFormat="1" ht="15.75" hidden="1" customHeight="1" x14ac:dyDescent="0.2">
      <c r="I542" s="5"/>
      <c r="L542" s="6"/>
    </row>
    <row r="543" spans="9:12" customFormat="1" ht="15.75" hidden="1" customHeight="1" x14ac:dyDescent="0.2">
      <c r="I543" s="5"/>
      <c r="L543" s="6"/>
    </row>
    <row r="544" spans="9:12" customFormat="1" ht="15.75" hidden="1" customHeight="1" x14ac:dyDescent="0.2">
      <c r="I544" s="5"/>
      <c r="L544" s="6"/>
    </row>
    <row r="545" spans="9:12" customFormat="1" ht="15.75" hidden="1" customHeight="1" x14ac:dyDescent="0.2">
      <c r="I545" s="5"/>
      <c r="L545" s="6"/>
    </row>
    <row r="546" spans="9:12" customFormat="1" ht="15.75" hidden="1" customHeight="1" x14ac:dyDescent="0.2">
      <c r="I546" s="5"/>
      <c r="L546" s="6"/>
    </row>
    <row r="547" spans="9:12" customFormat="1" ht="15.75" hidden="1" customHeight="1" x14ac:dyDescent="0.2">
      <c r="I547" s="5"/>
      <c r="L547" s="6"/>
    </row>
    <row r="548" spans="9:12" customFormat="1" ht="15.75" hidden="1" customHeight="1" x14ac:dyDescent="0.2">
      <c r="I548" s="5"/>
      <c r="L548" s="6"/>
    </row>
    <row r="549" spans="9:12" customFormat="1" ht="15.75" hidden="1" customHeight="1" x14ac:dyDescent="0.2">
      <c r="I549" s="5"/>
      <c r="L549" s="6"/>
    </row>
    <row r="550" spans="9:12" customFormat="1" ht="15.75" hidden="1" customHeight="1" x14ac:dyDescent="0.2">
      <c r="I550" s="5"/>
      <c r="L550" s="6"/>
    </row>
    <row r="551" spans="9:12" customFormat="1" ht="15.75" hidden="1" customHeight="1" x14ac:dyDescent="0.2">
      <c r="I551" s="5"/>
      <c r="L551" s="6"/>
    </row>
    <row r="552" spans="9:12" customFormat="1" ht="15.75" hidden="1" customHeight="1" x14ac:dyDescent="0.2">
      <c r="I552" s="5"/>
      <c r="L552" s="6"/>
    </row>
    <row r="553" spans="9:12" customFormat="1" ht="15.75" hidden="1" customHeight="1" x14ac:dyDescent="0.2">
      <c r="I553" s="5"/>
      <c r="L553" s="6"/>
    </row>
    <row r="554" spans="9:12" customFormat="1" ht="15.75" hidden="1" customHeight="1" x14ac:dyDescent="0.2">
      <c r="I554" s="5"/>
      <c r="L554" s="6"/>
    </row>
    <row r="555" spans="9:12" customFormat="1" ht="15.75" hidden="1" customHeight="1" x14ac:dyDescent="0.2">
      <c r="I555" s="5"/>
      <c r="L555" s="6"/>
    </row>
    <row r="556" spans="9:12" customFormat="1" ht="15.75" hidden="1" customHeight="1" x14ac:dyDescent="0.2">
      <c r="I556" s="5"/>
      <c r="L556" s="6"/>
    </row>
    <row r="557" spans="9:12" customFormat="1" ht="15.75" hidden="1" customHeight="1" x14ac:dyDescent="0.2">
      <c r="I557" s="5"/>
      <c r="L557" s="6"/>
    </row>
    <row r="558" spans="9:12" customFormat="1" ht="15.75" hidden="1" customHeight="1" x14ac:dyDescent="0.2">
      <c r="I558" s="5"/>
      <c r="L558" s="6"/>
    </row>
    <row r="559" spans="9:12" customFormat="1" ht="15.75" hidden="1" customHeight="1" x14ac:dyDescent="0.2">
      <c r="I559" s="5"/>
      <c r="L559" s="6"/>
    </row>
    <row r="560" spans="9:12" customFormat="1" ht="15.75" hidden="1" customHeight="1" x14ac:dyDescent="0.2">
      <c r="I560" s="5"/>
      <c r="L560" s="6"/>
    </row>
    <row r="561" spans="9:12" customFormat="1" ht="15.75" hidden="1" customHeight="1" x14ac:dyDescent="0.2">
      <c r="I561" s="5"/>
      <c r="L561" s="6"/>
    </row>
    <row r="562" spans="9:12" customFormat="1" ht="15.75" hidden="1" customHeight="1" x14ac:dyDescent="0.2">
      <c r="I562" s="5"/>
      <c r="L562" s="6"/>
    </row>
    <row r="563" spans="9:12" customFormat="1" ht="15.75" hidden="1" customHeight="1" x14ac:dyDescent="0.2">
      <c r="I563" s="5"/>
      <c r="L563" s="6"/>
    </row>
    <row r="564" spans="9:12" customFormat="1" ht="15.75" hidden="1" customHeight="1" x14ac:dyDescent="0.2">
      <c r="I564" s="5"/>
      <c r="L564" s="6"/>
    </row>
    <row r="565" spans="9:12" customFormat="1" ht="15.75" hidden="1" customHeight="1" x14ac:dyDescent="0.2">
      <c r="I565" s="5"/>
      <c r="L565" s="6"/>
    </row>
    <row r="566" spans="9:12" customFormat="1" ht="15.75" hidden="1" customHeight="1" x14ac:dyDescent="0.2">
      <c r="I566" s="5"/>
      <c r="L566" s="6"/>
    </row>
    <row r="567" spans="9:12" customFormat="1" ht="15.75" hidden="1" customHeight="1" x14ac:dyDescent="0.2">
      <c r="I567" s="5"/>
      <c r="L567" s="6"/>
    </row>
    <row r="568" spans="9:12" customFormat="1" ht="15.75" hidden="1" customHeight="1" x14ac:dyDescent="0.2">
      <c r="I568" s="5"/>
      <c r="L568" s="6"/>
    </row>
    <row r="569" spans="9:12" customFormat="1" ht="15.75" hidden="1" customHeight="1" x14ac:dyDescent="0.2">
      <c r="I569" s="5"/>
      <c r="L569" s="6"/>
    </row>
    <row r="570" spans="9:12" customFormat="1" ht="15.75" hidden="1" customHeight="1" x14ac:dyDescent="0.2">
      <c r="I570" s="5"/>
      <c r="L570" s="6"/>
    </row>
    <row r="571" spans="9:12" customFormat="1" ht="15.75" hidden="1" customHeight="1" x14ac:dyDescent="0.2">
      <c r="I571" s="5"/>
      <c r="L571" s="6"/>
    </row>
    <row r="572" spans="9:12" customFormat="1" ht="15.75" hidden="1" customHeight="1" x14ac:dyDescent="0.2">
      <c r="I572" s="5"/>
      <c r="L572" s="6"/>
    </row>
    <row r="573" spans="9:12" customFormat="1" ht="15.75" hidden="1" customHeight="1" x14ac:dyDescent="0.2">
      <c r="I573" s="5"/>
      <c r="L573" s="6"/>
    </row>
    <row r="574" spans="9:12" customFormat="1" ht="15.75" hidden="1" customHeight="1" x14ac:dyDescent="0.2">
      <c r="I574" s="5"/>
      <c r="L574" s="6"/>
    </row>
    <row r="575" spans="9:12" customFormat="1" ht="15.75" hidden="1" customHeight="1" x14ac:dyDescent="0.2">
      <c r="I575" s="5"/>
      <c r="L575" s="6"/>
    </row>
    <row r="576" spans="9:12" customFormat="1" ht="15.75" hidden="1" customHeight="1" x14ac:dyDescent="0.2">
      <c r="I576" s="5"/>
      <c r="L576" s="6"/>
    </row>
    <row r="577" spans="9:12" customFormat="1" ht="15.75" hidden="1" customHeight="1" x14ac:dyDescent="0.2">
      <c r="I577" s="5"/>
      <c r="L577" s="6"/>
    </row>
    <row r="578" spans="9:12" customFormat="1" ht="15.75" hidden="1" customHeight="1" x14ac:dyDescent="0.2">
      <c r="I578" s="5"/>
      <c r="L578" s="6"/>
    </row>
    <row r="579" spans="9:12" customFormat="1" ht="15.75" hidden="1" customHeight="1" x14ac:dyDescent="0.2">
      <c r="I579" s="5"/>
      <c r="L579" s="6"/>
    </row>
    <row r="580" spans="9:12" customFormat="1" ht="15.75" hidden="1" customHeight="1" x14ac:dyDescent="0.2">
      <c r="I580" s="5"/>
      <c r="L580" s="6"/>
    </row>
    <row r="581" spans="9:12" customFormat="1" ht="15.75" hidden="1" customHeight="1" x14ac:dyDescent="0.2">
      <c r="I581" s="5"/>
      <c r="L581" s="6"/>
    </row>
    <row r="582" spans="9:12" customFormat="1" ht="15.75" hidden="1" customHeight="1" x14ac:dyDescent="0.2">
      <c r="I582" s="5"/>
      <c r="L582" s="6"/>
    </row>
    <row r="583" spans="9:12" customFormat="1" ht="15.75" hidden="1" customHeight="1" x14ac:dyDescent="0.2">
      <c r="I583" s="5"/>
      <c r="L583" s="6"/>
    </row>
    <row r="584" spans="9:12" customFormat="1" ht="15.75" hidden="1" customHeight="1" x14ac:dyDescent="0.2">
      <c r="I584" s="5"/>
      <c r="L584" s="6"/>
    </row>
    <row r="585" spans="9:12" customFormat="1" ht="15.75" hidden="1" customHeight="1" x14ac:dyDescent="0.2">
      <c r="I585" s="5"/>
      <c r="L585" s="6"/>
    </row>
    <row r="586" spans="9:12" customFormat="1" ht="15.75" hidden="1" customHeight="1" x14ac:dyDescent="0.2">
      <c r="I586" s="5"/>
      <c r="L586" s="6"/>
    </row>
    <row r="587" spans="9:12" customFormat="1" ht="15.75" hidden="1" customHeight="1" x14ac:dyDescent="0.2">
      <c r="I587" s="5"/>
      <c r="L587" s="6"/>
    </row>
    <row r="588" spans="9:12" customFormat="1" ht="15.75" hidden="1" customHeight="1" x14ac:dyDescent="0.2">
      <c r="I588" s="5"/>
      <c r="L588" s="6"/>
    </row>
    <row r="589" spans="9:12" customFormat="1" ht="15.75" hidden="1" customHeight="1" x14ac:dyDescent="0.2">
      <c r="I589" s="5"/>
      <c r="L589" s="6"/>
    </row>
    <row r="590" spans="9:12" customFormat="1" ht="15.75" hidden="1" customHeight="1" x14ac:dyDescent="0.2">
      <c r="I590" s="5"/>
      <c r="L590" s="6"/>
    </row>
    <row r="591" spans="9:12" customFormat="1" ht="15.75" hidden="1" customHeight="1" x14ac:dyDescent="0.2">
      <c r="I591" s="5"/>
      <c r="L591" s="6"/>
    </row>
    <row r="592" spans="9:12" customFormat="1" ht="15.75" hidden="1" customHeight="1" x14ac:dyDescent="0.2">
      <c r="I592" s="5"/>
      <c r="L592" s="6"/>
    </row>
    <row r="593" spans="9:12" customFormat="1" ht="15.75" hidden="1" customHeight="1" x14ac:dyDescent="0.2">
      <c r="I593" s="5"/>
      <c r="L593" s="6"/>
    </row>
    <row r="594" spans="9:12" customFormat="1" ht="15.75" hidden="1" customHeight="1" x14ac:dyDescent="0.2">
      <c r="I594" s="5"/>
      <c r="L594" s="6"/>
    </row>
    <row r="595" spans="9:12" customFormat="1" ht="15.75" hidden="1" customHeight="1" x14ac:dyDescent="0.2">
      <c r="I595" s="5"/>
      <c r="L595" s="6"/>
    </row>
    <row r="596" spans="9:12" customFormat="1" ht="15.75" hidden="1" customHeight="1" x14ac:dyDescent="0.2">
      <c r="I596" s="5"/>
      <c r="L596" s="6"/>
    </row>
    <row r="597" spans="9:12" customFormat="1" ht="15.75" hidden="1" customHeight="1" x14ac:dyDescent="0.2">
      <c r="I597" s="5"/>
      <c r="L597" s="6"/>
    </row>
    <row r="598" spans="9:12" customFormat="1" ht="15.75" hidden="1" customHeight="1" x14ac:dyDescent="0.2">
      <c r="I598" s="5"/>
      <c r="L598" s="6"/>
    </row>
    <row r="599" spans="9:12" customFormat="1" ht="15.75" hidden="1" customHeight="1" x14ac:dyDescent="0.2">
      <c r="I599" s="5"/>
      <c r="L599" s="6"/>
    </row>
    <row r="600" spans="9:12" customFormat="1" ht="15.75" hidden="1" customHeight="1" x14ac:dyDescent="0.2">
      <c r="I600" s="5"/>
      <c r="L600" s="6"/>
    </row>
    <row r="601" spans="9:12" customFormat="1" ht="15.75" hidden="1" customHeight="1" x14ac:dyDescent="0.2">
      <c r="I601" s="5"/>
      <c r="L601" s="6"/>
    </row>
    <row r="602" spans="9:12" customFormat="1" ht="15.75" hidden="1" customHeight="1" x14ac:dyDescent="0.2">
      <c r="I602" s="5"/>
      <c r="L602" s="6"/>
    </row>
    <row r="603" spans="9:12" customFormat="1" ht="15.75" hidden="1" customHeight="1" x14ac:dyDescent="0.2">
      <c r="I603" s="5"/>
      <c r="L603" s="6"/>
    </row>
    <row r="604" spans="9:12" customFormat="1" ht="15.75" hidden="1" customHeight="1" x14ac:dyDescent="0.2">
      <c r="I604" s="5"/>
      <c r="L604" s="6"/>
    </row>
    <row r="605" spans="9:12" customFormat="1" ht="15.75" hidden="1" customHeight="1" x14ac:dyDescent="0.2">
      <c r="I605" s="5"/>
      <c r="L605" s="6"/>
    </row>
    <row r="606" spans="9:12" customFormat="1" ht="15.75" hidden="1" customHeight="1" x14ac:dyDescent="0.2">
      <c r="I606" s="5"/>
      <c r="L606" s="6"/>
    </row>
    <row r="607" spans="9:12" customFormat="1" ht="15.75" hidden="1" customHeight="1" x14ac:dyDescent="0.2">
      <c r="I607" s="5"/>
      <c r="L607" s="6"/>
    </row>
    <row r="608" spans="9:12" customFormat="1" ht="15.75" hidden="1" customHeight="1" x14ac:dyDescent="0.2">
      <c r="I608" s="5"/>
      <c r="L608" s="6"/>
    </row>
    <row r="609" spans="9:12" customFormat="1" ht="15.75" hidden="1" customHeight="1" x14ac:dyDescent="0.2">
      <c r="I609" s="5"/>
      <c r="L609" s="6"/>
    </row>
    <row r="610" spans="9:12" customFormat="1" ht="15.75" hidden="1" customHeight="1" x14ac:dyDescent="0.2">
      <c r="I610" s="5"/>
      <c r="L610" s="6"/>
    </row>
    <row r="611" spans="9:12" customFormat="1" ht="15.75" hidden="1" customHeight="1" x14ac:dyDescent="0.2">
      <c r="I611" s="5"/>
      <c r="L611" s="6"/>
    </row>
    <row r="612" spans="9:12" customFormat="1" ht="15.75" hidden="1" customHeight="1" x14ac:dyDescent="0.2">
      <c r="I612" s="5"/>
      <c r="L612" s="6"/>
    </row>
    <row r="613" spans="9:12" customFormat="1" ht="15.75" hidden="1" customHeight="1" x14ac:dyDescent="0.2">
      <c r="I613" s="5"/>
      <c r="L613" s="6"/>
    </row>
    <row r="614" spans="9:12" customFormat="1" ht="15.75" hidden="1" customHeight="1" x14ac:dyDescent="0.2">
      <c r="I614" s="5"/>
      <c r="L614" s="6"/>
    </row>
    <row r="615" spans="9:12" customFormat="1" ht="15.75" hidden="1" customHeight="1" x14ac:dyDescent="0.2">
      <c r="I615" s="5"/>
      <c r="L615" s="6"/>
    </row>
    <row r="616" spans="9:12" customFormat="1" ht="15.75" hidden="1" customHeight="1" x14ac:dyDescent="0.2">
      <c r="I616" s="5"/>
      <c r="L616" s="6"/>
    </row>
    <row r="617" spans="9:12" customFormat="1" ht="15.75" hidden="1" customHeight="1" x14ac:dyDescent="0.2">
      <c r="I617" s="5"/>
      <c r="L617" s="6"/>
    </row>
    <row r="618" spans="9:12" customFormat="1" ht="15.75" hidden="1" customHeight="1" x14ac:dyDescent="0.2">
      <c r="I618" s="5"/>
      <c r="L618" s="6"/>
    </row>
    <row r="619" spans="9:12" customFormat="1" ht="15.75" hidden="1" customHeight="1" x14ac:dyDescent="0.2">
      <c r="I619" s="5"/>
      <c r="L619" s="6"/>
    </row>
    <row r="620" spans="9:12" customFormat="1" ht="15.75" hidden="1" customHeight="1" x14ac:dyDescent="0.2">
      <c r="I620" s="5"/>
      <c r="L620" s="6"/>
    </row>
    <row r="621" spans="9:12" customFormat="1" ht="15.75" hidden="1" customHeight="1" x14ac:dyDescent="0.2">
      <c r="I621" s="5"/>
      <c r="L621" s="6"/>
    </row>
    <row r="622" spans="9:12" customFormat="1" ht="15.75" hidden="1" customHeight="1" x14ac:dyDescent="0.2">
      <c r="I622" s="5"/>
      <c r="L622" s="6"/>
    </row>
    <row r="623" spans="9:12" customFormat="1" ht="15.75" hidden="1" customHeight="1" x14ac:dyDescent="0.2">
      <c r="I623" s="5"/>
      <c r="L623" s="6"/>
    </row>
    <row r="624" spans="9:12" customFormat="1" ht="15.75" hidden="1" customHeight="1" x14ac:dyDescent="0.2">
      <c r="I624" s="5"/>
      <c r="L624" s="6"/>
    </row>
    <row r="625" spans="9:12" customFormat="1" ht="15.75" hidden="1" customHeight="1" x14ac:dyDescent="0.2">
      <c r="I625" s="5"/>
      <c r="L625" s="6"/>
    </row>
    <row r="626" spans="9:12" customFormat="1" ht="15.75" hidden="1" customHeight="1" x14ac:dyDescent="0.2">
      <c r="I626" s="5"/>
      <c r="L626" s="6"/>
    </row>
    <row r="627" spans="9:12" customFormat="1" ht="15.75" hidden="1" customHeight="1" x14ac:dyDescent="0.2">
      <c r="I627" s="5"/>
      <c r="L627" s="6"/>
    </row>
    <row r="628" spans="9:12" customFormat="1" ht="15.75" hidden="1" customHeight="1" x14ac:dyDescent="0.2">
      <c r="I628" s="5"/>
      <c r="L628" s="6"/>
    </row>
    <row r="629" spans="9:12" customFormat="1" ht="15.75" hidden="1" customHeight="1" x14ac:dyDescent="0.2">
      <c r="I629" s="5"/>
      <c r="L629" s="6"/>
    </row>
    <row r="630" spans="9:12" customFormat="1" ht="15.75" hidden="1" customHeight="1" x14ac:dyDescent="0.2">
      <c r="I630" s="5"/>
      <c r="L630" s="6"/>
    </row>
    <row r="631" spans="9:12" customFormat="1" ht="15.75" hidden="1" customHeight="1" x14ac:dyDescent="0.2">
      <c r="I631" s="5"/>
      <c r="L631" s="6"/>
    </row>
    <row r="632" spans="9:12" customFormat="1" ht="15.75" hidden="1" customHeight="1" x14ac:dyDescent="0.2">
      <c r="I632" s="5"/>
      <c r="L632" s="6"/>
    </row>
    <row r="633" spans="9:12" customFormat="1" ht="15.75" hidden="1" customHeight="1" x14ac:dyDescent="0.2">
      <c r="I633" s="5"/>
      <c r="L633" s="6"/>
    </row>
    <row r="634" spans="9:12" customFormat="1" ht="15.75" hidden="1" customHeight="1" x14ac:dyDescent="0.2">
      <c r="I634" s="5"/>
      <c r="L634" s="6"/>
    </row>
    <row r="635" spans="9:12" customFormat="1" ht="15.75" hidden="1" customHeight="1" x14ac:dyDescent="0.2">
      <c r="I635" s="5"/>
      <c r="L635" s="6"/>
    </row>
    <row r="636" spans="9:12" customFormat="1" ht="15.75" hidden="1" customHeight="1" x14ac:dyDescent="0.2">
      <c r="I636" s="5"/>
      <c r="L636" s="6"/>
    </row>
    <row r="637" spans="9:12" customFormat="1" ht="15.75" hidden="1" customHeight="1" x14ac:dyDescent="0.2">
      <c r="I637" s="5"/>
      <c r="L637" s="6"/>
    </row>
    <row r="638" spans="9:12" customFormat="1" ht="15.75" hidden="1" customHeight="1" x14ac:dyDescent="0.2">
      <c r="I638" s="5"/>
      <c r="L638" s="6"/>
    </row>
    <row r="639" spans="9:12" customFormat="1" ht="15.75" hidden="1" customHeight="1" x14ac:dyDescent="0.2">
      <c r="I639" s="5"/>
      <c r="L639" s="6"/>
    </row>
    <row r="640" spans="9:12" customFormat="1" ht="15.75" hidden="1" customHeight="1" x14ac:dyDescent="0.2">
      <c r="I640" s="5"/>
      <c r="L640" s="6"/>
    </row>
    <row r="641" spans="9:12" customFormat="1" ht="15.75" hidden="1" customHeight="1" x14ac:dyDescent="0.2">
      <c r="I641" s="5"/>
      <c r="L641" s="6"/>
    </row>
    <row r="642" spans="9:12" customFormat="1" ht="15.75" hidden="1" customHeight="1" x14ac:dyDescent="0.2">
      <c r="I642" s="5"/>
      <c r="L642" s="6"/>
    </row>
    <row r="643" spans="9:12" customFormat="1" ht="15.75" hidden="1" customHeight="1" x14ac:dyDescent="0.2">
      <c r="I643" s="5"/>
      <c r="L643" s="6"/>
    </row>
    <row r="644" spans="9:12" customFormat="1" ht="15.75" hidden="1" customHeight="1" x14ac:dyDescent="0.2">
      <c r="I644" s="5"/>
      <c r="L644" s="6"/>
    </row>
    <row r="645" spans="9:12" customFormat="1" ht="15.75" hidden="1" customHeight="1" x14ac:dyDescent="0.2">
      <c r="I645" s="5"/>
      <c r="L645" s="6"/>
    </row>
    <row r="646" spans="9:12" customFormat="1" ht="15.75" hidden="1" customHeight="1" x14ac:dyDescent="0.2">
      <c r="I646" s="5"/>
      <c r="L646" s="6"/>
    </row>
    <row r="647" spans="9:12" customFormat="1" ht="15.75" hidden="1" customHeight="1" x14ac:dyDescent="0.2">
      <c r="I647" s="5"/>
      <c r="L647" s="6"/>
    </row>
    <row r="648" spans="9:12" customFormat="1" ht="15.75" hidden="1" customHeight="1" x14ac:dyDescent="0.2">
      <c r="I648" s="5"/>
      <c r="L648" s="6"/>
    </row>
    <row r="649" spans="9:12" customFormat="1" ht="15.75" hidden="1" customHeight="1" x14ac:dyDescent="0.2">
      <c r="I649" s="5"/>
      <c r="L649" s="6"/>
    </row>
    <row r="650" spans="9:12" customFormat="1" ht="15.75" hidden="1" customHeight="1" x14ac:dyDescent="0.2">
      <c r="I650" s="5"/>
      <c r="L650" s="6"/>
    </row>
    <row r="651" spans="9:12" customFormat="1" ht="15.75" hidden="1" customHeight="1" x14ac:dyDescent="0.2">
      <c r="I651" s="5"/>
      <c r="L651" s="6"/>
    </row>
    <row r="652" spans="9:12" customFormat="1" ht="15.75" hidden="1" customHeight="1" x14ac:dyDescent="0.2">
      <c r="I652" s="5"/>
      <c r="L652" s="6"/>
    </row>
    <row r="653" spans="9:12" customFormat="1" ht="15.75" hidden="1" customHeight="1" x14ac:dyDescent="0.2">
      <c r="I653" s="5"/>
      <c r="L653" s="6"/>
    </row>
    <row r="654" spans="9:12" customFormat="1" ht="15.75" hidden="1" customHeight="1" x14ac:dyDescent="0.2">
      <c r="I654" s="5"/>
      <c r="L654" s="6"/>
    </row>
    <row r="655" spans="9:12" customFormat="1" ht="15.75" hidden="1" customHeight="1" x14ac:dyDescent="0.2">
      <c r="I655" s="5"/>
      <c r="L655" s="6"/>
    </row>
    <row r="656" spans="9:12" customFormat="1" ht="15.75" hidden="1" customHeight="1" x14ac:dyDescent="0.2">
      <c r="I656" s="5"/>
      <c r="L656" s="6"/>
    </row>
    <row r="657" spans="9:12" customFormat="1" ht="15.75" hidden="1" customHeight="1" x14ac:dyDescent="0.2">
      <c r="I657" s="5"/>
      <c r="L657" s="6"/>
    </row>
    <row r="658" spans="9:12" customFormat="1" ht="15.75" hidden="1" customHeight="1" x14ac:dyDescent="0.2">
      <c r="I658" s="5"/>
      <c r="L658" s="6"/>
    </row>
    <row r="659" spans="9:12" customFormat="1" ht="15.75" hidden="1" customHeight="1" x14ac:dyDescent="0.2">
      <c r="I659" s="5"/>
      <c r="L659" s="6"/>
    </row>
    <row r="660" spans="9:12" customFormat="1" ht="15.75" hidden="1" customHeight="1" x14ac:dyDescent="0.2">
      <c r="I660" s="5"/>
      <c r="L660" s="6"/>
    </row>
    <row r="661" spans="9:12" customFormat="1" ht="15.75" hidden="1" customHeight="1" x14ac:dyDescent="0.2">
      <c r="I661" s="5"/>
      <c r="L661" s="6"/>
    </row>
    <row r="662" spans="9:12" customFormat="1" ht="15.75" hidden="1" customHeight="1" x14ac:dyDescent="0.2">
      <c r="I662" s="5"/>
      <c r="L662" s="6"/>
    </row>
    <row r="663" spans="9:12" customFormat="1" ht="15.75" hidden="1" customHeight="1" x14ac:dyDescent="0.2">
      <c r="I663" s="5"/>
      <c r="L663" s="6"/>
    </row>
    <row r="664" spans="9:12" customFormat="1" ht="15.75" hidden="1" customHeight="1" x14ac:dyDescent="0.2">
      <c r="I664" s="5"/>
      <c r="L664" s="6"/>
    </row>
    <row r="665" spans="9:12" customFormat="1" ht="15.75" hidden="1" customHeight="1" x14ac:dyDescent="0.2">
      <c r="I665" s="5"/>
      <c r="L665" s="6"/>
    </row>
    <row r="666" spans="9:12" customFormat="1" ht="15.75" hidden="1" customHeight="1" x14ac:dyDescent="0.2">
      <c r="I666" s="5"/>
      <c r="L666" s="6"/>
    </row>
    <row r="667" spans="9:12" customFormat="1" ht="15.75" hidden="1" customHeight="1" x14ac:dyDescent="0.2">
      <c r="I667" s="5"/>
      <c r="L667" s="6"/>
    </row>
    <row r="668" spans="9:12" customFormat="1" ht="15.75" hidden="1" customHeight="1" x14ac:dyDescent="0.2">
      <c r="I668" s="5"/>
      <c r="L668" s="6"/>
    </row>
    <row r="669" spans="9:12" customFormat="1" ht="15.75" hidden="1" customHeight="1" x14ac:dyDescent="0.2">
      <c r="I669" s="5"/>
      <c r="L669" s="6"/>
    </row>
    <row r="670" spans="9:12" customFormat="1" ht="15.75" hidden="1" customHeight="1" x14ac:dyDescent="0.2">
      <c r="I670" s="5"/>
      <c r="L670" s="6"/>
    </row>
    <row r="671" spans="9:12" customFormat="1" ht="15.75" hidden="1" customHeight="1" x14ac:dyDescent="0.2">
      <c r="I671" s="5"/>
      <c r="L671" s="6"/>
    </row>
    <row r="672" spans="9:12" customFormat="1" ht="15.75" hidden="1" customHeight="1" x14ac:dyDescent="0.2">
      <c r="I672" s="5"/>
      <c r="L672" s="6"/>
    </row>
    <row r="673" spans="9:12" customFormat="1" ht="15.75" hidden="1" customHeight="1" x14ac:dyDescent="0.2">
      <c r="I673" s="5"/>
      <c r="L673" s="6"/>
    </row>
    <row r="674" spans="9:12" customFormat="1" ht="15.75" hidden="1" customHeight="1" x14ac:dyDescent="0.2">
      <c r="I674" s="5"/>
      <c r="L674" s="6"/>
    </row>
    <row r="675" spans="9:12" customFormat="1" ht="15.75" hidden="1" customHeight="1" x14ac:dyDescent="0.2">
      <c r="I675" s="5"/>
      <c r="L675" s="6"/>
    </row>
    <row r="676" spans="9:12" customFormat="1" ht="15.75" hidden="1" customHeight="1" x14ac:dyDescent="0.2">
      <c r="I676" s="5"/>
      <c r="L676" s="6"/>
    </row>
    <row r="677" spans="9:12" customFormat="1" ht="15.75" hidden="1" customHeight="1" x14ac:dyDescent="0.2">
      <c r="I677" s="5"/>
      <c r="L677" s="6"/>
    </row>
    <row r="678" spans="9:12" customFormat="1" ht="15.75" hidden="1" customHeight="1" x14ac:dyDescent="0.2">
      <c r="I678" s="5"/>
      <c r="L678" s="6"/>
    </row>
    <row r="679" spans="9:12" customFormat="1" ht="15.75" hidden="1" customHeight="1" x14ac:dyDescent="0.2">
      <c r="I679" s="5"/>
      <c r="L679" s="6"/>
    </row>
    <row r="680" spans="9:12" customFormat="1" ht="15.75" hidden="1" customHeight="1" x14ac:dyDescent="0.2">
      <c r="I680" s="5"/>
      <c r="L680" s="6"/>
    </row>
    <row r="681" spans="9:12" customFormat="1" ht="15.75" hidden="1" customHeight="1" x14ac:dyDescent="0.2">
      <c r="I681" s="5"/>
      <c r="L681" s="6"/>
    </row>
    <row r="682" spans="9:12" customFormat="1" ht="15.75" hidden="1" customHeight="1" x14ac:dyDescent="0.2">
      <c r="I682" s="5"/>
      <c r="L682" s="6"/>
    </row>
    <row r="683" spans="9:12" customFormat="1" ht="15.75" hidden="1" customHeight="1" x14ac:dyDescent="0.2">
      <c r="I683" s="5"/>
      <c r="L683" s="6"/>
    </row>
    <row r="684" spans="9:12" customFormat="1" ht="15.75" hidden="1" customHeight="1" x14ac:dyDescent="0.2">
      <c r="I684" s="5"/>
      <c r="L684" s="6"/>
    </row>
    <row r="685" spans="9:12" customFormat="1" ht="15.75" hidden="1" customHeight="1" x14ac:dyDescent="0.2">
      <c r="I685" s="5"/>
      <c r="L685" s="6"/>
    </row>
    <row r="686" spans="9:12" customFormat="1" ht="15.75" hidden="1" customHeight="1" x14ac:dyDescent="0.2">
      <c r="I686" s="5"/>
      <c r="L686" s="6"/>
    </row>
    <row r="687" spans="9:12" customFormat="1" ht="15.75" hidden="1" customHeight="1" x14ac:dyDescent="0.2">
      <c r="I687" s="5"/>
      <c r="L687" s="6"/>
    </row>
    <row r="688" spans="9:12" customFormat="1" ht="15.75" hidden="1" customHeight="1" x14ac:dyDescent="0.2">
      <c r="I688" s="5"/>
      <c r="L688" s="6"/>
    </row>
    <row r="689" spans="9:12" customFormat="1" ht="15.75" hidden="1" customHeight="1" x14ac:dyDescent="0.2">
      <c r="I689" s="5"/>
      <c r="L689" s="6"/>
    </row>
    <row r="690" spans="9:12" customFormat="1" ht="15.75" hidden="1" customHeight="1" x14ac:dyDescent="0.2">
      <c r="I690" s="5"/>
      <c r="L690" s="6"/>
    </row>
    <row r="691" spans="9:12" customFormat="1" ht="15.75" hidden="1" customHeight="1" x14ac:dyDescent="0.2">
      <c r="I691" s="5"/>
      <c r="L691" s="6"/>
    </row>
    <row r="692" spans="9:12" customFormat="1" ht="15.75" hidden="1" customHeight="1" x14ac:dyDescent="0.2">
      <c r="I692" s="5"/>
      <c r="L692" s="6"/>
    </row>
    <row r="693" spans="9:12" customFormat="1" ht="15.75" hidden="1" customHeight="1" x14ac:dyDescent="0.2">
      <c r="I693" s="5"/>
      <c r="L693" s="6"/>
    </row>
    <row r="694" spans="9:12" customFormat="1" ht="15.75" hidden="1" customHeight="1" x14ac:dyDescent="0.2">
      <c r="I694" s="5"/>
      <c r="L694" s="6"/>
    </row>
    <row r="695" spans="9:12" customFormat="1" ht="15.75" hidden="1" customHeight="1" x14ac:dyDescent="0.2">
      <c r="I695" s="5"/>
      <c r="L695" s="6"/>
    </row>
    <row r="696" spans="9:12" customFormat="1" ht="15.75" hidden="1" customHeight="1" x14ac:dyDescent="0.2">
      <c r="I696" s="5"/>
      <c r="L696" s="6"/>
    </row>
    <row r="697" spans="9:12" customFormat="1" ht="15.75" hidden="1" customHeight="1" x14ac:dyDescent="0.2">
      <c r="I697" s="5"/>
      <c r="L697" s="6"/>
    </row>
    <row r="698" spans="9:12" customFormat="1" ht="15.75" hidden="1" customHeight="1" x14ac:dyDescent="0.2">
      <c r="I698" s="5"/>
      <c r="L698" s="6"/>
    </row>
    <row r="699" spans="9:12" customFormat="1" ht="15.75" hidden="1" customHeight="1" x14ac:dyDescent="0.2">
      <c r="I699" s="5"/>
      <c r="L699" s="6"/>
    </row>
    <row r="700" spans="9:12" customFormat="1" ht="15.75" hidden="1" customHeight="1" x14ac:dyDescent="0.2">
      <c r="I700" s="5"/>
      <c r="L700" s="6"/>
    </row>
    <row r="701" spans="9:12" customFormat="1" ht="15.75" hidden="1" customHeight="1" x14ac:dyDescent="0.2">
      <c r="I701" s="5"/>
      <c r="L701" s="6"/>
    </row>
    <row r="702" spans="9:12" customFormat="1" ht="15.75" hidden="1" customHeight="1" x14ac:dyDescent="0.2">
      <c r="I702" s="5"/>
      <c r="L702" s="6"/>
    </row>
    <row r="703" spans="9:12" customFormat="1" ht="15.75" hidden="1" customHeight="1" x14ac:dyDescent="0.2">
      <c r="I703" s="5"/>
      <c r="L703" s="6"/>
    </row>
    <row r="704" spans="9:12" customFormat="1" ht="15.75" hidden="1" customHeight="1" x14ac:dyDescent="0.2">
      <c r="I704" s="5"/>
      <c r="L704" s="6"/>
    </row>
    <row r="705" spans="9:12" customFormat="1" ht="15.75" hidden="1" customHeight="1" x14ac:dyDescent="0.2">
      <c r="I705" s="5"/>
      <c r="L705" s="6"/>
    </row>
    <row r="706" spans="9:12" customFormat="1" ht="15.75" hidden="1" customHeight="1" x14ac:dyDescent="0.2">
      <c r="I706" s="5"/>
      <c r="L706" s="6"/>
    </row>
    <row r="707" spans="9:12" customFormat="1" ht="15.75" hidden="1" customHeight="1" x14ac:dyDescent="0.2">
      <c r="I707" s="5"/>
      <c r="L707" s="6"/>
    </row>
    <row r="708" spans="9:12" customFormat="1" ht="15.75" hidden="1" customHeight="1" x14ac:dyDescent="0.2">
      <c r="I708" s="5"/>
      <c r="L708" s="6"/>
    </row>
    <row r="709" spans="9:12" customFormat="1" ht="15.75" hidden="1" customHeight="1" x14ac:dyDescent="0.2">
      <c r="I709" s="5"/>
      <c r="L709" s="6"/>
    </row>
    <row r="710" spans="9:12" customFormat="1" ht="15.75" hidden="1" customHeight="1" x14ac:dyDescent="0.2">
      <c r="I710" s="5"/>
      <c r="L710" s="6"/>
    </row>
    <row r="711" spans="9:12" customFormat="1" ht="15.75" hidden="1" customHeight="1" x14ac:dyDescent="0.2">
      <c r="I711" s="5"/>
      <c r="L711" s="6"/>
    </row>
    <row r="712" spans="9:12" customFormat="1" ht="15.75" hidden="1" customHeight="1" x14ac:dyDescent="0.2">
      <c r="I712" s="5"/>
      <c r="L712" s="6"/>
    </row>
    <row r="713" spans="9:12" customFormat="1" ht="15.75" hidden="1" customHeight="1" x14ac:dyDescent="0.2">
      <c r="I713" s="5"/>
      <c r="L713" s="6"/>
    </row>
    <row r="714" spans="9:12" customFormat="1" ht="15.75" hidden="1" customHeight="1" x14ac:dyDescent="0.2">
      <c r="I714" s="5"/>
      <c r="L714" s="6"/>
    </row>
    <row r="715" spans="9:12" customFormat="1" ht="15.75" hidden="1" customHeight="1" x14ac:dyDescent="0.2">
      <c r="I715" s="5"/>
      <c r="L715" s="6"/>
    </row>
    <row r="716" spans="9:12" customFormat="1" ht="15.75" hidden="1" customHeight="1" x14ac:dyDescent="0.2">
      <c r="I716" s="5"/>
      <c r="L716" s="6"/>
    </row>
    <row r="717" spans="9:12" customFormat="1" ht="15.75" hidden="1" customHeight="1" x14ac:dyDescent="0.2">
      <c r="I717" s="5"/>
      <c r="L717" s="6"/>
    </row>
    <row r="718" spans="9:12" customFormat="1" ht="15.75" hidden="1" customHeight="1" x14ac:dyDescent="0.2">
      <c r="I718" s="5"/>
      <c r="L718" s="6"/>
    </row>
    <row r="719" spans="9:12" customFormat="1" ht="15.75" hidden="1" customHeight="1" x14ac:dyDescent="0.2">
      <c r="I719" s="5"/>
      <c r="L719" s="6"/>
    </row>
    <row r="720" spans="9:12" customFormat="1" ht="15.75" hidden="1" customHeight="1" x14ac:dyDescent="0.2">
      <c r="I720" s="5"/>
      <c r="L720" s="6"/>
    </row>
    <row r="721" spans="9:12" customFormat="1" ht="15.75" hidden="1" customHeight="1" x14ac:dyDescent="0.2">
      <c r="I721" s="5"/>
      <c r="L721" s="6"/>
    </row>
    <row r="722" spans="9:12" customFormat="1" ht="15.75" hidden="1" customHeight="1" x14ac:dyDescent="0.2">
      <c r="I722" s="5"/>
      <c r="L722" s="6"/>
    </row>
    <row r="723" spans="9:12" customFormat="1" ht="15.75" hidden="1" customHeight="1" x14ac:dyDescent="0.2">
      <c r="I723" s="5"/>
      <c r="L723" s="6"/>
    </row>
    <row r="724" spans="9:12" customFormat="1" ht="15.75" hidden="1" customHeight="1" x14ac:dyDescent="0.2">
      <c r="I724" s="5"/>
      <c r="L724" s="6"/>
    </row>
    <row r="725" spans="9:12" customFormat="1" ht="15.75" hidden="1" customHeight="1" x14ac:dyDescent="0.2">
      <c r="I725" s="5"/>
      <c r="L725" s="6"/>
    </row>
    <row r="726" spans="9:12" customFormat="1" ht="15.75" hidden="1" customHeight="1" x14ac:dyDescent="0.2">
      <c r="I726" s="5"/>
      <c r="L726" s="6"/>
    </row>
    <row r="727" spans="9:12" customFormat="1" ht="15.75" hidden="1" customHeight="1" x14ac:dyDescent="0.2">
      <c r="I727" s="5"/>
      <c r="L727" s="6"/>
    </row>
    <row r="728" spans="9:12" customFormat="1" ht="15.75" hidden="1" customHeight="1" x14ac:dyDescent="0.2">
      <c r="I728" s="5"/>
      <c r="L728" s="6"/>
    </row>
    <row r="729" spans="9:12" customFormat="1" ht="15.75" hidden="1" customHeight="1" x14ac:dyDescent="0.2">
      <c r="I729" s="5"/>
      <c r="L729" s="6"/>
    </row>
    <row r="730" spans="9:12" customFormat="1" ht="15.75" hidden="1" customHeight="1" x14ac:dyDescent="0.2">
      <c r="I730" s="5"/>
      <c r="L730" s="6"/>
    </row>
    <row r="731" spans="9:12" customFormat="1" ht="15.75" hidden="1" customHeight="1" x14ac:dyDescent="0.2">
      <c r="I731" s="5"/>
      <c r="L731" s="6"/>
    </row>
    <row r="732" spans="9:12" customFormat="1" ht="15.75" hidden="1" customHeight="1" x14ac:dyDescent="0.2">
      <c r="I732" s="5"/>
      <c r="L732" s="6"/>
    </row>
    <row r="733" spans="9:12" customFormat="1" ht="15.75" hidden="1" customHeight="1" x14ac:dyDescent="0.2">
      <c r="I733" s="5"/>
      <c r="L733" s="6"/>
    </row>
    <row r="734" spans="9:12" customFormat="1" ht="15.75" hidden="1" customHeight="1" x14ac:dyDescent="0.2">
      <c r="I734" s="5"/>
      <c r="L734" s="6"/>
    </row>
    <row r="735" spans="9:12" customFormat="1" ht="15.75" hidden="1" customHeight="1" x14ac:dyDescent="0.2">
      <c r="I735" s="5"/>
      <c r="L735" s="6"/>
    </row>
    <row r="736" spans="9:12" customFormat="1" ht="15.75" hidden="1" customHeight="1" x14ac:dyDescent="0.2">
      <c r="I736" s="5"/>
      <c r="L736" s="6"/>
    </row>
    <row r="737" spans="9:12" customFormat="1" ht="15.75" hidden="1" customHeight="1" x14ac:dyDescent="0.2">
      <c r="I737" s="5"/>
      <c r="L737" s="6"/>
    </row>
    <row r="738" spans="9:12" customFormat="1" ht="15.75" hidden="1" customHeight="1" x14ac:dyDescent="0.2">
      <c r="I738" s="5"/>
      <c r="L738" s="6"/>
    </row>
    <row r="739" spans="9:12" customFormat="1" ht="15.75" hidden="1" customHeight="1" x14ac:dyDescent="0.2">
      <c r="I739" s="5"/>
      <c r="L739" s="6"/>
    </row>
    <row r="740" spans="9:12" customFormat="1" ht="15.75" hidden="1" customHeight="1" x14ac:dyDescent="0.2">
      <c r="I740" s="5"/>
      <c r="L740" s="6"/>
    </row>
    <row r="741" spans="9:12" customFormat="1" ht="15.75" hidden="1" customHeight="1" x14ac:dyDescent="0.2">
      <c r="I741" s="5"/>
      <c r="L741" s="6"/>
    </row>
    <row r="742" spans="9:12" customFormat="1" ht="15.75" hidden="1" customHeight="1" x14ac:dyDescent="0.2">
      <c r="I742" s="5"/>
      <c r="L742" s="6"/>
    </row>
    <row r="743" spans="9:12" customFormat="1" ht="15.75" hidden="1" customHeight="1" x14ac:dyDescent="0.2">
      <c r="I743" s="5"/>
      <c r="L743" s="6"/>
    </row>
    <row r="744" spans="9:12" customFormat="1" ht="15.75" hidden="1" customHeight="1" x14ac:dyDescent="0.2">
      <c r="I744" s="5"/>
      <c r="L744" s="6"/>
    </row>
    <row r="745" spans="9:12" customFormat="1" ht="15.75" hidden="1" customHeight="1" x14ac:dyDescent="0.2">
      <c r="I745" s="5"/>
      <c r="L745" s="6"/>
    </row>
    <row r="746" spans="9:12" customFormat="1" ht="15.75" hidden="1" customHeight="1" x14ac:dyDescent="0.2">
      <c r="I746" s="5"/>
      <c r="L746" s="6"/>
    </row>
    <row r="747" spans="9:12" customFormat="1" ht="15.75" hidden="1" customHeight="1" x14ac:dyDescent="0.2">
      <c r="I747" s="5"/>
      <c r="L747" s="6"/>
    </row>
    <row r="748" spans="9:12" customFormat="1" ht="15.75" hidden="1" customHeight="1" x14ac:dyDescent="0.2">
      <c r="I748" s="5"/>
      <c r="L748" s="6"/>
    </row>
    <row r="749" spans="9:12" customFormat="1" ht="15.75" hidden="1" customHeight="1" x14ac:dyDescent="0.2">
      <c r="I749" s="5"/>
      <c r="L749" s="6"/>
    </row>
    <row r="750" spans="9:12" customFormat="1" ht="15.75" hidden="1" customHeight="1" x14ac:dyDescent="0.2">
      <c r="I750" s="5"/>
      <c r="L750" s="6"/>
    </row>
    <row r="751" spans="9:12" customFormat="1" ht="15.75" hidden="1" customHeight="1" x14ac:dyDescent="0.2">
      <c r="I751" s="5"/>
      <c r="L751" s="6"/>
    </row>
    <row r="752" spans="9:12" customFormat="1" ht="15.75" hidden="1" customHeight="1" x14ac:dyDescent="0.2">
      <c r="I752" s="5"/>
      <c r="L752" s="6"/>
    </row>
    <row r="753" spans="9:12" customFormat="1" ht="15.75" hidden="1" customHeight="1" x14ac:dyDescent="0.2">
      <c r="I753" s="5"/>
      <c r="L753" s="6"/>
    </row>
    <row r="754" spans="9:12" customFormat="1" ht="15.75" hidden="1" customHeight="1" x14ac:dyDescent="0.2">
      <c r="I754" s="5"/>
      <c r="L754" s="6"/>
    </row>
    <row r="755" spans="9:12" customFormat="1" ht="15.75" hidden="1" customHeight="1" x14ac:dyDescent="0.2">
      <c r="I755" s="5"/>
      <c r="L755" s="6"/>
    </row>
    <row r="756" spans="9:12" customFormat="1" ht="15.75" hidden="1" customHeight="1" x14ac:dyDescent="0.2">
      <c r="I756" s="5"/>
      <c r="L756" s="6"/>
    </row>
    <row r="757" spans="9:12" customFormat="1" ht="15.75" hidden="1" customHeight="1" x14ac:dyDescent="0.2">
      <c r="I757" s="5"/>
      <c r="L757" s="6"/>
    </row>
    <row r="758" spans="9:12" customFormat="1" ht="15.75" hidden="1" customHeight="1" x14ac:dyDescent="0.2">
      <c r="I758" s="5"/>
      <c r="L758" s="6"/>
    </row>
    <row r="759" spans="9:12" customFormat="1" ht="15.75" hidden="1" customHeight="1" x14ac:dyDescent="0.2">
      <c r="I759" s="5"/>
      <c r="L759" s="6"/>
    </row>
    <row r="760" spans="9:12" customFormat="1" ht="15.75" hidden="1" customHeight="1" x14ac:dyDescent="0.2">
      <c r="I760" s="5"/>
      <c r="L760" s="6"/>
    </row>
    <row r="761" spans="9:12" customFormat="1" ht="15.75" hidden="1" customHeight="1" x14ac:dyDescent="0.2">
      <c r="I761" s="5"/>
      <c r="L761" s="6"/>
    </row>
    <row r="762" spans="9:12" customFormat="1" ht="15.75" hidden="1" customHeight="1" x14ac:dyDescent="0.2">
      <c r="I762" s="5"/>
      <c r="L762" s="6"/>
    </row>
    <row r="763" spans="9:12" customFormat="1" ht="15.75" hidden="1" customHeight="1" x14ac:dyDescent="0.2">
      <c r="I763" s="5"/>
      <c r="L763" s="6"/>
    </row>
    <row r="764" spans="9:12" customFormat="1" ht="15.75" hidden="1" customHeight="1" x14ac:dyDescent="0.2">
      <c r="I764" s="5"/>
      <c r="L764" s="6"/>
    </row>
    <row r="765" spans="9:12" customFormat="1" ht="15.75" hidden="1" customHeight="1" x14ac:dyDescent="0.2">
      <c r="I765" s="5"/>
      <c r="L765" s="6"/>
    </row>
    <row r="766" spans="9:12" customFormat="1" ht="15.75" hidden="1" customHeight="1" x14ac:dyDescent="0.2">
      <c r="I766" s="5"/>
      <c r="L766" s="6"/>
    </row>
    <row r="767" spans="9:12" customFormat="1" ht="15.75" hidden="1" customHeight="1" x14ac:dyDescent="0.2">
      <c r="I767" s="5"/>
      <c r="L767" s="6"/>
    </row>
    <row r="768" spans="9:12" customFormat="1" ht="15.75" hidden="1" customHeight="1" x14ac:dyDescent="0.2">
      <c r="I768" s="5"/>
      <c r="L768" s="6"/>
    </row>
    <row r="769" spans="9:12" customFormat="1" ht="15.75" hidden="1" customHeight="1" x14ac:dyDescent="0.2">
      <c r="I769" s="5"/>
      <c r="L769" s="6"/>
    </row>
    <row r="770" spans="9:12" customFormat="1" ht="15.75" hidden="1" customHeight="1" x14ac:dyDescent="0.2">
      <c r="I770" s="5"/>
      <c r="L770" s="6"/>
    </row>
    <row r="771" spans="9:12" customFormat="1" ht="15.75" hidden="1" customHeight="1" x14ac:dyDescent="0.2">
      <c r="I771" s="5"/>
      <c r="L771" s="6"/>
    </row>
    <row r="772" spans="9:12" customFormat="1" ht="15.75" hidden="1" customHeight="1" x14ac:dyDescent="0.2">
      <c r="I772" s="5"/>
      <c r="L772" s="6"/>
    </row>
    <row r="773" spans="9:12" customFormat="1" ht="15.75" hidden="1" customHeight="1" x14ac:dyDescent="0.2">
      <c r="I773" s="5"/>
      <c r="L773" s="6"/>
    </row>
    <row r="774" spans="9:12" customFormat="1" ht="15.75" hidden="1" customHeight="1" x14ac:dyDescent="0.2">
      <c r="I774" s="5"/>
      <c r="L774" s="6"/>
    </row>
    <row r="775" spans="9:12" customFormat="1" ht="15.75" hidden="1" customHeight="1" x14ac:dyDescent="0.2">
      <c r="I775" s="5"/>
      <c r="L775" s="6"/>
    </row>
    <row r="776" spans="9:12" customFormat="1" ht="15.75" hidden="1" customHeight="1" x14ac:dyDescent="0.2">
      <c r="I776" s="5"/>
      <c r="L776" s="6"/>
    </row>
    <row r="777" spans="9:12" customFormat="1" ht="15.75" hidden="1" customHeight="1" x14ac:dyDescent="0.2">
      <c r="I777" s="5"/>
      <c r="L777" s="6"/>
    </row>
    <row r="778" spans="9:12" customFormat="1" ht="15.75" hidden="1" customHeight="1" x14ac:dyDescent="0.2">
      <c r="I778" s="5"/>
      <c r="L778" s="6"/>
    </row>
    <row r="779" spans="9:12" customFormat="1" ht="15.75" hidden="1" customHeight="1" x14ac:dyDescent="0.2">
      <c r="I779" s="5"/>
      <c r="L779" s="6"/>
    </row>
    <row r="780" spans="9:12" customFormat="1" ht="15.75" hidden="1" customHeight="1" x14ac:dyDescent="0.2">
      <c r="I780" s="5"/>
      <c r="L780" s="6"/>
    </row>
    <row r="781" spans="9:12" customFormat="1" ht="15.75" hidden="1" customHeight="1" x14ac:dyDescent="0.2">
      <c r="I781" s="5"/>
      <c r="L781" s="6"/>
    </row>
    <row r="782" spans="9:12" customFormat="1" ht="15.75" hidden="1" customHeight="1" x14ac:dyDescent="0.2">
      <c r="I782" s="5"/>
      <c r="L782" s="6"/>
    </row>
    <row r="783" spans="9:12" customFormat="1" ht="15.75" hidden="1" customHeight="1" x14ac:dyDescent="0.2">
      <c r="I783" s="5"/>
      <c r="L783" s="6"/>
    </row>
    <row r="784" spans="9:12" customFormat="1" ht="15.75" hidden="1" customHeight="1" x14ac:dyDescent="0.2">
      <c r="I784" s="5"/>
      <c r="L784" s="6"/>
    </row>
    <row r="785" spans="9:12" customFormat="1" ht="15.75" hidden="1" customHeight="1" x14ac:dyDescent="0.2">
      <c r="I785" s="5"/>
      <c r="L785" s="6"/>
    </row>
    <row r="786" spans="9:12" customFormat="1" ht="15.75" hidden="1" customHeight="1" x14ac:dyDescent="0.2">
      <c r="I786" s="5"/>
      <c r="L786" s="6"/>
    </row>
    <row r="787" spans="9:12" customFormat="1" ht="15.75" hidden="1" customHeight="1" x14ac:dyDescent="0.2">
      <c r="I787" s="5"/>
      <c r="L787" s="6"/>
    </row>
    <row r="788" spans="9:12" customFormat="1" ht="15.75" hidden="1" customHeight="1" x14ac:dyDescent="0.2">
      <c r="I788" s="5"/>
      <c r="L788" s="6"/>
    </row>
    <row r="789" spans="9:12" customFormat="1" ht="15.75" hidden="1" customHeight="1" x14ac:dyDescent="0.2">
      <c r="I789" s="5"/>
      <c r="L789" s="6"/>
    </row>
    <row r="790" spans="9:12" customFormat="1" ht="15.75" hidden="1" customHeight="1" x14ac:dyDescent="0.2">
      <c r="I790" s="5"/>
      <c r="L790" s="6"/>
    </row>
    <row r="791" spans="9:12" customFormat="1" ht="15.75" hidden="1" customHeight="1" x14ac:dyDescent="0.2">
      <c r="I791" s="5"/>
      <c r="L791" s="6"/>
    </row>
    <row r="792" spans="9:12" customFormat="1" ht="15.75" hidden="1" customHeight="1" x14ac:dyDescent="0.2">
      <c r="I792" s="5"/>
      <c r="L792" s="6"/>
    </row>
    <row r="793" spans="9:12" customFormat="1" ht="15.75" hidden="1" customHeight="1" x14ac:dyDescent="0.2">
      <c r="I793" s="5"/>
      <c r="L793" s="6"/>
    </row>
    <row r="794" spans="9:12" customFormat="1" ht="15.75" hidden="1" customHeight="1" x14ac:dyDescent="0.2">
      <c r="I794" s="5"/>
      <c r="L794" s="6"/>
    </row>
    <row r="795" spans="9:12" customFormat="1" ht="15.75" hidden="1" customHeight="1" x14ac:dyDescent="0.2">
      <c r="I795" s="5"/>
      <c r="L795" s="6"/>
    </row>
    <row r="796" spans="9:12" customFormat="1" ht="15.75" hidden="1" customHeight="1" x14ac:dyDescent="0.2">
      <c r="I796" s="5"/>
      <c r="L796" s="6"/>
    </row>
    <row r="797" spans="9:12" customFormat="1" ht="15.75" hidden="1" customHeight="1" x14ac:dyDescent="0.2">
      <c r="I797" s="5"/>
      <c r="L797" s="6"/>
    </row>
    <row r="798" spans="9:12" customFormat="1" ht="15.75" hidden="1" customHeight="1" x14ac:dyDescent="0.2">
      <c r="I798" s="5"/>
      <c r="L798" s="6"/>
    </row>
    <row r="799" spans="9:12" customFormat="1" ht="15.75" hidden="1" customHeight="1" x14ac:dyDescent="0.2">
      <c r="I799" s="5"/>
      <c r="L799" s="6"/>
    </row>
    <row r="800" spans="9:12" customFormat="1" ht="15.75" hidden="1" customHeight="1" x14ac:dyDescent="0.2">
      <c r="I800" s="5"/>
      <c r="L800" s="6"/>
    </row>
    <row r="801" spans="9:12" customFormat="1" ht="15.75" hidden="1" customHeight="1" x14ac:dyDescent="0.2">
      <c r="I801" s="5"/>
      <c r="L801" s="6"/>
    </row>
    <row r="802" spans="9:12" customFormat="1" ht="15.75" hidden="1" customHeight="1" x14ac:dyDescent="0.2">
      <c r="I802" s="5"/>
      <c r="L802" s="6"/>
    </row>
    <row r="803" spans="9:12" customFormat="1" ht="15.75" hidden="1" customHeight="1" x14ac:dyDescent="0.2">
      <c r="I803" s="5"/>
      <c r="L803" s="6"/>
    </row>
    <row r="804" spans="9:12" customFormat="1" ht="15.75" hidden="1" customHeight="1" x14ac:dyDescent="0.2">
      <c r="I804" s="5"/>
      <c r="L804" s="6"/>
    </row>
    <row r="805" spans="9:12" customFormat="1" ht="15.75" hidden="1" customHeight="1" x14ac:dyDescent="0.2">
      <c r="I805" s="5"/>
      <c r="L805" s="6"/>
    </row>
    <row r="806" spans="9:12" customFormat="1" ht="15.75" hidden="1" customHeight="1" x14ac:dyDescent="0.2">
      <c r="I806" s="5"/>
      <c r="L806" s="6"/>
    </row>
    <row r="807" spans="9:12" customFormat="1" ht="15.75" hidden="1" customHeight="1" x14ac:dyDescent="0.2">
      <c r="I807" s="5"/>
      <c r="L807" s="6"/>
    </row>
    <row r="808" spans="9:12" customFormat="1" ht="15.75" hidden="1" customHeight="1" x14ac:dyDescent="0.2">
      <c r="I808" s="5"/>
      <c r="L808" s="6"/>
    </row>
    <row r="809" spans="9:12" customFormat="1" ht="15.75" hidden="1" customHeight="1" x14ac:dyDescent="0.2">
      <c r="I809" s="5"/>
      <c r="L809" s="6"/>
    </row>
    <row r="810" spans="9:12" customFormat="1" ht="15.75" hidden="1" customHeight="1" x14ac:dyDescent="0.2">
      <c r="I810" s="5"/>
      <c r="L810" s="6"/>
    </row>
    <row r="811" spans="9:12" customFormat="1" ht="15.75" hidden="1" customHeight="1" x14ac:dyDescent="0.2">
      <c r="I811" s="5"/>
      <c r="L811" s="6"/>
    </row>
    <row r="812" spans="9:12" customFormat="1" ht="15.75" hidden="1" customHeight="1" x14ac:dyDescent="0.2">
      <c r="I812" s="5"/>
      <c r="L812" s="6"/>
    </row>
    <row r="813" spans="9:12" customFormat="1" ht="15.75" hidden="1" customHeight="1" x14ac:dyDescent="0.2">
      <c r="I813" s="5"/>
      <c r="L813" s="6"/>
    </row>
    <row r="814" spans="9:12" customFormat="1" ht="15.75" hidden="1" customHeight="1" x14ac:dyDescent="0.2">
      <c r="I814" s="5"/>
      <c r="L814" s="6"/>
    </row>
    <row r="815" spans="9:12" customFormat="1" ht="15.75" hidden="1" customHeight="1" x14ac:dyDescent="0.2">
      <c r="I815" s="5"/>
      <c r="L815" s="6"/>
    </row>
    <row r="816" spans="9:12" customFormat="1" ht="15.75" hidden="1" customHeight="1" x14ac:dyDescent="0.2">
      <c r="I816" s="5"/>
      <c r="L816" s="6"/>
    </row>
    <row r="817" spans="9:12" customFormat="1" ht="15.75" hidden="1" customHeight="1" x14ac:dyDescent="0.2">
      <c r="I817" s="5"/>
      <c r="L817" s="6"/>
    </row>
    <row r="818" spans="9:12" customFormat="1" ht="15.75" hidden="1" customHeight="1" x14ac:dyDescent="0.2">
      <c r="I818" s="5"/>
      <c r="L818" s="6"/>
    </row>
    <row r="819" spans="9:12" customFormat="1" ht="15.75" hidden="1" customHeight="1" x14ac:dyDescent="0.2">
      <c r="I819" s="5"/>
      <c r="L819" s="6"/>
    </row>
    <row r="820" spans="9:12" customFormat="1" ht="15.75" hidden="1" customHeight="1" x14ac:dyDescent="0.2">
      <c r="I820" s="5"/>
      <c r="L820" s="6"/>
    </row>
    <row r="821" spans="9:12" customFormat="1" ht="15.75" hidden="1" customHeight="1" x14ac:dyDescent="0.2">
      <c r="I821" s="5"/>
      <c r="L821" s="6"/>
    </row>
    <row r="822" spans="9:12" customFormat="1" ht="15.75" hidden="1" customHeight="1" x14ac:dyDescent="0.2">
      <c r="I822" s="5"/>
      <c r="L822" s="6"/>
    </row>
    <row r="823" spans="9:12" customFormat="1" ht="15.75" hidden="1" customHeight="1" x14ac:dyDescent="0.2">
      <c r="I823" s="5"/>
      <c r="L823" s="6"/>
    </row>
    <row r="824" spans="9:12" customFormat="1" ht="15.75" hidden="1" customHeight="1" x14ac:dyDescent="0.2">
      <c r="I824" s="5"/>
      <c r="L824" s="6"/>
    </row>
    <row r="825" spans="9:12" customFormat="1" ht="15.75" hidden="1" customHeight="1" x14ac:dyDescent="0.2">
      <c r="I825" s="5"/>
      <c r="L825" s="6"/>
    </row>
    <row r="826" spans="9:12" customFormat="1" ht="15.75" hidden="1" customHeight="1" x14ac:dyDescent="0.2">
      <c r="I826" s="5"/>
      <c r="L826" s="6"/>
    </row>
    <row r="827" spans="9:12" customFormat="1" ht="15.75" hidden="1" customHeight="1" x14ac:dyDescent="0.2">
      <c r="I827" s="5"/>
      <c r="L827" s="6"/>
    </row>
    <row r="828" spans="9:12" customFormat="1" ht="15.75" hidden="1" customHeight="1" x14ac:dyDescent="0.2">
      <c r="I828" s="5"/>
      <c r="L828" s="6"/>
    </row>
    <row r="829" spans="9:12" customFormat="1" ht="15.75" hidden="1" customHeight="1" x14ac:dyDescent="0.2">
      <c r="I829" s="5"/>
      <c r="L829" s="6"/>
    </row>
    <row r="830" spans="9:12" customFormat="1" ht="15.75" hidden="1" customHeight="1" x14ac:dyDescent="0.2">
      <c r="I830" s="5"/>
      <c r="L830" s="6"/>
    </row>
    <row r="831" spans="9:12" customFormat="1" ht="15.75" hidden="1" customHeight="1" x14ac:dyDescent="0.2">
      <c r="I831" s="5"/>
      <c r="L831" s="6"/>
    </row>
    <row r="832" spans="9:12" customFormat="1" ht="15.75" hidden="1" customHeight="1" x14ac:dyDescent="0.2">
      <c r="I832" s="5"/>
      <c r="L832" s="6"/>
    </row>
    <row r="833" spans="9:12" customFormat="1" ht="15.75" hidden="1" customHeight="1" x14ac:dyDescent="0.2">
      <c r="I833" s="5"/>
      <c r="L833" s="6"/>
    </row>
    <row r="834" spans="9:12" customFormat="1" ht="15.75" hidden="1" customHeight="1" x14ac:dyDescent="0.2">
      <c r="I834" s="5"/>
      <c r="L834" s="6"/>
    </row>
    <row r="835" spans="9:12" customFormat="1" ht="15.75" hidden="1" customHeight="1" x14ac:dyDescent="0.2">
      <c r="I835" s="5"/>
      <c r="L835" s="6"/>
    </row>
    <row r="836" spans="9:12" customFormat="1" ht="15.75" hidden="1" customHeight="1" x14ac:dyDescent="0.2">
      <c r="I836" s="5"/>
      <c r="L836" s="6"/>
    </row>
    <row r="837" spans="9:12" customFormat="1" ht="15.75" hidden="1" customHeight="1" x14ac:dyDescent="0.2">
      <c r="I837" s="5"/>
      <c r="L837" s="6"/>
    </row>
    <row r="838" spans="9:12" customFormat="1" ht="15.75" hidden="1" customHeight="1" x14ac:dyDescent="0.2">
      <c r="I838" s="5"/>
      <c r="L838" s="6"/>
    </row>
    <row r="839" spans="9:12" customFormat="1" ht="15.75" hidden="1" customHeight="1" x14ac:dyDescent="0.2">
      <c r="I839" s="5"/>
      <c r="L839" s="6"/>
    </row>
    <row r="840" spans="9:12" customFormat="1" ht="15.75" hidden="1" customHeight="1" x14ac:dyDescent="0.2">
      <c r="I840" s="5"/>
      <c r="L840" s="6"/>
    </row>
    <row r="841" spans="9:12" customFormat="1" ht="15.75" hidden="1" customHeight="1" x14ac:dyDescent="0.2">
      <c r="I841" s="5"/>
      <c r="L841" s="6"/>
    </row>
    <row r="842" spans="9:12" customFormat="1" ht="15.75" hidden="1" customHeight="1" x14ac:dyDescent="0.2">
      <c r="I842" s="5"/>
      <c r="L842" s="6"/>
    </row>
    <row r="843" spans="9:12" customFormat="1" ht="15.75" hidden="1" customHeight="1" x14ac:dyDescent="0.2">
      <c r="I843" s="5"/>
      <c r="L843" s="6"/>
    </row>
    <row r="844" spans="9:12" customFormat="1" ht="15.75" hidden="1" customHeight="1" x14ac:dyDescent="0.2">
      <c r="I844" s="5"/>
      <c r="L844" s="6"/>
    </row>
    <row r="845" spans="9:12" customFormat="1" ht="15.75" hidden="1" customHeight="1" x14ac:dyDescent="0.2">
      <c r="I845" s="5"/>
      <c r="L845" s="6"/>
    </row>
    <row r="846" spans="9:12" customFormat="1" ht="15.75" hidden="1" customHeight="1" x14ac:dyDescent="0.2">
      <c r="I846" s="5"/>
      <c r="L846" s="6"/>
    </row>
    <row r="847" spans="9:12" customFormat="1" ht="15.75" hidden="1" customHeight="1" x14ac:dyDescent="0.2">
      <c r="I847" s="5"/>
      <c r="L847" s="6"/>
    </row>
    <row r="848" spans="9:12" customFormat="1" ht="15.75" hidden="1" customHeight="1" x14ac:dyDescent="0.2">
      <c r="I848" s="5"/>
      <c r="L848" s="6"/>
    </row>
    <row r="849" spans="9:12" customFormat="1" ht="15.75" hidden="1" customHeight="1" x14ac:dyDescent="0.2">
      <c r="I849" s="5"/>
      <c r="L849" s="6"/>
    </row>
    <row r="850" spans="9:12" customFormat="1" ht="15.75" hidden="1" customHeight="1" x14ac:dyDescent="0.2">
      <c r="I850" s="5"/>
      <c r="L850" s="6"/>
    </row>
    <row r="851" spans="9:12" customFormat="1" ht="15.75" hidden="1" customHeight="1" x14ac:dyDescent="0.2">
      <c r="I851" s="5"/>
      <c r="L851" s="6"/>
    </row>
    <row r="852" spans="9:12" customFormat="1" ht="15.75" hidden="1" customHeight="1" x14ac:dyDescent="0.2">
      <c r="I852" s="5"/>
      <c r="L852" s="6"/>
    </row>
    <row r="853" spans="9:12" customFormat="1" ht="15.75" hidden="1" customHeight="1" x14ac:dyDescent="0.2">
      <c r="I853" s="5"/>
      <c r="L853" s="6"/>
    </row>
    <row r="854" spans="9:12" customFormat="1" ht="15.75" hidden="1" customHeight="1" x14ac:dyDescent="0.2">
      <c r="I854" s="5"/>
      <c r="L854" s="6"/>
    </row>
    <row r="855" spans="9:12" customFormat="1" ht="15.75" hidden="1" customHeight="1" x14ac:dyDescent="0.2">
      <c r="I855" s="5"/>
      <c r="L855" s="6"/>
    </row>
    <row r="856" spans="9:12" customFormat="1" ht="15.75" hidden="1" customHeight="1" x14ac:dyDescent="0.2">
      <c r="I856" s="5"/>
      <c r="L856" s="6"/>
    </row>
    <row r="857" spans="9:12" customFormat="1" ht="15.75" hidden="1" customHeight="1" x14ac:dyDescent="0.2">
      <c r="I857" s="5"/>
      <c r="L857" s="6"/>
    </row>
    <row r="858" spans="9:12" customFormat="1" ht="15.75" hidden="1" customHeight="1" x14ac:dyDescent="0.2">
      <c r="I858" s="5"/>
      <c r="L858" s="6"/>
    </row>
    <row r="859" spans="9:12" customFormat="1" ht="15.75" hidden="1" customHeight="1" x14ac:dyDescent="0.2">
      <c r="I859" s="5"/>
      <c r="L859" s="6"/>
    </row>
    <row r="860" spans="9:12" customFormat="1" ht="15.75" hidden="1" customHeight="1" x14ac:dyDescent="0.2">
      <c r="I860" s="5"/>
      <c r="L860" s="6"/>
    </row>
    <row r="861" spans="9:12" customFormat="1" ht="15.75" hidden="1" customHeight="1" x14ac:dyDescent="0.2">
      <c r="I861" s="5"/>
      <c r="L861" s="6"/>
    </row>
    <row r="862" spans="9:12" customFormat="1" ht="15.75" hidden="1" customHeight="1" x14ac:dyDescent="0.2">
      <c r="I862" s="5"/>
      <c r="L862" s="6"/>
    </row>
    <row r="863" spans="9:12" customFormat="1" ht="15.75" hidden="1" customHeight="1" x14ac:dyDescent="0.2">
      <c r="I863" s="5"/>
      <c r="L863" s="6"/>
    </row>
    <row r="864" spans="9:12" customFormat="1" ht="15.75" hidden="1" customHeight="1" x14ac:dyDescent="0.2">
      <c r="I864" s="5"/>
      <c r="L864" s="6"/>
    </row>
    <row r="865" spans="9:12" customFormat="1" ht="15.75" hidden="1" customHeight="1" x14ac:dyDescent="0.2">
      <c r="I865" s="5"/>
      <c r="L865" s="6"/>
    </row>
    <row r="866" spans="9:12" customFormat="1" ht="15.75" hidden="1" customHeight="1" x14ac:dyDescent="0.2">
      <c r="I866" s="5"/>
      <c r="L866" s="6"/>
    </row>
    <row r="867" spans="9:12" customFormat="1" ht="15.75" hidden="1" customHeight="1" x14ac:dyDescent="0.2">
      <c r="I867" s="5"/>
      <c r="L867" s="6"/>
    </row>
    <row r="868" spans="9:12" customFormat="1" ht="15.75" hidden="1" customHeight="1" x14ac:dyDescent="0.2">
      <c r="I868" s="5"/>
      <c r="L868" s="6"/>
    </row>
    <row r="869" spans="9:12" customFormat="1" ht="15.75" hidden="1" customHeight="1" x14ac:dyDescent="0.2">
      <c r="I869" s="5"/>
      <c r="L869" s="6"/>
    </row>
    <row r="870" spans="9:12" customFormat="1" ht="15.75" hidden="1" customHeight="1" x14ac:dyDescent="0.2">
      <c r="I870" s="5"/>
      <c r="L870" s="6"/>
    </row>
    <row r="871" spans="9:12" customFormat="1" ht="15.75" hidden="1" customHeight="1" x14ac:dyDescent="0.2">
      <c r="I871" s="5"/>
      <c r="L871" s="6"/>
    </row>
    <row r="872" spans="9:12" customFormat="1" ht="15.75" hidden="1" customHeight="1" x14ac:dyDescent="0.2">
      <c r="I872" s="5"/>
      <c r="L872" s="6"/>
    </row>
    <row r="873" spans="9:12" customFormat="1" ht="15.75" hidden="1" customHeight="1" x14ac:dyDescent="0.2">
      <c r="I873" s="5"/>
      <c r="L873" s="6"/>
    </row>
    <row r="874" spans="9:12" customFormat="1" ht="15.75" hidden="1" customHeight="1" x14ac:dyDescent="0.2">
      <c r="I874" s="5"/>
      <c r="L874" s="6"/>
    </row>
    <row r="875" spans="9:12" customFormat="1" ht="15.75" hidden="1" customHeight="1" x14ac:dyDescent="0.2">
      <c r="I875" s="5"/>
      <c r="L875" s="6"/>
    </row>
    <row r="876" spans="9:12" customFormat="1" ht="15.75" hidden="1" customHeight="1" x14ac:dyDescent="0.2">
      <c r="I876" s="5"/>
      <c r="L876" s="6"/>
    </row>
    <row r="877" spans="9:12" customFormat="1" ht="15.75" hidden="1" customHeight="1" x14ac:dyDescent="0.2">
      <c r="I877" s="5"/>
      <c r="L877" s="6"/>
    </row>
    <row r="878" spans="9:12" customFormat="1" ht="15.75" hidden="1" customHeight="1" x14ac:dyDescent="0.2">
      <c r="I878" s="5"/>
      <c r="L878" s="6"/>
    </row>
    <row r="879" spans="9:12" customFormat="1" ht="15.75" hidden="1" customHeight="1" x14ac:dyDescent="0.2">
      <c r="I879" s="5"/>
      <c r="L879" s="6"/>
    </row>
    <row r="880" spans="9:12" customFormat="1" ht="15.75" hidden="1" customHeight="1" x14ac:dyDescent="0.2">
      <c r="I880" s="5"/>
      <c r="L880" s="6"/>
    </row>
    <row r="881" spans="9:12" customFormat="1" ht="15.75" hidden="1" customHeight="1" x14ac:dyDescent="0.2">
      <c r="I881" s="5"/>
      <c r="L881" s="6"/>
    </row>
    <row r="882" spans="9:12" customFormat="1" ht="15.75" hidden="1" customHeight="1" x14ac:dyDescent="0.2">
      <c r="I882" s="5"/>
      <c r="L882" s="6"/>
    </row>
    <row r="883" spans="9:12" customFormat="1" ht="15.75" hidden="1" customHeight="1" x14ac:dyDescent="0.2">
      <c r="I883" s="5"/>
      <c r="L883" s="6"/>
    </row>
    <row r="884" spans="9:12" customFormat="1" ht="15.75" hidden="1" customHeight="1" x14ac:dyDescent="0.2">
      <c r="I884" s="5"/>
      <c r="L884" s="6"/>
    </row>
    <row r="885" spans="9:12" customFormat="1" ht="15.75" hidden="1" customHeight="1" x14ac:dyDescent="0.2">
      <c r="I885" s="5"/>
      <c r="L885" s="6"/>
    </row>
    <row r="886" spans="9:12" customFormat="1" ht="15.75" hidden="1" customHeight="1" x14ac:dyDescent="0.2">
      <c r="I886" s="5"/>
      <c r="L886" s="6"/>
    </row>
    <row r="887" spans="9:12" customFormat="1" ht="15.75" hidden="1" customHeight="1" x14ac:dyDescent="0.2">
      <c r="I887" s="5"/>
      <c r="L887" s="6"/>
    </row>
    <row r="888" spans="9:12" customFormat="1" ht="15.75" hidden="1" customHeight="1" x14ac:dyDescent="0.2">
      <c r="I888" s="5"/>
      <c r="L888" s="6"/>
    </row>
    <row r="889" spans="9:12" customFormat="1" ht="15.75" hidden="1" customHeight="1" x14ac:dyDescent="0.2">
      <c r="I889" s="5"/>
      <c r="L889" s="6"/>
    </row>
    <row r="890" spans="9:12" customFormat="1" ht="15.75" hidden="1" customHeight="1" x14ac:dyDescent="0.2">
      <c r="I890" s="5"/>
      <c r="L890" s="6"/>
    </row>
    <row r="891" spans="9:12" customFormat="1" ht="15.75" hidden="1" customHeight="1" x14ac:dyDescent="0.2">
      <c r="I891" s="5"/>
      <c r="L891" s="6"/>
    </row>
    <row r="892" spans="9:12" customFormat="1" ht="15.75" hidden="1" customHeight="1" x14ac:dyDescent="0.2">
      <c r="I892" s="5"/>
      <c r="L892" s="6"/>
    </row>
    <row r="893" spans="9:12" customFormat="1" ht="15.75" hidden="1" customHeight="1" x14ac:dyDescent="0.2">
      <c r="I893" s="5"/>
      <c r="L893" s="6"/>
    </row>
    <row r="894" spans="9:12" customFormat="1" ht="15.75" hidden="1" customHeight="1" x14ac:dyDescent="0.2">
      <c r="I894" s="5"/>
      <c r="L894" s="6"/>
    </row>
    <row r="895" spans="9:12" customFormat="1" ht="15.75" hidden="1" customHeight="1" x14ac:dyDescent="0.2">
      <c r="I895" s="5"/>
      <c r="L895" s="6"/>
    </row>
    <row r="896" spans="9:12" customFormat="1" ht="15.75" hidden="1" customHeight="1" x14ac:dyDescent="0.2">
      <c r="I896" s="5"/>
      <c r="L896" s="6"/>
    </row>
    <row r="897" spans="9:12" customFormat="1" ht="15.75" hidden="1" customHeight="1" x14ac:dyDescent="0.2">
      <c r="I897" s="5"/>
      <c r="L897" s="6"/>
    </row>
    <row r="898" spans="9:12" customFormat="1" ht="15.75" hidden="1" customHeight="1" x14ac:dyDescent="0.2">
      <c r="I898" s="5"/>
      <c r="L898" s="6"/>
    </row>
    <row r="899" spans="9:12" customFormat="1" ht="15.75" hidden="1" customHeight="1" x14ac:dyDescent="0.2">
      <c r="I899" s="5"/>
      <c r="L899" s="6"/>
    </row>
    <row r="900" spans="9:12" customFormat="1" ht="15.75" hidden="1" customHeight="1" x14ac:dyDescent="0.2">
      <c r="I900" s="5"/>
      <c r="L900" s="6"/>
    </row>
    <row r="901" spans="9:12" customFormat="1" ht="15.75" hidden="1" customHeight="1" x14ac:dyDescent="0.2">
      <c r="I901" s="5"/>
      <c r="L901" s="6"/>
    </row>
    <row r="902" spans="9:12" customFormat="1" ht="15.75" hidden="1" customHeight="1" x14ac:dyDescent="0.2">
      <c r="I902" s="5"/>
      <c r="L902" s="6"/>
    </row>
    <row r="903" spans="9:12" customFormat="1" ht="15.75" hidden="1" customHeight="1" x14ac:dyDescent="0.2">
      <c r="I903" s="5"/>
      <c r="L903" s="6"/>
    </row>
    <row r="904" spans="9:12" customFormat="1" ht="15.75" hidden="1" customHeight="1" x14ac:dyDescent="0.2">
      <c r="I904" s="5"/>
      <c r="L904" s="6"/>
    </row>
    <row r="905" spans="9:12" customFormat="1" ht="15.75" hidden="1" customHeight="1" x14ac:dyDescent="0.2">
      <c r="I905" s="5"/>
      <c r="L905" s="6"/>
    </row>
    <row r="906" spans="9:12" customFormat="1" ht="15.75" hidden="1" customHeight="1" x14ac:dyDescent="0.2">
      <c r="I906" s="5"/>
      <c r="L906" s="6"/>
    </row>
    <row r="907" spans="9:12" customFormat="1" ht="15.75" hidden="1" customHeight="1" x14ac:dyDescent="0.2">
      <c r="I907" s="5"/>
      <c r="L907" s="6"/>
    </row>
    <row r="908" spans="9:12" customFormat="1" ht="15.75" hidden="1" customHeight="1" x14ac:dyDescent="0.2">
      <c r="I908" s="5"/>
      <c r="L908" s="6"/>
    </row>
    <row r="909" spans="9:12" customFormat="1" ht="15.75" hidden="1" customHeight="1" x14ac:dyDescent="0.2">
      <c r="I909" s="5"/>
      <c r="L909" s="6"/>
    </row>
    <row r="910" spans="9:12" customFormat="1" ht="15.75" hidden="1" customHeight="1" x14ac:dyDescent="0.2">
      <c r="I910" s="5"/>
      <c r="L910" s="6"/>
    </row>
    <row r="911" spans="9:12" customFormat="1" ht="15.75" hidden="1" customHeight="1" x14ac:dyDescent="0.2">
      <c r="I911" s="5"/>
      <c r="L911" s="6"/>
    </row>
    <row r="912" spans="9:12" customFormat="1" ht="15.75" hidden="1" customHeight="1" x14ac:dyDescent="0.2">
      <c r="I912" s="5"/>
      <c r="L912" s="6"/>
    </row>
    <row r="913" spans="9:12" customFormat="1" ht="15.75" hidden="1" customHeight="1" x14ac:dyDescent="0.2">
      <c r="I913" s="5"/>
      <c r="L913" s="6"/>
    </row>
    <row r="914" spans="9:12" customFormat="1" ht="15.75" hidden="1" customHeight="1" x14ac:dyDescent="0.2">
      <c r="I914" s="5"/>
      <c r="L914" s="6"/>
    </row>
    <row r="915" spans="9:12" customFormat="1" ht="15.75" hidden="1" customHeight="1" x14ac:dyDescent="0.2">
      <c r="I915" s="5"/>
      <c r="L915" s="6"/>
    </row>
    <row r="916" spans="9:12" customFormat="1" ht="15.75" hidden="1" customHeight="1" x14ac:dyDescent="0.2">
      <c r="I916" s="5"/>
      <c r="L916" s="6"/>
    </row>
    <row r="917" spans="9:12" customFormat="1" ht="15.75" hidden="1" customHeight="1" x14ac:dyDescent="0.2">
      <c r="I917" s="5"/>
      <c r="L917" s="6"/>
    </row>
    <row r="918" spans="9:12" customFormat="1" ht="15.75" hidden="1" customHeight="1" x14ac:dyDescent="0.2">
      <c r="I918" s="5"/>
      <c r="L918" s="6"/>
    </row>
    <row r="919" spans="9:12" customFormat="1" ht="15.75" hidden="1" customHeight="1" x14ac:dyDescent="0.2">
      <c r="I919" s="5"/>
      <c r="L919" s="6"/>
    </row>
    <row r="920" spans="9:12" customFormat="1" ht="15.75" hidden="1" customHeight="1" x14ac:dyDescent="0.2">
      <c r="I920" s="5"/>
      <c r="L920" s="6"/>
    </row>
    <row r="921" spans="9:12" customFormat="1" ht="15.75" hidden="1" customHeight="1" x14ac:dyDescent="0.2">
      <c r="I921" s="5"/>
      <c r="L921" s="6"/>
    </row>
    <row r="922" spans="9:12" customFormat="1" ht="15.75" hidden="1" customHeight="1" x14ac:dyDescent="0.2">
      <c r="I922" s="5"/>
      <c r="L922" s="6"/>
    </row>
    <row r="923" spans="9:12" customFormat="1" ht="15.75" hidden="1" customHeight="1" x14ac:dyDescent="0.2">
      <c r="I923" s="5"/>
      <c r="L923" s="6"/>
    </row>
    <row r="924" spans="9:12" customFormat="1" ht="15.75" hidden="1" customHeight="1" x14ac:dyDescent="0.2">
      <c r="I924" s="5"/>
      <c r="L924" s="6"/>
    </row>
    <row r="925" spans="9:12" customFormat="1" ht="15.75" hidden="1" customHeight="1" x14ac:dyDescent="0.2">
      <c r="I925" s="5"/>
      <c r="L925" s="6"/>
    </row>
    <row r="926" spans="9:12" customFormat="1" ht="15.75" hidden="1" customHeight="1" x14ac:dyDescent="0.2">
      <c r="I926" s="5"/>
      <c r="L926" s="6"/>
    </row>
    <row r="927" spans="9:12" customFormat="1" ht="15.75" hidden="1" customHeight="1" x14ac:dyDescent="0.2">
      <c r="I927" s="5"/>
      <c r="L927" s="6"/>
    </row>
    <row r="928" spans="9:12" customFormat="1" ht="15.75" hidden="1" customHeight="1" x14ac:dyDescent="0.2">
      <c r="I928" s="5"/>
      <c r="L928" s="6"/>
    </row>
    <row r="929" spans="9:12" customFormat="1" ht="15.75" hidden="1" customHeight="1" x14ac:dyDescent="0.2">
      <c r="I929" s="5"/>
      <c r="L929" s="6"/>
    </row>
    <row r="930" spans="9:12" customFormat="1" ht="15.75" hidden="1" customHeight="1" x14ac:dyDescent="0.2">
      <c r="I930" s="5"/>
      <c r="L930" s="6"/>
    </row>
    <row r="931" spans="9:12" customFormat="1" ht="15.75" hidden="1" customHeight="1" x14ac:dyDescent="0.2">
      <c r="I931" s="5"/>
      <c r="L931" s="6"/>
    </row>
    <row r="932" spans="9:12" customFormat="1" ht="15.75" hidden="1" customHeight="1" x14ac:dyDescent="0.2">
      <c r="I932" s="5"/>
      <c r="L932" s="6"/>
    </row>
    <row r="933" spans="9:12" customFormat="1" ht="15.75" hidden="1" customHeight="1" x14ac:dyDescent="0.2">
      <c r="I933" s="5"/>
      <c r="L933" s="6"/>
    </row>
    <row r="934" spans="9:12" customFormat="1" ht="15.75" hidden="1" customHeight="1" x14ac:dyDescent="0.2">
      <c r="I934" s="5"/>
      <c r="L934" s="6"/>
    </row>
    <row r="935" spans="9:12" customFormat="1" ht="15.75" hidden="1" customHeight="1" x14ac:dyDescent="0.2">
      <c r="I935" s="5"/>
      <c r="L935" s="6"/>
    </row>
    <row r="936" spans="9:12" customFormat="1" ht="15.75" hidden="1" customHeight="1" x14ac:dyDescent="0.2">
      <c r="I936" s="5"/>
      <c r="L936" s="6"/>
    </row>
    <row r="937" spans="9:12" customFormat="1" ht="15.75" hidden="1" customHeight="1" x14ac:dyDescent="0.2">
      <c r="I937" s="5"/>
      <c r="L937" s="6"/>
    </row>
    <row r="938" spans="9:12" customFormat="1" ht="15.75" hidden="1" customHeight="1" x14ac:dyDescent="0.2">
      <c r="I938" s="5"/>
      <c r="L938" s="6"/>
    </row>
    <row r="939" spans="9:12" customFormat="1" ht="15.75" hidden="1" customHeight="1" x14ac:dyDescent="0.2">
      <c r="I939" s="5"/>
      <c r="L939" s="6"/>
    </row>
    <row r="940" spans="9:12" customFormat="1" ht="15.75" hidden="1" customHeight="1" x14ac:dyDescent="0.2">
      <c r="I940" s="5"/>
      <c r="L940" s="6"/>
    </row>
    <row r="941" spans="9:12" customFormat="1" ht="15.75" hidden="1" customHeight="1" x14ac:dyDescent="0.2">
      <c r="I941" s="5"/>
      <c r="L941" s="6"/>
    </row>
    <row r="942" spans="9:12" customFormat="1" ht="15.75" hidden="1" customHeight="1" x14ac:dyDescent="0.2">
      <c r="I942" s="5"/>
      <c r="L942" s="6"/>
    </row>
    <row r="943" spans="9:12" customFormat="1" ht="15.75" hidden="1" customHeight="1" x14ac:dyDescent="0.2">
      <c r="I943" s="5"/>
      <c r="L943" s="6"/>
    </row>
    <row r="944" spans="9:12" customFormat="1" ht="15.75" hidden="1" customHeight="1" x14ac:dyDescent="0.2">
      <c r="I944" s="5"/>
      <c r="L944" s="6"/>
    </row>
    <row r="945" spans="9:12" customFormat="1" ht="15.75" hidden="1" customHeight="1" x14ac:dyDescent="0.2">
      <c r="I945" s="5"/>
      <c r="L945" s="6"/>
    </row>
    <row r="946" spans="9:12" customFormat="1" ht="15.75" hidden="1" customHeight="1" x14ac:dyDescent="0.2">
      <c r="I946" s="5"/>
      <c r="L946" s="6"/>
    </row>
    <row r="947" spans="9:12" customFormat="1" ht="15.75" hidden="1" customHeight="1" x14ac:dyDescent="0.2">
      <c r="I947" s="5"/>
      <c r="L947" s="6"/>
    </row>
    <row r="948" spans="9:12" customFormat="1" ht="15.75" hidden="1" customHeight="1" x14ac:dyDescent="0.2">
      <c r="I948" s="5"/>
      <c r="L948" s="6"/>
    </row>
    <row r="949" spans="9:12" customFormat="1" ht="15.75" hidden="1" customHeight="1" x14ac:dyDescent="0.2">
      <c r="I949" s="5"/>
      <c r="L949" s="6"/>
    </row>
    <row r="950" spans="9:12" customFormat="1" ht="15.75" hidden="1" customHeight="1" x14ac:dyDescent="0.2">
      <c r="I950" s="5"/>
      <c r="L950" s="6"/>
    </row>
    <row r="951" spans="9:12" customFormat="1" ht="15.75" hidden="1" customHeight="1" x14ac:dyDescent="0.2">
      <c r="I951" s="5"/>
      <c r="L951" s="6"/>
    </row>
    <row r="952" spans="9:12" customFormat="1" ht="15.75" hidden="1" customHeight="1" x14ac:dyDescent="0.2">
      <c r="I952" s="5"/>
      <c r="L952" s="6"/>
    </row>
    <row r="953" spans="9:12" customFormat="1" ht="15.75" hidden="1" customHeight="1" x14ac:dyDescent="0.2">
      <c r="I953" s="5"/>
      <c r="L953" s="6"/>
    </row>
    <row r="954" spans="9:12" customFormat="1" ht="15.75" hidden="1" customHeight="1" x14ac:dyDescent="0.2">
      <c r="I954" s="5"/>
      <c r="L954" s="6"/>
    </row>
    <row r="955" spans="9:12" customFormat="1" ht="15.75" hidden="1" customHeight="1" x14ac:dyDescent="0.2">
      <c r="I955" s="5"/>
      <c r="L955" s="6"/>
    </row>
    <row r="956" spans="9:12" customFormat="1" ht="15.75" hidden="1" customHeight="1" x14ac:dyDescent="0.2">
      <c r="I956" s="5"/>
      <c r="L956" s="6"/>
    </row>
    <row r="957" spans="9:12" customFormat="1" ht="15.75" hidden="1" customHeight="1" x14ac:dyDescent="0.2">
      <c r="I957" s="5"/>
      <c r="L957" s="6"/>
    </row>
    <row r="958" spans="9:12" customFormat="1" ht="15.75" hidden="1" customHeight="1" x14ac:dyDescent="0.2">
      <c r="I958" s="5"/>
      <c r="L958" s="6"/>
    </row>
    <row r="959" spans="9:12" customFormat="1" ht="15.75" hidden="1" customHeight="1" x14ac:dyDescent="0.2">
      <c r="I959" s="5"/>
      <c r="L959" s="6"/>
    </row>
    <row r="960" spans="9:12" customFormat="1" ht="15.75" hidden="1" customHeight="1" x14ac:dyDescent="0.2">
      <c r="I960" s="5"/>
      <c r="L960" s="6"/>
    </row>
    <row r="961" spans="9:12" customFormat="1" ht="15.75" hidden="1" customHeight="1" x14ac:dyDescent="0.2">
      <c r="I961" s="5"/>
      <c r="L961" s="6"/>
    </row>
    <row r="962" spans="9:12" customFormat="1" ht="15.75" hidden="1" customHeight="1" x14ac:dyDescent="0.2">
      <c r="I962" s="5"/>
      <c r="L962" s="6"/>
    </row>
    <row r="963" spans="9:12" customFormat="1" ht="15.75" hidden="1" customHeight="1" x14ac:dyDescent="0.2">
      <c r="I963" s="5"/>
      <c r="L963" s="6"/>
    </row>
    <row r="964" spans="9:12" customFormat="1" ht="15.75" hidden="1" customHeight="1" x14ac:dyDescent="0.2">
      <c r="I964" s="5"/>
      <c r="L964" s="6"/>
    </row>
    <row r="965" spans="9:12" customFormat="1" ht="15.75" hidden="1" customHeight="1" x14ac:dyDescent="0.2">
      <c r="I965" s="5"/>
      <c r="L965" s="6"/>
    </row>
    <row r="966" spans="9:12" customFormat="1" ht="15.75" hidden="1" customHeight="1" x14ac:dyDescent="0.2">
      <c r="I966" s="5"/>
      <c r="L966" s="6"/>
    </row>
    <row r="967" spans="9:12" customFormat="1" ht="15.75" hidden="1" customHeight="1" x14ac:dyDescent="0.2">
      <c r="I967" s="5"/>
      <c r="L967" s="6"/>
    </row>
    <row r="968" spans="9:12" customFormat="1" ht="15.75" hidden="1" customHeight="1" x14ac:dyDescent="0.2">
      <c r="I968" s="5"/>
      <c r="L968" s="6"/>
    </row>
    <row r="969" spans="9:12" customFormat="1" ht="15.75" hidden="1" customHeight="1" x14ac:dyDescent="0.2">
      <c r="I969" s="5"/>
      <c r="L969" s="6"/>
    </row>
    <row r="970" spans="9:12" customFormat="1" ht="15.75" hidden="1" customHeight="1" x14ac:dyDescent="0.2">
      <c r="I970" s="5"/>
      <c r="L970" s="6"/>
    </row>
    <row r="971" spans="9:12" customFormat="1" ht="15.75" hidden="1" customHeight="1" x14ac:dyDescent="0.2">
      <c r="I971" s="5"/>
      <c r="L971" s="6"/>
    </row>
    <row r="972" spans="9:12" customFormat="1" ht="15.75" hidden="1" customHeight="1" x14ac:dyDescent="0.2">
      <c r="I972" s="5"/>
      <c r="L972" s="6"/>
    </row>
    <row r="973" spans="9:12" customFormat="1" ht="15.75" hidden="1" customHeight="1" x14ac:dyDescent="0.2">
      <c r="I973" s="5"/>
      <c r="L973" s="6"/>
    </row>
    <row r="974" spans="9:12" customFormat="1" ht="15.75" hidden="1" customHeight="1" x14ac:dyDescent="0.2">
      <c r="I974" s="5"/>
      <c r="L974" s="6"/>
    </row>
    <row r="975" spans="9:12" customFormat="1" ht="15.75" hidden="1" customHeight="1" x14ac:dyDescent="0.2">
      <c r="I975" s="5"/>
      <c r="L975" s="6"/>
    </row>
    <row r="976" spans="9:12" customFormat="1" ht="15.75" hidden="1" customHeight="1" x14ac:dyDescent="0.2">
      <c r="I976" s="5"/>
      <c r="L976" s="6"/>
    </row>
    <row r="977" spans="9:12" customFormat="1" ht="15.75" hidden="1" customHeight="1" x14ac:dyDescent="0.2">
      <c r="I977" s="5"/>
      <c r="L977" s="6"/>
    </row>
    <row r="978" spans="9:12" customFormat="1" ht="15.75" hidden="1" customHeight="1" x14ac:dyDescent="0.2">
      <c r="I978" s="5"/>
      <c r="L978" s="6"/>
    </row>
    <row r="979" spans="9:12" customFormat="1" ht="15.75" hidden="1" customHeight="1" x14ac:dyDescent="0.2">
      <c r="I979" s="5"/>
      <c r="L979" s="6"/>
    </row>
    <row r="980" spans="9:12" customFormat="1" ht="15.75" hidden="1" customHeight="1" x14ac:dyDescent="0.2">
      <c r="I980" s="5"/>
      <c r="L980" s="6"/>
    </row>
    <row r="981" spans="9:12" customFormat="1" ht="15.75" hidden="1" customHeight="1" x14ac:dyDescent="0.2">
      <c r="I981" s="5"/>
      <c r="L981" s="6"/>
    </row>
    <row r="982" spans="9:12" customFormat="1" ht="15.75" hidden="1" customHeight="1" x14ac:dyDescent="0.2">
      <c r="I982" s="5"/>
      <c r="L982" s="6"/>
    </row>
    <row r="983" spans="9:12" customFormat="1" ht="15.75" hidden="1" customHeight="1" x14ac:dyDescent="0.2">
      <c r="I983" s="5"/>
      <c r="L983" s="6"/>
    </row>
    <row r="984" spans="9:12" customFormat="1" ht="15.75" hidden="1" customHeight="1" x14ac:dyDescent="0.2">
      <c r="I984" s="5"/>
      <c r="L984" s="6"/>
    </row>
    <row r="985" spans="9:12" customFormat="1" ht="15.75" hidden="1" customHeight="1" x14ac:dyDescent="0.2">
      <c r="I985" s="5"/>
      <c r="L985" s="6"/>
    </row>
    <row r="986" spans="9:12" customFormat="1" ht="15.75" hidden="1" customHeight="1" x14ac:dyDescent="0.2">
      <c r="I986" s="5"/>
      <c r="L986" s="6"/>
    </row>
    <row r="987" spans="9:12" customFormat="1" ht="15.75" hidden="1" customHeight="1" x14ac:dyDescent="0.2">
      <c r="I987" s="5"/>
      <c r="L987" s="6"/>
    </row>
    <row r="988" spans="9:12" customFormat="1" ht="15.75" hidden="1" customHeight="1" x14ac:dyDescent="0.2">
      <c r="I988" s="5"/>
      <c r="L988" s="6"/>
    </row>
    <row r="989" spans="9:12" customFormat="1" ht="15.75" hidden="1" customHeight="1" x14ac:dyDescent="0.2">
      <c r="I989" s="5"/>
      <c r="L989" s="6"/>
    </row>
    <row r="990" spans="9:12" customFormat="1" ht="15.75" hidden="1" customHeight="1" x14ac:dyDescent="0.2">
      <c r="I990" s="5"/>
      <c r="L990" s="6"/>
    </row>
    <row r="991" spans="9:12" customFormat="1" ht="15.75" hidden="1" customHeight="1" x14ac:dyDescent="0.2">
      <c r="I991" s="5"/>
      <c r="L991" s="6"/>
    </row>
    <row r="992" spans="9:12" customFormat="1" ht="15.75" hidden="1" customHeight="1" x14ac:dyDescent="0.2">
      <c r="I992" s="5"/>
      <c r="L992" s="6"/>
    </row>
    <row r="993" spans="9:12" customFormat="1" ht="15.75" hidden="1" customHeight="1" x14ac:dyDescent="0.2">
      <c r="I993" s="5"/>
      <c r="L993" s="6"/>
    </row>
    <row r="994" spans="9:12" customFormat="1" ht="15.75" hidden="1" customHeight="1" x14ac:dyDescent="0.2">
      <c r="I994" s="5"/>
      <c r="L994" s="6"/>
    </row>
    <row r="995" spans="9:12" customFormat="1" ht="15.75" hidden="1" customHeight="1" x14ac:dyDescent="0.2">
      <c r="I995" s="5"/>
      <c r="L995" s="6"/>
    </row>
  </sheetData>
  <autoFilter ref="H1:H995" xr:uid="{00000000-0001-0000-0000-000000000000}">
    <filterColumn colId="0">
      <filters>
        <filter val="未登録"/>
      </filters>
    </filterColumn>
  </autoFilter>
  <sortState xmlns:xlrd2="http://schemas.microsoft.com/office/spreadsheetml/2017/richdata2" ref="B2:H995">
    <sortCondition ref="B1:B995"/>
  </sortState>
  <phoneticPr fontId="3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聖 梅本</cp:lastModifiedBy>
  <dcterms:created xsi:type="dcterms:W3CDTF">2024-12-16T15:24:06Z</dcterms:created>
  <dcterms:modified xsi:type="dcterms:W3CDTF">2024-12-18T09:35:06Z</dcterms:modified>
</cp:coreProperties>
</file>