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baid khan\Downloads\"/>
    </mc:Choice>
  </mc:AlternateContent>
  <xr:revisionPtr revIDLastSave="0" documentId="13_ncr:1_{1D8BC097-3BA1-4DBC-A312-53540E411F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gure 1 data and inline fig1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8" i="7" l="1"/>
  <c r="D58" i="7"/>
  <c r="G58" i="7" s="1"/>
  <c r="H57" i="7" l="1"/>
  <c r="D57" i="7"/>
  <c r="G57" i="7" s="1"/>
  <c r="AC91" i="7" l="1"/>
  <c r="AE91" i="7" s="1"/>
  <c r="H56" i="7" l="1"/>
  <c r="D56" i="7"/>
  <c r="G56" i="7" l="1"/>
  <c r="AB91" i="7"/>
  <c r="AD91" i="7" s="1"/>
  <c r="AC90" i="7"/>
  <c r="AB90" i="7"/>
  <c r="AC89" i="7"/>
  <c r="AE89" i="7" s="1"/>
  <c r="AB89" i="7"/>
  <c r="AD89" i="7" s="1"/>
  <c r="AC88" i="7"/>
  <c r="AB88" i="7"/>
  <c r="AC87" i="7" l="1"/>
  <c r="AC86" i="7"/>
  <c r="AC85" i="7"/>
  <c r="AC84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71" i="7"/>
  <c r="AC70" i="7"/>
  <c r="AC69" i="7"/>
  <c r="AC68" i="7"/>
  <c r="AC67" i="7"/>
  <c r="AC66" i="7"/>
  <c r="AC65" i="7"/>
  <c r="AC64" i="7"/>
  <c r="AC63" i="7"/>
  <c r="AC62" i="7"/>
  <c r="AC61" i="7"/>
  <c r="AC60" i="7"/>
  <c r="AC59" i="7"/>
  <c r="AC58" i="7"/>
  <c r="AC57" i="7"/>
  <c r="AC56" i="7"/>
  <c r="AC55" i="7"/>
  <c r="AC54" i="7"/>
  <c r="AC53" i="7"/>
  <c r="AC52" i="7"/>
  <c r="AC51" i="7"/>
  <c r="AC50" i="7"/>
  <c r="AC49" i="7"/>
  <c r="AC48" i="7"/>
  <c r="AC47" i="7"/>
  <c r="AC46" i="7"/>
  <c r="AC45" i="7"/>
  <c r="AC44" i="7"/>
  <c r="AC43" i="7"/>
  <c r="AC42" i="7"/>
  <c r="AC41" i="7"/>
  <c r="AC40" i="7"/>
  <c r="AC39" i="7"/>
  <c r="AC38" i="7"/>
  <c r="AB87" i="7"/>
  <c r="AB86" i="7"/>
  <c r="AB85" i="7"/>
  <c r="AB84" i="7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68" i="7"/>
  <c r="AB67" i="7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8" i="7"/>
  <c r="AB47" i="7"/>
  <c r="AB46" i="7"/>
  <c r="AB45" i="7"/>
  <c r="AB44" i="7"/>
  <c r="AB43" i="7"/>
  <c r="AB42" i="7"/>
  <c r="AB41" i="7"/>
  <c r="AB40" i="7"/>
  <c r="AB39" i="7"/>
  <c r="AB38" i="7"/>
  <c r="H55" i="7" l="1"/>
  <c r="G55" i="7"/>
  <c r="H53" i="7" l="1"/>
  <c r="G53" i="7"/>
  <c r="H11" i="7" l="1"/>
  <c r="H10" i="7"/>
  <c r="H9" i="7"/>
  <c r="H8" i="7"/>
  <c r="H7" i="7"/>
  <c r="H6" i="7"/>
  <c r="H5" i="7"/>
  <c r="H4" i="7"/>
  <c r="H3" i="7"/>
  <c r="H2" i="7"/>
  <c r="G8" i="7"/>
  <c r="G7" i="7"/>
  <c r="G6" i="7"/>
  <c r="G5" i="7"/>
  <c r="G4" i="7"/>
  <c r="G3" i="7"/>
  <c r="G2" i="7"/>
  <c r="H17" i="7" l="1"/>
  <c r="H16" i="7"/>
  <c r="H15" i="7"/>
  <c r="H14" i="7"/>
  <c r="H13" i="7"/>
  <c r="H12" i="7"/>
  <c r="H52" i="7" l="1"/>
  <c r="G52" i="7"/>
  <c r="G17" i="7" l="1"/>
  <c r="G16" i="7"/>
  <c r="G15" i="7"/>
  <c r="G14" i="7"/>
  <c r="G13" i="7"/>
  <c r="G12" i="7"/>
  <c r="G11" i="7"/>
  <c r="G10" i="7"/>
  <c r="G9" i="7"/>
  <c r="H51" i="7"/>
  <c r="G51" i="7"/>
  <c r="H49" i="7"/>
  <c r="G49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G36" i="7"/>
  <c r="H36" i="7"/>
  <c r="G37" i="7"/>
  <c r="H37" i="7"/>
  <c r="G38" i="7"/>
  <c r="H38" i="7"/>
  <c r="G39" i="7"/>
  <c r="H39" i="7"/>
  <c r="G40" i="7"/>
  <c r="H40" i="7"/>
  <c r="G41" i="7"/>
  <c r="H41" i="7"/>
  <c r="G42" i="7"/>
  <c r="H42" i="7"/>
  <c r="G43" i="7"/>
  <c r="H43" i="7"/>
  <c r="G44" i="7"/>
  <c r="H44" i="7"/>
  <c r="G45" i="7"/>
  <c r="H45" i="7"/>
  <c r="G46" i="7"/>
  <c r="H46" i="7"/>
  <c r="G47" i="7"/>
  <c r="H47" i="7"/>
  <c r="G48" i="7"/>
  <c r="H48" i="7"/>
  <c r="G50" i="7"/>
  <c r="H50" i="7"/>
  <c r="H18" i="7"/>
  <c r="G18" i="7"/>
</calcChain>
</file>

<file path=xl/sharedStrings.xml><?xml version="1.0" encoding="utf-8"?>
<sst xmlns="http://schemas.openxmlformats.org/spreadsheetml/2006/main" count="10" uniqueCount="10">
  <si>
    <t>Date</t>
  </si>
  <si>
    <t>Gas (Bcf)</t>
  </si>
  <si>
    <t>U.S. crude oil and lease condensate proved reserves (billion barrels)</t>
  </si>
  <si>
    <t>Crude Oil and Lease Condensate (MMBbl)</t>
  </si>
  <si>
    <t>Crude Oil (only)</t>
  </si>
  <si>
    <t>Lease Condensate</t>
  </si>
  <si>
    <t>U.S. total natural gas proved reserves (trillion cubic feet)</t>
  </si>
  <si>
    <t>delta</t>
  </si>
  <si>
    <t>oil</t>
  </si>
  <si>
    <t>delta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</si>
</sst>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9" fontId="0" fillId="0" borderId="0" xfId="1" applyFont="1"/>
    <xf numFmtId="165" fontId="0" fillId="0" borderId="0" xfId="0" applyNumberFormat="1"/>
    <xf numFmtId="0" fontId="0" fillId="0" borderId="0" xfId="0" applyFill="1"/>
    <xf numFmtId="165" fontId="0" fillId="0" borderId="0" xfId="0" applyNumberFormat="1" applyFill="1"/>
    <xf numFmtId="164" fontId="0" fillId="0" borderId="0" xfId="1" applyNumberFormat="1" applyFont="1" applyFill="1"/>
    <xf numFmtId="4" fontId="0" fillId="0" borderId="0" xfId="1" applyNumberFormat="1" applyFont="1" applyFill="1"/>
    <xf numFmtId="2" fontId="0" fillId="0" borderId="0" xfId="0" applyNumberFormat="1" applyFill="1"/>
    <xf numFmtId="0" fontId="2" fillId="0" borderId="0" xfId="0" applyFont="1" applyFill="1"/>
    <xf numFmtId="1" fontId="0" fillId="0" borderId="0" xfId="0" applyNumberFormat="1"/>
    <xf numFmtId="1" fontId="0" fillId="0" borderId="0" xfId="0" applyNumberFormat="1" applyFill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9900"/>
      <color rgb="FFFF9933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"/>
  <sheetViews>
    <sheetView showGridLines="0" tabSelected="1" zoomScale="80" zoomScaleNormal="80" workbookViewId="0">
      <selection activeCell="D9" sqref="D9"/>
    </sheetView>
  </sheetViews>
  <sheetFormatPr defaultRowHeight="15" x14ac:dyDescent="0.25"/>
  <cols>
    <col min="1" max="1" width="19.85546875" customWidth="1"/>
    <col min="2" max="2" width="21.5703125" customWidth="1"/>
    <col min="3" max="3" width="34" customWidth="1"/>
    <col min="4" max="4" width="48.7109375" customWidth="1"/>
    <col min="5" max="5" width="19.85546875" customWidth="1"/>
    <col min="6" max="6" width="22" customWidth="1"/>
    <col min="7" max="7" width="18.42578125" customWidth="1"/>
    <col min="8" max="8" width="27.85546875" customWidth="1"/>
    <col min="21" max="21" width="9.42578125" customWidth="1"/>
    <col min="22" max="22" width="8.5703125" customWidth="1"/>
  </cols>
  <sheetData>
    <row r="1" spans="1:10" x14ac:dyDescent="0.25">
      <c r="A1" s="12" t="s">
        <v>0</v>
      </c>
      <c r="B1" s="12" t="s">
        <v>4</v>
      </c>
      <c r="C1" s="12" t="s">
        <v>5</v>
      </c>
      <c r="D1" s="12" t="s">
        <v>3</v>
      </c>
      <c r="E1" s="12" t="s">
        <v>1</v>
      </c>
      <c r="F1" s="12"/>
      <c r="G1" s="12" t="s">
        <v>2</v>
      </c>
      <c r="H1" s="12" t="s">
        <v>6</v>
      </c>
      <c r="I1" s="12"/>
      <c r="J1" s="12"/>
    </row>
    <row r="2" spans="1:10" x14ac:dyDescent="0.25">
      <c r="A2" s="10">
        <v>1963</v>
      </c>
      <c r="B2">
        <v>30970</v>
      </c>
      <c r="C2">
        <v>3158</v>
      </c>
      <c r="D2">
        <v>34128</v>
      </c>
      <c r="E2">
        <v>276151</v>
      </c>
      <c r="G2" s="3">
        <f t="shared" ref="G2:H11" si="0">D2/1000</f>
        <v>34.128</v>
      </c>
      <c r="H2" s="3">
        <f t="shared" si="0"/>
        <v>276.15100000000001</v>
      </c>
    </row>
    <row r="3" spans="1:10" x14ac:dyDescent="0.25">
      <c r="A3" s="10">
        <v>1964</v>
      </c>
      <c r="B3">
        <v>30991</v>
      </c>
      <c r="C3">
        <v>3160</v>
      </c>
      <c r="D3">
        <v>34151</v>
      </c>
      <c r="E3">
        <v>281251</v>
      </c>
      <c r="G3" s="3">
        <f t="shared" si="0"/>
        <v>34.151000000000003</v>
      </c>
      <c r="H3" s="3">
        <f t="shared" si="0"/>
        <v>281.25099999999998</v>
      </c>
    </row>
    <row r="4" spans="1:10" x14ac:dyDescent="0.25">
      <c r="A4" s="10">
        <v>1965</v>
      </c>
      <c r="B4">
        <v>31352</v>
      </c>
      <c r="C4">
        <v>3198</v>
      </c>
      <c r="D4">
        <v>34550</v>
      </c>
      <c r="E4">
        <v>286469</v>
      </c>
      <c r="G4" s="3">
        <f t="shared" si="0"/>
        <v>34.549999999999997</v>
      </c>
      <c r="H4" s="3">
        <f t="shared" si="0"/>
        <v>286.46899999999999</v>
      </c>
    </row>
    <row r="5" spans="1:10" x14ac:dyDescent="0.25">
      <c r="A5" s="10">
        <v>1966</v>
      </c>
      <c r="B5">
        <v>31452</v>
      </c>
      <c r="C5">
        <v>3208</v>
      </c>
      <c r="D5">
        <v>34660</v>
      </c>
      <c r="E5">
        <v>289333</v>
      </c>
      <c r="G5" s="3">
        <f t="shared" si="0"/>
        <v>34.659999999999997</v>
      </c>
      <c r="H5" s="3">
        <f t="shared" si="0"/>
        <v>289.33300000000003</v>
      </c>
    </row>
    <row r="6" spans="1:10" x14ac:dyDescent="0.25">
      <c r="A6" s="10">
        <v>1967</v>
      </c>
      <c r="B6">
        <v>31377</v>
      </c>
      <c r="C6">
        <v>3199</v>
      </c>
      <c r="D6">
        <v>34576</v>
      </c>
      <c r="E6">
        <v>292908</v>
      </c>
      <c r="G6" s="3">
        <f t="shared" si="0"/>
        <v>34.576000000000001</v>
      </c>
      <c r="H6" s="3">
        <f t="shared" si="0"/>
        <v>292.90800000000002</v>
      </c>
    </row>
    <row r="7" spans="1:10" x14ac:dyDescent="0.25">
      <c r="A7" s="10">
        <v>1968</v>
      </c>
      <c r="B7">
        <v>30707</v>
      </c>
      <c r="C7">
        <v>3132</v>
      </c>
      <c r="D7">
        <v>33839</v>
      </c>
      <c r="E7">
        <v>287350</v>
      </c>
      <c r="G7" s="3">
        <f t="shared" si="0"/>
        <v>33.838999999999999</v>
      </c>
      <c r="H7" s="3">
        <f t="shared" si="0"/>
        <v>287.35000000000002</v>
      </c>
    </row>
    <row r="8" spans="1:10" x14ac:dyDescent="0.25">
      <c r="A8" s="10">
        <v>1969</v>
      </c>
      <c r="B8">
        <v>29632</v>
      </c>
      <c r="C8">
        <v>3022</v>
      </c>
      <c r="D8">
        <v>32654</v>
      </c>
      <c r="E8">
        <v>275109</v>
      </c>
      <c r="G8" s="3">
        <f t="shared" si="0"/>
        <v>32.654000000000003</v>
      </c>
      <c r="H8" s="3">
        <f t="shared" si="0"/>
        <v>275.10899999999998</v>
      </c>
    </row>
    <row r="9" spans="1:10" x14ac:dyDescent="0.25">
      <c r="A9" s="10">
        <v>1970</v>
      </c>
      <c r="B9">
        <v>39001</v>
      </c>
      <c r="C9">
        <v>3978</v>
      </c>
      <c r="D9">
        <v>42979</v>
      </c>
      <c r="E9">
        <v>290746</v>
      </c>
      <c r="G9" s="3">
        <f t="shared" ref="G9:G17" si="1">D9/1000</f>
        <v>42.978999999999999</v>
      </c>
      <c r="H9" s="3">
        <f t="shared" si="0"/>
        <v>290.74599999999998</v>
      </c>
    </row>
    <row r="10" spans="1:10" x14ac:dyDescent="0.25">
      <c r="A10" s="10">
        <v>1971</v>
      </c>
      <c r="B10">
        <v>38063</v>
      </c>
      <c r="C10">
        <v>3882</v>
      </c>
      <c r="D10">
        <v>41945</v>
      </c>
      <c r="E10">
        <v>278806</v>
      </c>
      <c r="G10" s="3">
        <f t="shared" si="1"/>
        <v>41.945</v>
      </c>
      <c r="H10" s="3">
        <f t="shared" si="0"/>
        <v>278.80599999999998</v>
      </c>
    </row>
    <row r="11" spans="1:10" x14ac:dyDescent="0.25">
      <c r="A11" s="10">
        <v>1972</v>
      </c>
      <c r="B11">
        <v>36339</v>
      </c>
      <c r="C11">
        <v>3706</v>
      </c>
      <c r="D11">
        <v>40045</v>
      </c>
      <c r="E11">
        <v>266085</v>
      </c>
      <c r="G11" s="3">
        <f t="shared" si="1"/>
        <v>40.045000000000002</v>
      </c>
      <c r="H11" s="3">
        <f t="shared" si="0"/>
        <v>266.08499999999998</v>
      </c>
    </row>
    <row r="12" spans="1:10" x14ac:dyDescent="0.25">
      <c r="A12" s="10">
        <v>1973</v>
      </c>
      <c r="B12">
        <v>35300</v>
      </c>
      <c r="C12">
        <v>3600</v>
      </c>
      <c r="D12">
        <v>38900</v>
      </c>
      <c r="E12">
        <v>249950</v>
      </c>
      <c r="G12" s="3">
        <f t="shared" si="1"/>
        <v>38.9</v>
      </c>
      <c r="H12" s="3">
        <f t="shared" ref="H12:H17" si="2">E12/1000</f>
        <v>249.95</v>
      </c>
    </row>
    <row r="13" spans="1:10" x14ac:dyDescent="0.25">
      <c r="A13" s="10">
        <v>1974</v>
      </c>
      <c r="B13">
        <v>32250</v>
      </c>
      <c r="C13">
        <v>5493</v>
      </c>
      <c r="D13">
        <v>37743</v>
      </c>
      <c r="E13">
        <v>237132</v>
      </c>
      <c r="G13" s="3">
        <f t="shared" si="1"/>
        <v>37.743000000000002</v>
      </c>
      <c r="H13" s="3">
        <f t="shared" si="2"/>
        <v>237.13200000000001</v>
      </c>
    </row>
    <row r="14" spans="1:10" x14ac:dyDescent="0.25">
      <c r="A14" s="10">
        <v>1975</v>
      </c>
      <c r="B14">
        <v>32682</v>
      </c>
      <c r="C14">
        <v>3333</v>
      </c>
      <c r="D14">
        <v>36015</v>
      </c>
      <c r="E14">
        <v>228200</v>
      </c>
      <c r="G14" s="3">
        <f t="shared" si="1"/>
        <v>36.015000000000001</v>
      </c>
      <c r="H14" s="3">
        <f t="shared" si="2"/>
        <v>228.2</v>
      </c>
    </row>
    <row r="15" spans="1:10" x14ac:dyDescent="0.25">
      <c r="A15" s="10">
        <v>1976</v>
      </c>
      <c r="B15">
        <v>30942</v>
      </c>
      <c r="C15">
        <v>3156</v>
      </c>
      <c r="D15">
        <v>34098</v>
      </c>
      <c r="E15">
        <v>216026</v>
      </c>
      <c r="G15" s="3">
        <f t="shared" si="1"/>
        <v>34.097999999999999</v>
      </c>
      <c r="H15" s="3">
        <f t="shared" si="2"/>
        <v>216.02600000000001</v>
      </c>
    </row>
    <row r="16" spans="1:10" x14ac:dyDescent="0.25">
      <c r="A16" s="10">
        <v>1977</v>
      </c>
      <c r="B16">
        <v>29486</v>
      </c>
      <c r="C16">
        <v>3007</v>
      </c>
      <c r="D16">
        <v>32493</v>
      </c>
      <c r="E16">
        <v>207413</v>
      </c>
      <c r="G16" s="3">
        <f t="shared" si="1"/>
        <v>32.493000000000002</v>
      </c>
      <c r="H16" s="3">
        <f t="shared" si="2"/>
        <v>207.41300000000001</v>
      </c>
    </row>
    <row r="17" spans="1:8" x14ac:dyDescent="0.25">
      <c r="A17" s="10">
        <v>1978</v>
      </c>
      <c r="B17">
        <v>27804</v>
      </c>
      <c r="C17">
        <v>2835</v>
      </c>
      <c r="D17">
        <v>30639</v>
      </c>
      <c r="E17">
        <v>208033</v>
      </c>
      <c r="G17" s="3">
        <f t="shared" si="1"/>
        <v>30.638999999999999</v>
      </c>
      <c r="H17" s="3">
        <f t="shared" si="2"/>
        <v>208.03299999999999</v>
      </c>
    </row>
    <row r="18" spans="1:8" x14ac:dyDescent="0.25">
      <c r="A18" s="10">
        <v>1979</v>
      </c>
      <c r="B18">
        <v>29810</v>
      </c>
      <c r="C18">
        <v>1411</v>
      </c>
      <c r="D18">
        <v>31221</v>
      </c>
      <c r="E18">
        <v>208335</v>
      </c>
      <c r="G18" s="3">
        <f>D18/1000</f>
        <v>31.221</v>
      </c>
      <c r="H18" s="3">
        <f>E18/1000</f>
        <v>208.33500000000001</v>
      </c>
    </row>
    <row r="19" spans="1:8" x14ac:dyDescent="0.25">
      <c r="A19" s="11">
        <v>1980</v>
      </c>
      <c r="B19" s="4">
        <v>29805</v>
      </c>
      <c r="C19">
        <v>1530</v>
      </c>
      <c r="D19" s="4">
        <v>31335</v>
      </c>
      <c r="E19" s="4">
        <v>206259</v>
      </c>
      <c r="F19" s="4"/>
      <c r="G19" s="3">
        <f t="shared" ref="G19:G50" si="3">D19/1000</f>
        <v>31.335000000000001</v>
      </c>
      <c r="H19" s="3">
        <f t="shared" ref="H19:H50" si="4">E19/1000</f>
        <v>206.25899999999999</v>
      </c>
    </row>
    <row r="20" spans="1:8" x14ac:dyDescent="0.25">
      <c r="A20" s="11">
        <v>1981</v>
      </c>
      <c r="B20" s="4">
        <v>29426</v>
      </c>
      <c r="C20">
        <v>1580</v>
      </c>
      <c r="D20" s="4">
        <v>31006</v>
      </c>
      <c r="E20" s="4">
        <v>209434</v>
      </c>
      <c r="F20" s="4"/>
      <c r="G20" s="3">
        <f t="shared" si="3"/>
        <v>31.006</v>
      </c>
      <c r="H20" s="3">
        <f t="shared" si="4"/>
        <v>209.434</v>
      </c>
    </row>
    <row r="21" spans="1:8" x14ac:dyDescent="0.25">
      <c r="A21" s="11">
        <v>1982</v>
      </c>
      <c r="B21" s="4">
        <v>27858</v>
      </c>
      <c r="C21">
        <v>1601</v>
      </c>
      <c r="D21" s="4">
        <v>29459</v>
      </c>
      <c r="E21" s="4">
        <v>209254</v>
      </c>
      <c r="F21" s="4"/>
      <c r="G21" s="3">
        <f t="shared" si="3"/>
        <v>29.459</v>
      </c>
      <c r="H21" s="3">
        <f t="shared" si="4"/>
        <v>209.25399999999999</v>
      </c>
    </row>
    <row r="22" spans="1:8" x14ac:dyDescent="0.25">
      <c r="A22" s="11">
        <v>1983</v>
      </c>
      <c r="B22" s="4">
        <v>27735</v>
      </c>
      <c r="C22">
        <v>1613</v>
      </c>
      <c r="D22" s="4">
        <v>29348</v>
      </c>
      <c r="E22" s="4">
        <v>209046</v>
      </c>
      <c r="F22" s="4"/>
      <c r="G22" s="3">
        <f t="shared" si="3"/>
        <v>29.347999999999999</v>
      </c>
      <c r="H22" s="3">
        <f t="shared" si="4"/>
        <v>209.04599999999999</v>
      </c>
    </row>
    <row r="23" spans="1:8" x14ac:dyDescent="0.25">
      <c r="A23" s="11">
        <v>1984</v>
      </c>
      <c r="B23" s="4">
        <v>28446</v>
      </c>
      <c r="C23">
        <v>1522</v>
      </c>
      <c r="D23" s="4">
        <v>29968</v>
      </c>
      <c r="E23" s="4">
        <v>205984</v>
      </c>
      <c r="F23" s="4"/>
      <c r="G23" s="3">
        <f t="shared" si="3"/>
        <v>29.968</v>
      </c>
      <c r="H23" s="3">
        <f t="shared" si="4"/>
        <v>205.98400000000001</v>
      </c>
    </row>
    <row r="24" spans="1:8" x14ac:dyDescent="0.25">
      <c r="A24" s="11">
        <v>1985</v>
      </c>
      <c r="B24" s="4">
        <v>28416</v>
      </c>
      <c r="C24">
        <v>1453</v>
      </c>
      <c r="D24" s="4">
        <v>29869</v>
      </c>
      <c r="E24" s="4">
        <v>202202</v>
      </c>
      <c r="F24" s="4"/>
      <c r="G24" s="3">
        <f t="shared" si="3"/>
        <v>29.869</v>
      </c>
      <c r="H24" s="3">
        <f t="shared" si="4"/>
        <v>202.202</v>
      </c>
    </row>
    <row r="25" spans="1:8" x14ac:dyDescent="0.25">
      <c r="A25" s="11">
        <v>1986</v>
      </c>
      <c r="B25" s="4">
        <v>26889</v>
      </c>
      <c r="C25">
        <v>1436</v>
      </c>
      <c r="D25" s="4">
        <v>28325</v>
      </c>
      <c r="E25" s="4">
        <v>201109</v>
      </c>
      <c r="F25" s="4"/>
      <c r="G25" s="3">
        <f t="shared" si="3"/>
        <v>28.324999999999999</v>
      </c>
      <c r="H25" s="3">
        <f t="shared" si="4"/>
        <v>201.10900000000001</v>
      </c>
    </row>
    <row r="26" spans="1:8" x14ac:dyDescent="0.25">
      <c r="A26" s="11">
        <v>1987</v>
      </c>
      <c r="B26" s="4">
        <v>27256</v>
      </c>
      <c r="C26">
        <v>1402</v>
      </c>
      <c r="D26" s="4">
        <v>28658</v>
      </c>
      <c r="E26" s="4">
        <v>196428</v>
      </c>
      <c r="F26" s="4"/>
      <c r="G26" s="3">
        <f t="shared" si="3"/>
        <v>28.658000000000001</v>
      </c>
      <c r="H26" s="3">
        <f t="shared" si="4"/>
        <v>196.428</v>
      </c>
    </row>
    <row r="27" spans="1:8" x14ac:dyDescent="0.25">
      <c r="A27" s="11">
        <v>1988</v>
      </c>
      <c r="B27" s="4">
        <v>26825</v>
      </c>
      <c r="C27">
        <v>1389</v>
      </c>
      <c r="D27" s="4">
        <v>28214</v>
      </c>
      <c r="E27" s="4">
        <v>176999</v>
      </c>
      <c r="F27" s="4"/>
      <c r="G27" s="3">
        <f t="shared" si="3"/>
        <v>28.213999999999999</v>
      </c>
      <c r="H27" s="3">
        <f t="shared" si="4"/>
        <v>176.999</v>
      </c>
    </row>
    <row r="28" spans="1:8" x14ac:dyDescent="0.25">
      <c r="A28" s="11">
        <v>1989</v>
      </c>
      <c r="B28" s="4">
        <v>26501</v>
      </c>
      <c r="C28">
        <v>1389</v>
      </c>
      <c r="D28" s="4">
        <v>27890</v>
      </c>
      <c r="E28" s="4">
        <v>175428</v>
      </c>
      <c r="F28" s="4"/>
      <c r="G28" s="3">
        <f t="shared" si="3"/>
        <v>27.89</v>
      </c>
      <c r="H28" s="3">
        <f t="shared" si="4"/>
        <v>175.428</v>
      </c>
    </row>
    <row r="29" spans="1:8" x14ac:dyDescent="0.25">
      <c r="A29" s="11">
        <v>1990</v>
      </c>
      <c r="B29" s="4">
        <v>26254</v>
      </c>
      <c r="C29">
        <v>1302</v>
      </c>
      <c r="D29" s="4">
        <v>27556</v>
      </c>
      <c r="E29" s="4">
        <v>177576</v>
      </c>
      <c r="F29" s="4"/>
      <c r="G29" s="3">
        <f t="shared" si="3"/>
        <v>27.556000000000001</v>
      </c>
      <c r="H29" s="3">
        <f t="shared" si="4"/>
        <v>177.57599999999999</v>
      </c>
    </row>
    <row r="30" spans="1:8" x14ac:dyDescent="0.25">
      <c r="A30" s="11">
        <v>1991</v>
      </c>
      <c r="B30" s="4">
        <v>24682</v>
      </c>
      <c r="C30">
        <v>1244</v>
      </c>
      <c r="D30" s="4">
        <v>25926</v>
      </c>
      <c r="E30" s="4">
        <v>175325</v>
      </c>
      <c r="F30" s="4"/>
      <c r="G30" s="3">
        <f t="shared" si="3"/>
        <v>25.925999999999998</v>
      </c>
      <c r="H30" s="3">
        <f t="shared" si="4"/>
        <v>175.32499999999999</v>
      </c>
    </row>
    <row r="31" spans="1:8" x14ac:dyDescent="0.25">
      <c r="A31" s="11">
        <v>1992</v>
      </c>
      <c r="B31" s="4">
        <v>23745</v>
      </c>
      <c r="C31">
        <v>1226</v>
      </c>
      <c r="D31" s="4">
        <v>24971</v>
      </c>
      <c r="E31" s="4">
        <v>173309</v>
      </c>
      <c r="F31" s="4"/>
      <c r="G31" s="3">
        <f t="shared" si="3"/>
        <v>24.971</v>
      </c>
      <c r="H31" s="3">
        <f t="shared" si="4"/>
        <v>173.309</v>
      </c>
    </row>
    <row r="32" spans="1:8" x14ac:dyDescent="0.25">
      <c r="A32" s="11">
        <v>1993</v>
      </c>
      <c r="B32" s="4">
        <v>22957</v>
      </c>
      <c r="C32">
        <v>1192</v>
      </c>
      <c r="D32" s="4">
        <v>24149</v>
      </c>
      <c r="E32" s="4">
        <v>170490</v>
      </c>
      <c r="F32" s="4"/>
      <c r="G32" s="3">
        <f t="shared" si="3"/>
        <v>24.149000000000001</v>
      </c>
      <c r="H32" s="3">
        <f t="shared" si="4"/>
        <v>170.49</v>
      </c>
    </row>
    <row r="33" spans="1:29" x14ac:dyDescent="0.25">
      <c r="A33" s="11">
        <v>1994</v>
      </c>
      <c r="B33" s="4">
        <v>22457</v>
      </c>
      <c r="C33">
        <v>1147</v>
      </c>
      <c r="D33" s="4">
        <v>23604</v>
      </c>
      <c r="E33" s="4">
        <v>171939</v>
      </c>
      <c r="F33" s="4"/>
      <c r="G33" s="3">
        <f t="shared" si="3"/>
        <v>23.603999999999999</v>
      </c>
      <c r="H33" s="3">
        <f t="shared" si="4"/>
        <v>171.93899999999999</v>
      </c>
    </row>
    <row r="34" spans="1:29" x14ac:dyDescent="0.25">
      <c r="A34" s="11">
        <v>1995</v>
      </c>
      <c r="B34" s="4">
        <v>22351</v>
      </c>
      <c r="C34">
        <v>1197</v>
      </c>
      <c r="D34" s="4">
        <v>23548</v>
      </c>
      <c r="E34" s="4">
        <v>173476</v>
      </c>
      <c r="F34" s="4"/>
      <c r="G34" s="3">
        <f t="shared" si="3"/>
        <v>23.547999999999998</v>
      </c>
      <c r="H34" s="3">
        <f t="shared" si="4"/>
        <v>173.476</v>
      </c>
    </row>
    <row r="35" spans="1:29" x14ac:dyDescent="0.25">
      <c r="A35" s="11">
        <v>1996</v>
      </c>
      <c r="B35" s="4">
        <v>22017</v>
      </c>
      <c r="C35">
        <v>1307</v>
      </c>
      <c r="D35" s="4">
        <v>23324</v>
      </c>
      <c r="E35" s="4">
        <v>175147</v>
      </c>
      <c r="F35" s="4"/>
      <c r="G35" s="3">
        <f t="shared" si="3"/>
        <v>23.324000000000002</v>
      </c>
      <c r="H35" s="3">
        <f t="shared" si="4"/>
        <v>175.14699999999999</v>
      </c>
    </row>
    <row r="36" spans="1:29" x14ac:dyDescent="0.25">
      <c r="A36" s="11">
        <v>1997</v>
      </c>
      <c r="B36" s="4">
        <v>22546</v>
      </c>
      <c r="C36">
        <v>1341</v>
      </c>
      <c r="D36" s="4">
        <v>23887</v>
      </c>
      <c r="E36" s="4">
        <v>175721</v>
      </c>
      <c r="F36" s="4"/>
      <c r="G36" s="3">
        <f t="shared" si="3"/>
        <v>23.887</v>
      </c>
      <c r="H36" s="3">
        <f t="shared" si="4"/>
        <v>175.721</v>
      </c>
      <c r="AB36" t="s">
        <v>7</v>
      </c>
      <c r="AC36" t="s">
        <v>9</v>
      </c>
    </row>
    <row r="37" spans="1:29" x14ac:dyDescent="0.25">
      <c r="A37" s="11">
        <v>1998</v>
      </c>
      <c r="B37" s="4">
        <v>21034</v>
      </c>
      <c r="C37">
        <v>1336</v>
      </c>
      <c r="D37" s="4">
        <v>22370</v>
      </c>
      <c r="E37" s="4">
        <v>172443</v>
      </c>
      <c r="F37" s="4"/>
      <c r="G37" s="3">
        <f t="shared" si="3"/>
        <v>22.37</v>
      </c>
      <c r="H37" s="3">
        <f t="shared" si="4"/>
        <v>172.44300000000001</v>
      </c>
      <c r="AB37" t="s">
        <v>8</v>
      </c>
    </row>
    <row r="38" spans="1:29" x14ac:dyDescent="0.25">
      <c r="A38" s="11">
        <v>1999</v>
      </c>
      <c r="B38" s="4">
        <v>21765</v>
      </c>
      <c r="C38">
        <v>1403</v>
      </c>
      <c r="D38" s="4">
        <v>23168</v>
      </c>
      <c r="E38" s="4">
        <v>176159</v>
      </c>
      <c r="F38" s="4"/>
      <c r="G38" s="3">
        <f t="shared" si="3"/>
        <v>23.167999999999999</v>
      </c>
      <c r="H38" s="3">
        <f t="shared" si="4"/>
        <v>176.15899999999999</v>
      </c>
      <c r="AB38">
        <f>D3-D2</f>
        <v>23</v>
      </c>
      <c r="AC38">
        <f>E3-E2</f>
        <v>5100</v>
      </c>
    </row>
    <row r="39" spans="1:29" x14ac:dyDescent="0.25">
      <c r="A39" s="11">
        <v>2000</v>
      </c>
      <c r="B39" s="4">
        <v>22045</v>
      </c>
      <c r="C39">
        <v>1472</v>
      </c>
      <c r="D39" s="4">
        <v>23517</v>
      </c>
      <c r="E39" s="4">
        <v>186510</v>
      </c>
      <c r="F39" s="4"/>
      <c r="G39" s="3">
        <f t="shared" si="3"/>
        <v>23.516999999999999</v>
      </c>
      <c r="H39" s="3">
        <f t="shared" si="4"/>
        <v>186.51</v>
      </c>
      <c r="AB39">
        <f>D4-D3</f>
        <v>399</v>
      </c>
      <c r="AC39">
        <f>E4-E3</f>
        <v>5218</v>
      </c>
    </row>
    <row r="40" spans="1:29" x14ac:dyDescent="0.25">
      <c r="A40" s="11">
        <v>2001</v>
      </c>
      <c r="B40" s="4">
        <v>22446</v>
      </c>
      <c r="C40">
        <v>1398</v>
      </c>
      <c r="D40" s="4">
        <v>23844</v>
      </c>
      <c r="E40" s="4">
        <v>191743</v>
      </c>
      <c r="F40" s="4"/>
      <c r="G40" s="3">
        <f t="shared" si="3"/>
        <v>23.844000000000001</v>
      </c>
      <c r="H40" s="3">
        <f t="shared" si="4"/>
        <v>191.74299999999999</v>
      </c>
      <c r="AB40">
        <f>D5-D4</f>
        <v>110</v>
      </c>
      <c r="AC40">
        <f>E5-E4</f>
        <v>2864</v>
      </c>
    </row>
    <row r="41" spans="1:29" x14ac:dyDescent="0.25">
      <c r="A41" s="11">
        <v>2002</v>
      </c>
      <c r="B41" s="4">
        <v>22677</v>
      </c>
      <c r="C41">
        <v>1346</v>
      </c>
      <c r="D41" s="4">
        <v>24023</v>
      </c>
      <c r="E41" s="4">
        <v>195561</v>
      </c>
      <c r="F41" s="4"/>
      <c r="G41" s="3">
        <f t="shared" si="3"/>
        <v>24.023</v>
      </c>
      <c r="H41" s="3">
        <f t="shared" si="4"/>
        <v>195.56100000000001</v>
      </c>
      <c r="AB41">
        <f>D6-D5</f>
        <v>-84</v>
      </c>
      <c r="AC41">
        <f>E6-E5</f>
        <v>3575</v>
      </c>
    </row>
    <row r="42" spans="1:29" x14ac:dyDescent="0.25">
      <c r="A42" s="11">
        <v>2003</v>
      </c>
      <c r="B42" s="4">
        <v>21891</v>
      </c>
      <c r="C42">
        <v>1215</v>
      </c>
      <c r="D42" s="4">
        <v>23106</v>
      </c>
      <c r="E42" s="4">
        <v>197145</v>
      </c>
      <c r="F42" s="4"/>
      <c r="G42" s="3">
        <f t="shared" si="3"/>
        <v>23.106000000000002</v>
      </c>
      <c r="H42" s="3">
        <f t="shared" si="4"/>
        <v>197.14500000000001</v>
      </c>
      <c r="AB42">
        <f>D7-D6</f>
        <v>-737</v>
      </c>
      <c r="AC42">
        <f>E7-E6</f>
        <v>-5558</v>
      </c>
    </row>
    <row r="43" spans="1:29" x14ac:dyDescent="0.25">
      <c r="A43" s="11">
        <v>2004</v>
      </c>
      <c r="B43" s="4">
        <v>21371</v>
      </c>
      <c r="C43">
        <v>1221</v>
      </c>
      <c r="D43" s="4">
        <v>22592</v>
      </c>
      <c r="E43" s="4">
        <v>201200</v>
      </c>
      <c r="F43" s="4"/>
      <c r="G43" s="3">
        <f t="shared" si="3"/>
        <v>22.591999999999999</v>
      </c>
      <c r="H43" s="3">
        <f t="shared" si="4"/>
        <v>201.2</v>
      </c>
      <c r="AB43">
        <f>D8-D7</f>
        <v>-1185</v>
      </c>
      <c r="AC43">
        <f>E8-E7</f>
        <v>-12241</v>
      </c>
    </row>
    <row r="44" spans="1:29" x14ac:dyDescent="0.25">
      <c r="A44" s="11">
        <v>2005</v>
      </c>
      <c r="B44" s="4">
        <v>21757</v>
      </c>
      <c r="C44">
        <v>1262</v>
      </c>
      <c r="D44" s="4">
        <v>23019</v>
      </c>
      <c r="E44" s="4">
        <v>213308</v>
      </c>
      <c r="F44" s="4"/>
      <c r="G44" s="3">
        <f t="shared" si="3"/>
        <v>23.018999999999998</v>
      </c>
      <c r="H44" s="3">
        <f t="shared" si="4"/>
        <v>213.30799999999999</v>
      </c>
      <c r="AB44">
        <f>D9-D8</f>
        <v>10325</v>
      </c>
      <c r="AC44">
        <f>E9-E8</f>
        <v>15637</v>
      </c>
    </row>
    <row r="45" spans="1:29" x14ac:dyDescent="0.25">
      <c r="A45" s="11">
        <v>2006</v>
      </c>
      <c r="B45" s="4">
        <v>20972</v>
      </c>
      <c r="C45">
        <v>1339</v>
      </c>
      <c r="D45" s="4">
        <v>22311</v>
      </c>
      <c r="E45" s="4">
        <v>220416</v>
      </c>
      <c r="F45" s="4"/>
      <c r="G45" s="3">
        <f t="shared" si="3"/>
        <v>22.311</v>
      </c>
      <c r="H45" s="3">
        <f t="shared" si="4"/>
        <v>220.416</v>
      </c>
      <c r="AB45">
        <f>D10-D9</f>
        <v>-1034</v>
      </c>
      <c r="AC45">
        <f>E10-E9</f>
        <v>-11940</v>
      </c>
    </row>
    <row r="46" spans="1:29" x14ac:dyDescent="0.25">
      <c r="A46" s="11">
        <v>2007</v>
      </c>
      <c r="B46" s="4">
        <v>21317</v>
      </c>
      <c r="C46">
        <v>1495</v>
      </c>
      <c r="D46" s="4">
        <v>22812</v>
      </c>
      <c r="E46" s="4">
        <v>247789</v>
      </c>
      <c r="F46" s="4"/>
      <c r="G46" s="3">
        <f t="shared" si="3"/>
        <v>22.812000000000001</v>
      </c>
      <c r="H46" s="3">
        <f t="shared" si="4"/>
        <v>247.78899999999999</v>
      </c>
      <c r="AB46">
        <f>D11-D10</f>
        <v>-1900</v>
      </c>
      <c r="AC46">
        <f>E11-E10</f>
        <v>-12721</v>
      </c>
    </row>
    <row r="47" spans="1:29" x14ac:dyDescent="0.25">
      <c r="A47" s="11">
        <v>2008</v>
      </c>
      <c r="B47" s="4">
        <v>19121</v>
      </c>
      <c r="C47">
        <v>1433</v>
      </c>
      <c r="D47" s="4">
        <v>20554</v>
      </c>
      <c r="E47" s="4">
        <v>255035</v>
      </c>
      <c r="F47" s="4"/>
      <c r="G47" s="3">
        <f t="shared" si="3"/>
        <v>20.553999999999998</v>
      </c>
      <c r="H47" s="3">
        <f t="shared" si="4"/>
        <v>255.035</v>
      </c>
      <c r="AB47">
        <f>D12-D11</f>
        <v>-1145</v>
      </c>
      <c r="AC47">
        <f>E12-E11</f>
        <v>-16135</v>
      </c>
    </row>
    <row r="48" spans="1:29" x14ac:dyDescent="0.25">
      <c r="A48" s="11">
        <v>2009</v>
      </c>
      <c r="B48" s="4">
        <v>20682</v>
      </c>
      <c r="C48">
        <v>1633</v>
      </c>
      <c r="D48" s="4">
        <v>22315</v>
      </c>
      <c r="E48" s="4">
        <v>283879</v>
      </c>
      <c r="F48" s="4"/>
      <c r="G48" s="3">
        <f t="shared" si="3"/>
        <v>22.315000000000001</v>
      </c>
      <c r="H48" s="3">
        <f t="shared" si="4"/>
        <v>283.87900000000002</v>
      </c>
      <c r="AB48">
        <f>D13-D12</f>
        <v>-1157</v>
      </c>
      <c r="AC48">
        <f>E13-E12</f>
        <v>-12818</v>
      </c>
    </row>
    <row r="49" spans="1:31" x14ac:dyDescent="0.25">
      <c r="A49" s="11">
        <v>2010</v>
      </c>
      <c r="B49" s="4">
        <v>23267</v>
      </c>
      <c r="C49">
        <v>1914</v>
      </c>
      <c r="D49" s="4">
        <v>25181</v>
      </c>
      <c r="E49" s="4">
        <v>317647</v>
      </c>
      <c r="F49" s="4"/>
      <c r="G49" s="3">
        <f t="shared" ref="G49" si="5">D49/1000</f>
        <v>25.181000000000001</v>
      </c>
      <c r="H49" s="3">
        <f t="shared" ref="H49" si="6">E49/1000</f>
        <v>317.64699999999999</v>
      </c>
      <c r="AB49">
        <f>D14-D13</f>
        <v>-1728</v>
      </c>
      <c r="AC49">
        <f>E14-E13</f>
        <v>-8932</v>
      </c>
    </row>
    <row r="50" spans="1:31" x14ac:dyDescent="0.25">
      <c r="A50" s="11">
        <v>2011</v>
      </c>
      <c r="B50" s="4">
        <v>26544</v>
      </c>
      <c r="C50">
        <v>2406</v>
      </c>
      <c r="D50" s="4">
        <v>28950</v>
      </c>
      <c r="E50" s="4">
        <v>348809</v>
      </c>
      <c r="F50" s="4"/>
      <c r="G50" s="3">
        <f t="shared" si="3"/>
        <v>28.95</v>
      </c>
      <c r="H50" s="3">
        <f t="shared" si="4"/>
        <v>348.80900000000003</v>
      </c>
      <c r="AB50">
        <f>D15-D14</f>
        <v>-1917</v>
      </c>
      <c r="AC50">
        <f>E15-E14</f>
        <v>-12174</v>
      </c>
    </row>
    <row r="51" spans="1:31" x14ac:dyDescent="0.25">
      <c r="A51" s="11">
        <v>2012</v>
      </c>
      <c r="B51" s="4">
        <v>30529</v>
      </c>
      <c r="C51">
        <v>2874</v>
      </c>
      <c r="D51" s="4">
        <v>33403</v>
      </c>
      <c r="E51" s="4">
        <v>322670</v>
      </c>
      <c r="F51" s="4"/>
      <c r="G51" s="3">
        <f t="shared" ref="G51:G55" si="7">D51/1000</f>
        <v>33.402999999999999</v>
      </c>
      <c r="H51" s="3">
        <f t="shared" ref="H51:H55" si="8">E51/1000</f>
        <v>322.67</v>
      </c>
      <c r="AB51">
        <f>D16-D15</f>
        <v>-1605</v>
      </c>
      <c r="AC51">
        <f>E16-E15</f>
        <v>-8613</v>
      </c>
    </row>
    <row r="52" spans="1:31" x14ac:dyDescent="0.25">
      <c r="A52" s="11">
        <v>2013</v>
      </c>
      <c r="B52" s="4">
        <v>33371</v>
      </c>
      <c r="C52" s="4">
        <v>3149</v>
      </c>
      <c r="D52" s="4">
        <v>36520</v>
      </c>
      <c r="E52" s="4">
        <v>353994</v>
      </c>
      <c r="F52" s="4"/>
      <c r="G52" s="3">
        <f t="shared" si="7"/>
        <v>36.520000000000003</v>
      </c>
      <c r="H52" s="3">
        <f t="shared" si="8"/>
        <v>353.99400000000003</v>
      </c>
      <c r="AB52">
        <f>D17-D16</f>
        <v>-1854</v>
      </c>
      <c r="AC52">
        <f>E17-E16</f>
        <v>620</v>
      </c>
    </row>
    <row r="53" spans="1:31" x14ac:dyDescent="0.25">
      <c r="A53" s="11">
        <v>2014</v>
      </c>
      <c r="B53" s="4">
        <v>36385</v>
      </c>
      <c r="C53" s="4">
        <v>3548</v>
      </c>
      <c r="D53" s="4">
        <v>39933</v>
      </c>
      <c r="E53" s="4">
        <v>388841</v>
      </c>
      <c r="F53" s="4"/>
      <c r="G53" s="3">
        <f t="shared" si="7"/>
        <v>39.933</v>
      </c>
      <c r="H53" s="3">
        <f t="shared" si="8"/>
        <v>388.84100000000001</v>
      </c>
      <c r="N53" s="3"/>
      <c r="O53" s="3"/>
      <c r="U53" s="1"/>
      <c r="V53" s="1"/>
      <c r="AB53">
        <f>D18-D17</f>
        <v>582</v>
      </c>
      <c r="AC53">
        <f>E18-E17</f>
        <v>302</v>
      </c>
    </row>
    <row r="54" spans="1:31" s="4" customFormat="1" x14ac:dyDescent="0.25">
      <c r="A54" s="11">
        <v>2015</v>
      </c>
      <c r="B54" s="4">
        <v>32318</v>
      </c>
      <c r="C54" s="4">
        <v>2912</v>
      </c>
      <c r="D54" s="4">
        <v>35230</v>
      </c>
      <c r="E54" s="4">
        <v>324303</v>
      </c>
      <c r="G54" s="3">
        <v>35.229999999999997</v>
      </c>
      <c r="H54" s="3">
        <v>324.303</v>
      </c>
      <c r="N54" s="5"/>
      <c r="O54" s="5"/>
      <c r="R54" s="6"/>
      <c r="S54" s="6"/>
      <c r="U54" s="7"/>
      <c r="V54" s="7"/>
      <c r="X54" s="8"/>
      <c r="Y54" s="8"/>
      <c r="AB54">
        <f>D19-D18</f>
        <v>114</v>
      </c>
      <c r="AC54">
        <f>E19-E18</f>
        <v>-2076</v>
      </c>
    </row>
    <row r="55" spans="1:31" s="4" customFormat="1" x14ac:dyDescent="0.25">
      <c r="A55" s="11">
        <v>2016</v>
      </c>
      <c r="B55" s="4">
        <v>32773</v>
      </c>
      <c r="C55" s="4">
        <v>2440</v>
      </c>
      <c r="D55" s="4">
        <v>35213</v>
      </c>
      <c r="E55" s="4">
        <v>341133</v>
      </c>
      <c r="G55" s="3">
        <f t="shared" si="7"/>
        <v>35.213000000000001</v>
      </c>
      <c r="H55" s="3">
        <f t="shared" si="8"/>
        <v>341.13299999999998</v>
      </c>
      <c r="N55" s="5"/>
      <c r="O55" s="5"/>
      <c r="R55" s="6"/>
      <c r="S55" s="6"/>
      <c r="U55" s="7"/>
      <c r="V55" s="7"/>
      <c r="X55" s="8"/>
      <c r="Y55" s="8"/>
      <c r="AA55" s="8"/>
      <c r="AB55">
        <f>D20-D19</f>
        <v>-329</v>
      </c>
      <c r="AC55">
        <f>E20-E19</f>
        <v>3175</v>
      </c>
      <c r="AD55" s="8"/>
      <c r="AE55" s="8"/>
    </row>
    <row r="56" spans="1:31" s="4" customFormat="1" x14ac:dyDescent="0.25">
      <c r="A56" s="11">
        <v>2017</v>
      </c>
      <c r="B56" s="4">
        <v>39160</v>
      </c>
      <c r="C56" s="4">
        <v>2830</v>
      </c>
      <c r="D56" s="4">
        <f>B56+C56</f>
        <v>41990</v>
      </c>
      <c r="E56" s="4">
        <v>464292</v>
      </c>
      <c r="G56" s="3">
        <f t="shared" ref="G56:H58" si="9">D56/1000</f>
        <v>41.99</v>
      </c>
      <c r="H56" s="3">
        <f t="shared" si="9"/>
        <v>464.29199999999997</v>
      </c>
      <c r="N56" s="5"/>
      <c r="O56" s="5"/>
      <c r="R56" s="6"/>
      <c r="S56" s="6"/>
      <c r="U56" s="7"/>
      <c r="V56" s="7"/>
      <c r="X56" s="8"/>
      <c r="Y56" s="8"/>
      <c r="AA56" s="8"/>
      <c r="AB56">
        <f>D21-D20</f>
        <v>-1547</v>
      </c>
      <c r="AC56">
        <f>E21-E20</f>
        <v>-180</v>
      </c>
      <c r="AD56" s="8"/>
      <c r="AE56" s="8"/>
    </row>
    <row r="57" spans="1:31" s="4" customFormat="1" x14ac:dyDescent="0.25">
      <c r="A57" s="11">
        <v>2018</v>
      </c>
      <c r="B57" s="4">
        <v>43824</v>
      </c>
      <c r="C57" s="4">
        <v>3229</v>
      </c>
      <c r="D57" s="4">
        <f>B57+C57</f>
        <v>47053</v>
      </c>
      <c r="E57" s="4">
        <v>504501</v>
      </c>
      <c r="G57" s="3">
        <f t="shared" si="9"/>
        <v>47.052999999999997</v>
      </c>
      <c r="H57" s="3">
        <f t="shared" si="9"/>
        <v>504.50099999999998</v>
      </c>
      <c r="N57" s="5"/>
      <c r="O57" s="5"/>
      <c r="R57" s="6"/>
      <c r="S57" s="6"/>
      <c r="U57" s="7"/>
      <c r="V57" s="7"/>
      <c r="X57" s="8"/>
      <c r="Y57" s="8"/>
      <c r="AA57" s="8"/>
      <c r="AB57">
        <f>D22-D21</f>
        <v>-111</v>
      </c>
      <c r="AC57">
        <f>E22-E21</f>
        <v>-208</v>
      </c>
      <c r="AD57" s="8"/>
      <c r="AE57" s="8"/>
    </row>
    <row r="58" spans="1:31" s="4" customFormat="1" x14ac:dyDescent="0.25">
      <c r="A58" s="11">
        <v>2019</v>
      </c>
      <c r="B58" s="4">
        <v>44191</v>
      </c>
      <c r="C58" s="4">
        <v>2916</v>
      </c>
      <c r="D58" s="4">
        <f>B58+C58</f>
        <v>47107</v>
      </c>
      <c r="E58" s="4">
        <v>494911</v>
      </c>
      <c r="G58" s="3">
        <f t="shared" si="9"/>
        <v>47.106999999999999</v>
      </c>
      <c r="H58" s="3">
        <f t="shared" si="9"/>
        <v>494.911</v>
      </c>
      <c r="N58" s="5"/>
      <c r="O58" s="5"/>
      <c r="R58" s="6"/>
      <c r="S58" s="6"/>
      <c r="U58" s="7"/>
      <c r="V58" s="7"/>
      <c r="X58" s="8"/>
      <c r="Y58" s="8"/>
      <c r="AA58" s="8"/>
      <c r="AB58">
        <f>D23-D22</f>
        <v>620</v>
      </c>
      <c r="AC58">
        <f>E23-E22</f>
        <v>-3062</v>
      </c>
      <c r="AD58" s="8"/>
      <c r="AE58" s="8"/>
    </row>
    <row r="59" spans="1:31" s="4" customFormat="1" x14ac:dyDescent="0.25">
      <c r="N59" s="5"/>
      <c r="O59" s="5"/>
      <c r="R59" s="6"/>
      <c r="S59" s="6"/>
      <c r="U59" s="7"/>
      <c r="V59" s="7"/>
      <c r="X59" s="8"/>
      <c r="Y59" s="8"/>
      <c r="AA59" s="8"/>
      <c r="AB59">
        <f>D24-D23</f>
        <v>-99</v>
      </c>
      <c r="AC59">
        <f>E24-E23</f>
        <v>-3782</v>
      </c>
      <c r="AD59" s="8"/>
      <c r="AE59" s="8"/>
    </row>
    <row r="60" spans="1:31" s="4" customFormat="1" x14ac:dyDescent="0.25">
      <c r="N60" s="5"/>
      <c r="O60" s="5"/>
      <c r="R60" s="6"/>
      <c r="S60" s="6"/>
      <c r="U60" s="7"/>
      <c r="V60" s="7"/>
      <c r="X60" s="8"/>
      <c r="Y60" s="8"/>
      <c r="AA60" s="8"/>
      <c r="AB60">
        <f>D25-D24</f>
        <v>-1544</v>
      </c>
      <c r="AC60">
        <f>E25-E24</f>
        <v>-1093</v>
      </c>
      <c r="AD60" s="8"/>
      <c r="AE60" s="8"/>
    </row>
    <row r="61" spans="1:31" s="4" customFormat="1" x14ac:dyDescent="0.25">
      <c r="N61" s="5"/>
      <c r="O61" s="5"/>
      <c r="R61" s="6"/>
      <c r="S61" s="6"/>
      <c r="U61" s="7"/>
      <c r="V61" s="7"/>
      <c r="X61" s="8"/>
      <c r="Y61" s="8"/>
      <c r="AA61" s="8"/>
      <c r="AB61">
        <f>D26-D25</f>
        <v>333</v>
      </c>
      <c r="AC61">
        <f>E26-E25</f>
        <v>-4681</v>
      </c>
      <c r="AD61" s="8"/>
      <c r="AE61" s="8"/>
    </row>
    <row r="62" spans="1:31" s="4" customFormat="1" x14ac:dyDescent="0.25">
      <c r="N62" s="5"/>
      <c r="O62" s="5"/>
      <c r="R62" s="6"/>
      <c r="S62" s="6"/>
      <c r="U62" s="7"/>
      <c r="V62" s="7"/>
      <c r="X62" s="8"/>
      <c r="Y62" s="8"/>
      <c r="AA62" s="8"/>
      <c r="AB62">
        <f>D27-D26</f>
        <v>-444</v>
      </c>
      <c r="AC62">
        <f>E27-E26</f>
        <v>-19429</v>
      </c>
      <c r="AD62" s="8"/>
      <c r="AE62" s="8"/>
    </row>
    <row r="63" spans="1:31" s="4" customFormat="1" x14ac:dyDescent="0.25">
      <c r="N63" s="5"/>
      <c r="O63" s="5"/>
      <c r="R63" s="6"/>
      <c r="S63" s="6"/>
      <c r="U63" s="7"/>
      <c r="V63" s="7"/>
      <c r="X63" s="8"/>
      <c r="Y63" s="8"/>
      <c r="AA63" s="8"/>
      <c r="AB63">
        <f>D28-D27</f>
        <v>-324</v>
      </c>
      <c r="AC63">
        <f>E28-E27</f>
        <v>-1571</v>
      </c>
      <c r="AD63" s="8"/>
      <c r="AE63" s="8"/>
    </row>
    <row r="64" spans="1:31" s="4" customFormat="1" x14ac:dyDescent="0.25">
      <c r="N64" s="5"/>
      <c r="O64" s="5"/>
      <c r="R64" s="6"/>
      <c r="S64" s="6"/>
      <c r="U64" s="7"/>
      <c r="V64" s="7"/>
      <c r="X64" s="8"/>
      <c r="Y64" s="8"/>
      <c r="AA64" s="8"/>
      <c r="AB64">
        <f>D29-D28</f>
        <v>-334</v>
      </c>
      <c r="AC64">
        <f>E29-E28</f>
        <v>2148</v>
      </c>
      <c r="AD64" s="8"/>
      <c r="AE64" s="8"/>
    </row>
    <row r="65" spans="10:31" s="4" customFormat="1" x14ac:dyDescent="0.25">
      <c r="N65" s="5"/>
      <c r="O65" s="5"/>
      <c r="R65" s="6"/>
      <c r="S65" s="6"/>
      <c r="U65" s="7"/>
      <c r="V65" s="7"/>
      <c r="X65" s="8"/>
      <c r="Y65" s="8"/>
      <c r="AA65" s="8"/>
      <c r="AB65">
        <f>D30-D29</f>
        <v>-1630</v>
      </c>
      <c r="AC65">
        <f>E30-E29</f>
        <v>-2251</v>
      </c>
      <c r="AD65" s="8"/>
      <c r="AE65" s="8"/>
    </row>
    <row r="66" spans="10:31" s="4" customFormat="1" x14ac:dyDescent="0.25">
      <c r="N66" s="5"/>
      <c r="O66" s="5"/>
      <c r="R66" s="6"/>
      <c r="S66" s="6"/>
      <c r="U66" s="7"/>
      <c r="V66" s="7"/>
      <c r="X66" s="8"/>
      <c r="Y66" s="8"/>
      <c r="AA66" s="8"/>
      <c r="AB66">
        <f>D31-D30</f>
        <v>-955</v>
      </c>
      <c r="AC66">
        <f>E31-E30</f>
        <v>-2016</v>
      </c>
      <c r="AD66" s="8"/>
      <c r="AE66" s="8"/>
    </row>
    <row r="67" spans="10:31" s="4" customFormat="1" x14ac:dyDescent="0.25">
      <c r="N67" s="5"/>
      <c r="O67" s="5"/>
      <c r="R67" s="6"/>
      <c r="S67" s="6"/>
      <c r="U67" s="7"/>
      <c r="V67" s="7"/>
      <c r="X67" s="8"/>
      <c r="Y67" s="8"/>
      <c r="AA67" s="8"/>
      <c r="AB67">
        <f>D32-D31</f>
        <v>-822</v>
      </c>
      <c r="AC67">
        <f>E32-E31</f>
        <v>-2819</v>
      </c>
      <c r="AD67" s="8"/>
      <c r="AE67" s="8"/>
    </row>
    <row r="68" spans="10:31" s="4" customFormat="1" x14ac:dyDescent="0.25">
      <c r="N68" s="5"/>
      <c r="O68" s="5"/>
      <c r="R68" s="6"/>
      <c r="S68" s="6"/>
      <c r="U68" s="7"/>
      <c r="V68" s="7"/>
      <c r="X68" s="8"/>
      <c r="Y68" s="8"/>
      <c r="AA68" s="8"/>
      <c r="AB68">
        <f>D33-D32</f>
        <v>-545</v>
      </c>
      <c r="AC68">
        <f>E33-E32</f>
        <v>1449</v>
      </c>
      <c r="AD68" s="8"/>
      <c r="AE68" s="8"/>
    </row>
    <row r="69" spans="10:31" s="4" customFormat="1" x14ac:dyDescent="0.25">
      <c r="N69" s="5"/>
      <c r="O69" s="5"/>
      <c r="R69" s="6"/>
      <c r="S69" s="6"/>
      <c r="U69" s="7"/>
      <c r="V69" s="7"/>
      <c r="X69" s="8"/>
      <c r="Y69" s="8"/>
      <c r="AA69" s="8"/>
      <c r="AB69">
        <f>D34-D33</f>
        <v>-56</v>
      </c>
      <c r="AC69">
        <f>E34-E33</f>
        <v>1537</v>
      </c>
      <c r="AD69" s="8"/>
      <c r="AE69" s="8"/>
    </row>
    <row r="70" spans="10:31" s="4" customFormat="1" x14ac:dyDescent="0.25">
      <c r="N70" s="5"/>
      <c r="O70" s="5"/>
      <c r="R70" s="6"/>
      <c r="S70" s="6"/>
      <c r="U70" s="7"/>
      <c r="V70" s="7"/>
      <c r="X70" s="8"/>
      <c r="Y70" s="8"/>
      <c r="AA70" s="8"/>
      <c r="AB70">
        <f>D35-D34</f>
        <v>-224</v>
      </c>
      <c r="AC70">
        <f>E35-E34</f>
        <v>1671</v>
      </c>
      <c r="AD70" s="8"/>
      <c r="AE70" s="8"/>
    </row>
    <row r="71" spans="10:31" s="4" customFormat="1" x14ac:dyDescent="0.25">
      <c r="N71" s="5"/>
      <c r="O71" s="5"/>
      <c r="R71" s="6"/>
      <c r="S71" s="6"/>
      <c r="U71" s="7"/>
      <c r="V71" s="7"/>
      <c r="X71" s="8"/>
      <c r="Y71" s="8"/>
      <c r="AA71" s="8"/>
      <c r="AB71">
        <f>D36-D35</f>
        <v>563</v>
      </c>
      <c r="AC71">
        <f>E36-E35</f>
        <v>574</v>
      </c>
      <c r="AD71" s="8"/>
      <c r="AE71" s="8"/>
    </row>
    <row r="72" spans="10:31" s="4" customFormat="1" x14ac:dyDescent="0.25">
      <c r="N72" s="5"/>
      <c r="O72" s="5"/>
      <c r="R72" s="6"/>
      <c r="S72" s="6"/>
      <c r="U72" s="7"/>
      <c r="V72" s="7"/>
      <c r="X72" s="8"/>
      <c r="Y72" s="8"/>
      <c r="AA72" s="8"/>
      <c r="AB72">
        <f>D37-D36</f>
        <v>-1517</v>
      </c>
      <c r="AC72">
        <f>E37-E36</f>
        <v>-3278</v>
      </c>
      <c r="AD72" s="8"/>
      <c r="AE72" s="8"/>
    </row>
    <row r="73" spans="10:31" s="4" customFormat="1" x14ac:dyDescent="0.25">
      <c r="N73" s="5"/>
      <c r="O73" s="5"/>
      <c r="R73" s="6"/>
      <c r="S73" s="6"/>
      <c r="U73" s="7"/>
      <c r="V73" s="7"/>
      <c r="X73" s="8"/>
      <c r="Y73" s="8"/>
      <c r="AA73" s="8"/>
      <c r="AB73">
        <f>D38-D37</f>
        <v>798</v>
      </c>
      <c r="AC73">
        <f>E38-E37</f>
        <v>3716</v>
      </c>
      <c r="AD73" s="8"/>
      <c r="AE73" s="8"/>
    </row>
    <row r="74" spans="10:31" s="4" customFormat="1" x14ac:dyDescent="0.25">
      <c r="N74" s="5"/>
      <c r="O74" s="5"/>
      <c r="R74" s="6"/>
      <c r="S74" s="6"/>
      <c r="U74" s="7"/>
      <c r="V74" s="7"/>
      <c r="X74" s="8"/>
      <c r="Y74" s="8"/>
      <c r="AA74" s="8"/>
      <c r="AB74">
        <f>D39-D38</f>
        <v>349</v>
      </c>
      <c r="AC74">
        <f>E39-E38</f>
        <v>10351</v>
      </c>
      <c r="AD74" s="8"/>
      <c r="AE74" s="8"/>
    </row>
    <row r="75" spans="10:31" s="4" customFormat="1" x14ac:dyDescent="0.25">
      <c r="N75" s="5"/>
      <c r="O75" s="5"/>
      <c r="R75" s="6"/>
      <c r="S75" s="6"/>
      <c r="U75" s="7"/>
      <c r="V75" s="7"/>
      <c r="X75" s="8"/>
      <c r="Y75" s="8"/>
      <c r="AA75" s="8"/>
      <c r="AB75">
        <f>D40-D39</f>
        <v>327</v>
      </c>
      <c r="AC75">
        <f>E40-E39</f>
        <v>5233</v>
      </c>
      <c r="AD75" s="8"/>
      <c r="AE75" s="8"/>
    </row>
    <row r="76" spans="10:31" s="4" customFormat="1" x14ac:dyDescent="0.25">
      <c r="J76" s="9"/>
      <c r="N76" s="5"/>
      <c r="O76" s="5"/>
      <c r="R76" s="6"/>
      <c r="S76" s="6"/>
      <c r="U76" s="7"/>
      <c r="V76" s="7"/>
      <c r="X76" s="8"/>
      <c r="Y76" s="8"/>
      <c r="AA76" s="8"/>
      <c r="AB76">
        <f>D41-D40</f>
        <v>179</v>
      </c>
      <c r="AC76">
        <f>E41-E40</f>
        <v>3818</v>
      </c>
      <c r="AD76" s="8"/>
      <c r="AE76" s="8"/>
    </row>
    <row r="77" spans="10:31" s="4" customFormat="1" x14ac:dyDescent="0.25">
      <c r="N77" s="5"/>
      <c r="O77" s="5"/>
      <c r="R77" s="6"/>
      <c r="S77" s="6"/>
      <c r="U77" s="7"/>
      <c r="V77" s="7"/>
      <c r="X77" s="8"/>
      <c r="Y77" s="8"/>
      <c r="AA77" s="8"/>
      <c r="AB77">
        <f>D42-D41</f>
        <v>-917</v>
      </c>
      <c r="AC77">
        <f>E42-E41</f>
        <v>1584</v>
      </c>
      <c r="AD77" s="8"/>
      <c r="AE77" s="8"/>
    </row>
    <row r="78" spans="10:31" s="4" customFormat="1" x14ac:dyDescent="0.25">
      <c r="N78" s="5"/>
      <c r="O78" s="5"/>
      <c r="R78" s="6"/>
      <c r="S78" s="6"/>
      <c r="U78" s="7"/>
      <c r="V78" s="7"/>
      <c r="X78" s="8"/>
      <c r="Y78" s="8"/>
      <c r="AA78" s="8"/>
      <c r="AB78">
        <f>D43-D42</f>
        <v>-514</v>
      </c>
      <c r="AC78">
        <f>E43-E42</f>
        <v>4055</v>
      </c>
      <c r="AD78" s="8"/>
      <c r="AE78" s="8"/>
    </row>
    <row r="79" spans="10:31" s="4" customFormat="1" x14ac:dyDescent="0.25">
      <c r="N79" s="5"/>
      <c r="O79" s="5"/>
      <c r="R79" s="6"/>
      <c r="S79" s="6"/>
      <c r="U79" s="7"/>
      <c r="V79" s="7"/>
      <c r="X79" s="8"/>
      <c r="Y79" s="8"/>
      <c r="AA79" s="8"/>
      <c r="AB79">
        <f>D44-D43</f>
        <v>427</v>
      </c>
      <c r="AC79">
        <f>E44-E43</f>
        <v>12108</v>
      </c>
      <c r="AD79" s="8"/>
      <c r="AE79" s="8"/>
    </row>
    <row r="80" spans="10:31" s="4" customFormat="1" x14ac:dyDescent="0.25">
      <c r="N80" s="5"/>
      <c r="O80" s="5"/>
      <c r="R80" s="6"/>
      <c r="S80" s="6"/>
      <c r="U80" s="7"/>
      <c r="V80" s="7"/>
      <c r="X80" s="8"/>
      <c r="Y80" s="8"/>
      <c r="AA80" s="8"/>
      <c r="AB80">
        <f>D45-D44</f>
        <v>-708</v>
      </c>
      <c r="AC80">
        <f>E45-E44</f>
        <v>7108</v>
      </c>
      <c r="AD80" s="8"/>
      <c r="AE80" s="8"/>
    </row>
    <row r="81" spans="1:31" s="4" customFormat="1" x14ac:dyDescent="0.25">
      <c r="N81" s="5"/>
      <c r="O81" s="5"/>
      <c r="R81" s="6"/>
      <c r="S81" s="6"/>
      <c r="U81" s="7"/>
      <c r="V81" s="7"/>
      <c r="X81" s="8"/>
      <c r="Y81" s="8"/>
      <c r="AA81" s="8"/>
      <c r="AB81">
        <f>D46-D45</f>
        <v>501</v>
      </c>
      <c r="AC81">
        <f>E46-E45</f>
        <v>27373</v>
      </c>
      <c r="AD81" s="8"/>
      <c r="AE81" s="8"/>
    </row>
    <row r="82" spans="1:31" s="4" customFormat="1" x14ac:dyDescent="0.25">
      <c r="N82" s="5"/>
      <c r="O82" s="5"/>
      <c r="R82" s="6"/>
      <c r="S82" s="6"/>
      <c r="U82" s="7"/>
      <c r="V82" s="7"/>
      <c r="X82" s="8"/>
      <c r="Y82" s="8"/>
      <c r="AA82" s="8"/>
      <c r="AB82">
        <f>D47-D46</f>
        <v>-2258</v>
      </c>
      <c r="AC82">
        <f>E47-E46</f>
        <v>7246</v>
      </c>
      <c r="AD82" s="8"/>
      <c r="AE82" s="8"/>
    </row>
    <row r="83" spans="1:31" s="4" customFormat="1" x14ac:dyDescent="0.25">
      <c r="N83" s="5"/>
      <c r="O83" s="5"/>
      <c r="R83" s="6"/>
      <c r="S83" s="6"/>
      <c r="U83" s="7"/>
      <c r="V83" s="7"/>
      <c r="X83" s="8"/>
      <c r="Y83" s="8"/>
      <c r="AA83" s="8"/>
      <c r="AB83">
        <f>D48-D47</f>
        <v>1761</v>
      </c>
      <c r="AC83">
        <f>E48-E47</f>
        <v>28844</v>
      </c>
      <c r="AD83" s="8"/>
      <c r="AE83" s="8"/>
    </row>
    <row r="84" spans="1:31" s="4" customFormat="1" x14ac:dyDescent="0.25">
      <c r="N84" s="5"/>
      <c r="O84" s="5"/>
      <c r="R84" s="6"/>
      <c r="S84" s="6"/>
      <c r="U84" s="7"/>
      <c r="V84" s="7"/>
      <c r="X84" s="8"/>
      <c r="Y84" s="8"/>
      <c r="AA84" s="8"/>
      <c r="AB84">
        <f>D49-D48</f>
        <v>2866</v>
      </c>
      <c r="AC84">
        <f>E49-E48</f>
        <v>33768</v>
      </c>
      <c r="AD84" s="8"/>
      <c r="AE84" s="8"/>
    </row>
    <row r="85" spans="1:31" s="4" customFormat="1" x14ac:dyDescent="0.25">
      <c r="N85" s="5"/>
      <c r="O85" s="5"/>
      <c r="R85" s="6"/>
      <c r="S85" s="6"/>
      <c r="U85" s="7"/>
      <c r="V85" s="7"/>
      <c r="X85" s="8"/>
      <c r="Y85" s="8"/>
      <c r="AA85" s="8"/>
      <c r="AB85">
        <f>D50-D49</f>
        <v>3769</v>
      </c>
      <c r="AC85">
        <f>E50-E49</f>
        <v>31162</v>
      </c>
      <c r="AD85" s="8"/>
      <c r="AE85" s="8"/>
    </row>
    <row r="86" spans="1:31" s="4" customFormat="1" x14ac:dyDescent="0.25">
      <c r="N86" s="5"/>
      <c r="O86" s="5"/>
      <c r="R86" s="6"/>
      <c r="S86" s="6"/>
      <c r="U86" s="7"/>
      <c r="V86" s="7"/>
      <c r="X86" s="8"/>
      <c r="Y86" s="8"/>
      <c r="AA86" s="8"/>
      <c r="AB86">
        <f>D51-D50</f>
        <v>4453</v>
      </c>
      <c r="AC86">
        <f>E51-E50</f>
        <v>-26139</v>
      </c>
      <c r="AD86" s="8"/>
      <c r="AE86" s="8"/>
    </row>
    <row r="87" spans="1:31" s="4" customFormat="1" x14ac:dyDescent="0.25">
      <c r="N87" s="5"/>
      <c r="O87" s="5"/>
      <c r="R87" s="6"/>
      <c r="S87" s="6"/>
      <c r="U87" s="7"/>
      <c r="V87" s="7"/>
      <c r="X87" s="8"/>
      <c r="Y87" s="8"/>
      <c r="AA87" s="8"/>
      <c r="AB87">
        <f>D52-D51</f>
        <v>3117</v>
      </c>
      <c r="AC87">
        <f>E52-E51</f>
        <v>31324</v>
      </c>
      <c r="AD87" s="8"/>
      <c r="AE87" s="8"/>
    </row>
    <row r="88" spans="1:31" s="4" customFormat="1" x14ac:dyDescent="0.25">
      <c r="N88" s="5"/>
      <c r="O88" s="5"/>
      <c r="R88" s="6"/>
      <c r="S88" s="6"/>
      <c r="U88" s="7"/>
      <c r="V88" s="7"/>
      <c r="X88" s="8"/>
      <c r="Y88" s="8"/>
      <c r="AA88" s="8"/>
      <c r="AB88">
        <f>D53-D52</f>
        <v>3413</v>
      </c>
      <c r="AC88">
        <f>E53-E52</f>
        <v>34847</v>
      </c>
      <c r="AD88" s="8"/>
      <c r="AE88" s="8"/>
    </row>
    <row r="89" spans="1:31" s="4" customFormat="1" x14ac:dyDescent="0.25">
      <c r="N89" s="5"/>
      <c r="O89" s="5"/>
      <c r="R89" s="6"/>
      <c r="S89" s="6"/>
      <c r="U89" s="7"/>
      <c r="V89" s="7"/>
      <c r="X89" s="8"/>
      <c r="Y89" s="8"/>
      <c r="AA89" s="8"/>
      <c r="AB89">
        <f>D54-D53</f>
        <v>-4703</v>
      </c>
      <c r="AC89">
        <f>E54-E53</f>
        <v>-64538</v>
      </c>
      <c r="AD89" s="8">
        <f>AB89/D53</f>
        <v>-0.11777226854982095</v>
      </c>
      <c r="AE89" s="8">
        <f>AC89/E53</f>
        <v>-0.16597529581499892</v>
      </c>
    </row>
    <row r="90" spans="1:31" s="4" customFormat="1" x14ac:dyDescent="0.25">
      <c r="N90" s="5"/>
      <c r="O90" s="5"/>
      <c r="R90" s="6"/>
      <c r="S90" s="6"/>
      <c r="U90" s="7"/>
      <c r="V90" s="7"/>
      <c r="X90" s="8"/>
      <c r="Y90" s="8"/>
      <c r="AA90" s="8"/>
      <c r="AB90">
        <f>D55-D54</f>
        <v>-17</v>
      </c>
      <c r="AC90">
        <f>E55-E54</f>
        <v>16830</v>
      </c>
      <c r="AD90" s="8"/>
      <c r="AE90" s="8"/>
    </row>
    <row r="91" spans="1:31" s="4" customFormat="1" x14ac:dyDescent="0.25">
      <c r="N91" s="5"/>
      <c r="O91" s="5"/>
      <c r="R91" s="6"/>
      <c r="S91" s="6"/>
      <c r="U91" s="7"/>
      <c r="V91" s="7"/>
      <c r="X91" s="8"/>
      <c r="Y91" s="8"/>
      <c r="AA91" s="8"/>
      <c r="AB91">
        <f>D56-D55</f>
        <v>6777</v>
      </c>
      <c r="AC91">
        <f>E56-E55</f>
        <v>123159</v>
      </c>
      <c r="AD91" s="8">
        <f>AB91/D55</f>
        <v>0.1924573310993099</v>
      </c>
      <c r="AE91" s="8">
        <f>AC91/E55</f>
        <v>0.36102927597154189</v>
      </c>
    </row>
    <row r="92" spans="1:31" s="4" customFormat="1" x14ac:dyDescent="0.25">
      <c r="N92" s="5"/>
      <c r="O92" s="5"/>
      <c r="R92" s="6"/>
      <c r="S92" s="6"/>
      <c r="U92" s="7"/>
      <c r="V92" s="7"/>
      <c r="X92" s="8"/>
      <c r="Y92" s="8"/>
      <c r="AA92" s="8"/>
      <c r="AB92"/>
      <c r="AC92"/>
      <c r="AD92" s="8"/>
      <c r="AE92" s="8"/>
    </row>
    <row r="93" spans="1:31" s="4" customFormat="1" x14ac:dyDescent="0.25">
      <c r="N93" s="5"/>
      <c r="O93" s="5"/>
      <c r="R93" s="6"/>
      <c r="S93" s="6"/>
      <c r="U93" s="7"/>
      <c r="V93" s="7"/>
      <c r="X93" s="8"/>
      <c r="Y93" s="8"/>
      <c r="AA93" s="8"/>
      <c r="AB93"/>
      <c r="AC93"/>
      <c r="AD93" s="8"/>
      <c r="AE93" s="8"/>
    </row>
    <row r="94" spans="1:31" s="4" customFormat="1" x14ac:dyDescent="0.25">
      <c r="A94" s="11"/>
      <c r="G94" s="3"/>
      <c r="H94" s="3"/>
      <c r="N94" s="5"/>
      <c r="O94" s="5"/>
      <c r="R94" s="6"/>
      <c r="S94" s="6"/>
      <c r="U94" s="7"/>
      <c r="V94" s="7"/>
      <c r="X94" s="8"/>
      <c r="Y94" s="8"/>
      <c r="AA94" s="8"/>
      <c r="AB94" s="8"/>
      <c r="AD94" s="8"/>
      <c r="AE94" s="8"/>
    </row>
    <row r="95" spans="1:31" s="4" customFormat="1" x14ac:dyDescent="0.25"/>
    <row r="96" spans="1:31" x14ac:dyDescent="0.25">
      <c r="D96" s="2"/>
      <c r="E96" s="2"/>
    </row>
    <row r="98" spans="1:8" x14ac:dyDescent="0.25">
      <c r="G98" s="3"/>
      <c r="H98" s="3"/>
    </row>
    <row r="99" spans="1:8" x14ac:dyDescent="0.25">
      <c r="A99" s="4"/>
      <c r="B99" s="4"/>
      <c r="C99" s="4"/>
      <c r="D99" s="4"/>
      <c r="E99" s="4"/>
      <c r="G99" s="3"/>
      <c r="H99" s="3"/>
    </row>
    <row r="100" spans="1:8" x14ac:dyDescent="0.25">
      <c r="A100" s="4"/>
      <c r="B100" s="4"/>
      <c r="C100" s="4"/>
      <c r="D100" s="4"/>
      <c r="E100" s="4"/>
      <c r="G100" s="3"/>
      <c r="H100" s="3"/>
    </row>
    <row r="101" spans="1:8" x14ac:dyDescent="0.25">
      <c r="A101" s="4"/>
      <c r="B101" s="4"/>
      <c r="C101" s="4"/>
      <c r="D101" s="4"/>
      <c r="E101" s="4"/>
      <c r="G101" s="3"/>
      <c r="H101" s="3"/>
    </row>
    <row r="102" spans="1:8" x14ac:dyDescent="0.25">
      <c r="A102" s="4"/>
      <c r="B102" s="4"/>
      <c r="C102" s="4"/>
      <c r="D102" s="4"/>
      <c r="E102" s="4"/>
      <c r="G102" s="3"/>
      <c r="H102" s="3"/>
    </row>
    <row r="103" spans="1:8" x14ac:dyDescent="0.25">
      <c r="A103" s="4"/>
      <c r="B103" s="4"/>
      <c r="C103" s="4"/>
      <c r="D103" s="4"/>
      <c r="E103" s="4"/>
      <c r="G103" s="3"/>
      <c r="H103" s="3"/>
    </row>
    <row r="104" spans="1:8" x14ac:dyDescent="0.25">
      <c r="A104" s="4"/>
      <c r="B104" s="4"/>
      <c r="C104" s="4"/>
      <c r="D104" s="4"/>
      <c r="E104" s="4"/>
      <c r="G104" s="3"/>
      <c r="H104" s="3"/>
    </row>
    <row r="105" spans="1:8" x14ac:dyDescent="0.25">
      <c r="A105" s="4"/>
      <c r="B105" s="4"/>
      <c r="C105" s="4"/>
      <c r="D105" s="4"/>
      <c r="E105" s="4"/>
      <c r="G105" s="3"/>
      <c r="H105" s="3"/>
    </row>
    <row r="106" spans="1:8" x14ac:dyDescent="0.25">
      <c r="A106" s="4"/>
      <c r="B106" s="4"/>
      <c r="C106" s="4"/>
      <c r="D106" s="4"/>
      <c r="E106" s="4"/>
      <c r="G106" s="3"/>
      <c r="H106" s="3"/>
    </row>
    <row r="107" spans="1:8" x14ac:dyDescent="0.25">
      <c r="A107" s="4"/>
      <c r="B107" s="4"/>
      <c r="C107" s="4"/>
      <c r="D107" s="4"/>
      <c r="E107" s="4"/>
      <c r="G107" s="3"/>
      <c r="H107" s="3"/>
    </row>
    <row r="108" spans="1:8" x14ac:dyDescent="0.25">
      <c r="A108" s="4"/>
      <c r="B108" s="4"/>
      <c r="C108" s="4"/>
      <c r="D108" s="4"/>
      <c r="E108" s="4"/>
      <c r="G108" s="3"/>
      <c r="H108" s="3"/>
    </row>
    <row r="109" spans="1:8" x14ac:dyDescent="0.25">
      <c r="A109" s="4"/>
      <c r="B109" s="4"/>
      <c r="C109" s="4"/>
      <c r="D109" s="4"/>
      <c r="E109" s="4"/>
      <c r="G109" s="3"/>
      <c r="H109" s="3"/>
    </row>
    <row r="110" spans="1:8" x14ac:dyDescent="0.25">
      <c r="A110" s="4"/>
      <c r="B110" s="4"/>
      <c r="C110" s="4"/>
      <c r="D110" s="4"/>
      <c r="E110" s="4"/>
      <c r="G110" s="3"/>
      <c r="H110" s="3"/>
    </row>
    <row r="111" spans="1:8" x14ac:dyDescent="0.25">
      <c r="A111" s="4"/>
      <c r="B111" s="4"/>
      <c r="C111" s="4"/>
      <c r="D111" s="4"/>
      <c r="E111" s="4"/>
      <c r="G111" s="3"/>
      <c r="H111" s="3"/>
    </row>
    <row r="112" spans="1:8" x14ac:dyDescent="0.25">
      <c r="A112" s="4"/>
      <c r="B112" s="4"/>
      <c r="C112" s="4"/>
      <c r="D112" s="4"/>
      <c r="E112" s="4"/>
      <c r="G112" s="3"/>
      <c r="H112" s="3"/>
    </row>
    <row r="113" spans="1:8" x14ac:dyDescent="0.25">
      <c r="A113" s="4"/>
      <c r="B113" s="4"/>
      <c r="C113" s="4"/>
      <c r="D113" s="4"/>
      <c r="E113" s="4"/>
      <c r="G113" s="3"/>
      <c r="H113" s="3"/>
    </row>
    <row r="114" spans="1:8" x14ac:dyDescent="0.25">
      <c r="A114" s="4"/>
      <c r="B114" s="4"/>
      <c r="C114" s="4"/>
      <c r="D114" s="4"/>
      <c r="E114" s="4"/>
      <c r="G114" s="3"/>
      <c r="H114" s="3"/>
    </row>
    <row r="115" spans="1:8" x14ac:dyDescent="0.25">
      <c r="A115" s="4"/>
      <c r="B115" s="4"/>
      <c r="C115" s="4"/>
      <c r="D115" s="4"/>
      <c r="E115" s="4"/>
      <c r="G115" s="3"/>
      <c r="H115" s="3"/>
    </row>
    <row r="116" spans="1:8" x14ac:dyDescent="0.25">
      <c r="A116" s="4"/>
      <c r="B116" s="4"/>
      <c r="C116" s="4"/>
      <c r="D116" s="4"/>
      <c r="E116" s="4"/>
      <c r="G116" s="3"/>
      <c r="H116" s="3"/>
    </row>
    <row r="117" spans="1:8" x14ac:dyDescent="0.25">
      <c r="A117" s="4"/>
      <c r="B117" s="4"/>
      <c r="C117" s="4"/>
      <c r="D117" s="4"/>
      <c r="E117" s="4"/>
      <c r="G117" s="3"/>
      <c r="H117" s="3"/>
    </row>
    <row r="118" spans="1:8" x14ac:dyDescent="0.25">
      <c r="A118" s="4"/>
      <c r="B118" s="4"/>
      <c r="C118" s="4"/>
      <c r="D118" s="4"/>
      <c r="E118" s="4"/>
      <c r="G118" s="3"/>
      <c r="H118" s="3"/>
    </row>
    <row r="119" spans="1:8" x14ac:dyDescent="0.25">
      <c r="A119" s="4"/>
      <c r="B119" s="4"/>
      <c r="C119" s="4"/>
      <c r="D119" s="4"/>
      <c r="E119" s="4"/>
      <c r="G119" s="3"/>
      <c r="H119" s="3"/>
    </row>
    <row r="120" spans="1:8" x14ac:dyDescent="0.25">
      <c r="A120" s="4"/>
      <c r="B120" s="4"/>
      <c r="C120" s="4"/>
      <c r="D120" s="4"/>
      <c r="E120" s="4"/>
      <c r="G120" s="3"/>
      <c r="H120" s="3"/>
    </row>
    <row r="121" spans="1:8" x14ac:dyDescent="0.25">
      <c r="A121" s="4"/>
      <c r="B121" s="4"/>
      <c r="C121" s="4"/>
      <c r="D121" s="4"/>
      <c r="E121" s="4"/>
      <c r="G121" s="3"/>
      <c r="H121" s="3"/>
    </row>
    <row r="122" spans="1:8" x14ac:dyDescent="0.25">
      <c r="A122" s="4"/>
      <c r="B122" s="4"/>
      <c r="C122" s="4"/>
      <c r="D122" s="4"/>
      <c r="E122" s="4"/>
      <c r="G122" s="3"/>
      <c r="H122" s="3"/>
    </row>
    <row r="123" spans="1:8" x14ac:dyDescent="0.25">
      <c r="A123" s="4"/>
      <c r="B123" s="4"/>
      <c r="C123" s="4"/>
      <c r="D123" s="4"/>
      <c r="E123" s="4"/>
      <c r="G123" s="3"/>
      <c r="H123" s="3"/>
    </row>
    <row r="124" spans="1:8" x14ac:dyDescent="0.25">
      <c r="A124" s="4"/>
      <c r="B124" s="4"/>
      <c r="C124" s="4"/>
      <c r="D124" s="4"/>
      <c r="E124" s="4"/>
      <c r="G124" s="3"/>
      <c r="H124" s="3"/>
    </row>
    <row r="125" spans="1:8" x14ac:dyDescent="0.25">
      <c r="A125" s="4"/>
      <c r="B125" s="4"/>
      <c r="C125" s="4"/>
      <c r="D125" s="4"/>
      <c r="E125" s="4"/>
      <c r="G125" s="3"/>
      <c r="H125" s="3"/>
    </row>
    <row r="126" spans="1:8" x14ac:dyDescent="0.25">
      <c r="A126" s="4"/>
      <c r="B126" s="4"/>
      <c r="C126" s="4"/>
      <c r="D126" s="4"/>
      <c r="E126" s="4"/>
      <c r="G126" s="3"/>
      <c r="H126" s="3"/>
    </row>
    <row r="127" spans="1:8" x14ac:dyDescent="0.25">
      <c r="A127" s="4"/>
      <c r="B127" s="4"/>
      <c r="C127" s="4"/>
      <c r="D127" s="4"/>
      <c r="E127" s="4"/>
      <c r="G127" s="3"/>
      <c r="H127" s="3"/>
    </row>
    <row r="128" spans="1:8" x14ac:dyDescent="0.25">
      <c r="A128" s="4"/>
      <c r="B128" s="4"/>
      <c r="C128" s="4"/>
      <c r="D128" s="4"/>
      <c r="E128" s="4"/>
      <c r="G128" s="3"/>
      <c r="H128" s="3"/>
    </row>
    <row r="129" spans="1:8" x14ac:dyDescent="0.25">
      <c r="A129" s="4"/>
      <c r="B129" s="4"/>
      <c r="C129" s="4"/>
      <c r="D129" s="4"/>
      <c r="E129" s="4"/>
      <c r="G129" s="3"/>
      <c r="H129" s="3"/>
    </row>
    <row r="130" spans="1:8" x14ac:dyDescent="0.25">
      <c r="A130" s="4"/>
      <c r="B130" s="4"/>
      <c r="C130" s="4"/>
      <c r="D130" s="4"/>
      <c r="E130" s="4"/>
      <c r="G130" s="3"/>
      <c r="H130" s="3"/>
    </row>
    <row r="131" spans="1:8" x14ac:dyDescent="0.25">
      <c r="A131" s="4"/>
      <c r="B131" s="4"/>
      <c r="C131" s="4"/>
      <c r="D131" s="4"/>
      <c r="E131" s="4"/>
      <c r="G131" s="3"/>
      <c r="H131" s="3"/>
    </row>
    <row r="132" spans="1:8" x14ac:dyDescent="0.25">
      <c r="A132" s="4"/>
      <c r="B132" s="4"/>
      <c r="C132" s="4"/>
      <c r="D132" s="4"/>
      <c r="E132" s="4"/>
      <c r="G132" s="3"/>
      <c r="H132" s="3"/>
    </row>
    <row r="133" spans="1:8" x14ac:dyDescent="0.25">
      <c r="A133" s="4"/>
      <c r="B133" s="4"/>
      <c r="C133" s="4"/>
      <c r="D133" s="4"/>
      <c r="E133" s="4"/>
      <c r="G133" s="3"/>
      <c r="H133" s="3"/>
    </row>
    <row r="134" spans="1:8" x14ac:dyDescent="0.25">
      <c r="A134" s="4"/>
      <c r="B134" s="4"/>
      <c r="C134" s="4"/>
      <c r="D134" s="4"/>
      <c r="E134" s="4"/>
      <c r="G134" s="3"/>
      <c r="H134" s="3"/>
    </row>
    <row r="135" spans="1:8" x14ac:dyDescent="0.25">
      <c r="A135" s="4"/>
      <c r="D135" s="4"/>
      <c r="E135" s="4"/>
      <c r="G135" s="3"/>
      <c r="H135" s="3"/>
    </row>
    <row r="136" spans="1:8" x14ac:dyDescent="0.25">
      <c r="A136" s="4"/>
      <c r="B136" s="4"/>
      <c r="C136" s="4"/>
      <c r="D136" s="4"/>
      <c r="E136" s="4"/>
      <c r="G136" s="3"/>
      <c r="H136" s="3"/>
    </row>
    <row r="137" spans="1:8" x14ac:dyDescent="0.25">
      <c r="A137" s="4"/>
      <c r="B137" s="4"/>
      <c r="C137" s="4"/>
      <c r="D137" s="4"/>
      <c r="E137" s="4"/>
      <c r="G137" s="3"/>
      <c r="H137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1 data and inline fig1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Energy Information Administration</dc:creator>
  <cp:lastModifiedBy>ubaid khan</cp:lastModifiedBy>
  <cp:lastPrinted>2018-08-14T20:00:50Z</cp:lastPrinted>
  <dcterms:created xsi:type="dcterms:W3CDTF">2012-04-30T19:57:12Z</dcterms:created>
  <dcterms:modified xsi:type="dcterms:W3CDTF">2022-06-15T09:55:30Z</dcterms:modified>
</cp:coreProperties>
</file>