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60" windowHeight="7755"/>
  </bookViews>
  <sheets>
    <sheet name="Sheet1 (f) (2)" sheetId="1" r:id="rId1"/>
  </sheets>
  <definedNames>
    <definedName name="_xlnm.Print_Area" localSheetId="0">'Sheet1 (f) (2)'!$A$1:$H$79</definedName>
    <definedName name="_xlnm.Print_Titles" localSheetId="0">'Sheet1 (f) (2)'!$2:$2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" i="1" l="1"/>
  <c r="K78" i="1"/>
  <c r="K77" i="1"/>
  <c r="K76" i="1"/>
  <c r="K75" i="1"/>
  <c r="K74" i="1"/>
  <c r="K73" i="1"/>
  <c r="K72" i="1"/>
  <c r="K71" i="1"/>
  <c r="K70" i="1"/>
  <c r="K69" i="1"/>
  <c r="K68" i="1"/>
  <c r="N67" i="1"/>
  <c r="K67" i="1"/>
  <c r="K66" i="1"/>
  <c r="J66" i="1"/>
  <c r="K65" i="1"/>
  <c r="K64" i="1"/>
  <c r="K63" i="1"/>
  <c r="K62" i="1"/>
  <c r="K60" i="1"/>
  <c r="K59" i="1"/>
  <c r="K58" i="1"/>
  <c r="K57" i="1"/>
  <c r="J57" i="1"/>
  <c r="K55" i="1"/>
  <c r="K54" i="1"/>
  <c r="K53" i="1"/>
  <c r="K52" i="1"/>
  <c r="K51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Q31" i="1"/>
  <c r="O31" i="1"/>
  <c r="K31" i="1"/>
  <c r="J31" i="1"/>
  <c r="Q30" i="1"/>
  <c r="O30" i="1"/>
  <c r="K30" i="1"/>
  <c r="J30" i="1"/>
  <c r="K29" i="1"/>
  <c r="J29" i="1"/>
  <c r="K28" i="1"/>
  <c r="J28" i="1"/>
  <c r="K27" i="1"/>
  <c r="J27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5" i="1"/>
  <c r="K4" i="1"/>
  <c r="N66" i="1" l="1"/>
</calcChain>
</file>

<file path=xl/sharedStrings.xml><?xml version="1.0" encoding="utf-8"?>
<sst xmlns="http://schemas.openxmlformats.org/spreadsheetml/2006/main" count="438" uniqueCount="264">
  <si>
    <t>APPLICATION FOR BULK E-MAIL ACCOUNT CREATION FOR A COMPLETE DOMAIN/A GROUP FOR USERS THROUGH NIC</t>
  </si>
  <si>
    <t>SL. No.</t>
  </si>
  <si>
    <t>First Name</t>
  </si>
  <si>
    <t>Last Name</t>
  </si>
  <si>
    <t>Designaion</t>
  </si>
  <si>
    <t>Ministry/
Department</t>
  </si>
  <si>
    <t>State</t>
  </si>
  <si>
    <t>Mobile No. 
(10 Digit Numerals)</t>
  </si>
  <si>
    <t>Preferred Email Id/
Login ID
(Name)</t>
  </si>
  <si>
    <t>Engineer-in-Chief (Projects) Office</t>
  </si>
  <si>
    <t xml:space="preserve">SARVAGYA KUMAR </t>
  </si>
  <si>
    <t>SRIVASTAVA</t>
  </si>
  <si>
    <t>E-IN-C (PROJECT)</t>
  </si>
  <si>
    <t>MINISTRY OF UD/PWD</t>
  </si>
  <si>
    <t>DELHI</t>
  </si>
  <si>
    <t>sksrivastava1958@gov.in</t>
  </si>
  <si>
    <t>JAYESH</t>
  </si>
  <si>
    <t>KUMAR</t>
  </si>
  <si>
    <t>PR. CHIEF ENGINEER (PROJECTS)</t>
  </si>
  <si>
    <t>jkumar1959@gov.in</t>
  </si>
  <si>
    <t>MANOJ</t>
  </si>
  <si>
    <t>CHIEF PROJECT MANAGER, F-1</t>
  </si>
  <si>
    <t>mkumar1966@gov.in</t>
  </si>
  <si>
    <t xml:space="preserve">P.K. </t>
  </si>
  <si>
    <t>PARMAR</t>
  </si>
  <si>
    <t>CHIEF PROJECT MANAGER, F-2</t>
  </si>
  <si>
    <t>pkparmar1964@gov.in</t>
  </si>
  <si>
    <t>PRADEEP KUMAR PARMAR</t>
  </si>
  <si>
    <t>PKP29091964AEEC031990</t>
  </si>
  <si>
    <t xml:space="preserve">RAVI </t>
  </si>
  <si>
    <t>KANT</t>
  </si>
  <si>
    <t>CHIEF PROJECT MANAGER, F-3</t>
  </si>
  <si>
    <t>ravikant1969@gov.in</t>
  </si>
  <si>
    <t>M.K</t>
  </si>
  <si>
    <t>MALLICK</t>
  </si>
  <si>
    <t>CHIEF PROJECT MANAGER, F-4</t>
  </si>
  <si>
    <t>mkmallick1964@gov.in</t>
  </si>
  <si>
    <t xml:space="preserve">G.P. </t>
  </si>
  <si>
    <t>BANSAL</t>
  </si>
  <si>
    <t>CHIEF PROJECT MANAGER, F-5</t>
  </si>
  <si>
    <t>gpbansal1965@gov.in</t>
  </si>
  <si>
    <t>GYAN PRAKASH BANSAL</t>
  </si>
  <si>
    <t>GPB09101965AEEC011993</t>
  </si>
  <si>
    <t>A.K.</t>
  </si>
  <si>
    <t>RAJDEV</t>
  </si>
  <si>
    <t>CHIEF PROJECT MANAGER (HEALTH)</t>
  </si>
  <si>
    <t>akrajdev1965@gov.in</t>
  </si>
  <si>
    <t>ASHOK KUMAR RAJDEV</t>
  </si>
  <si>
    <t>AKR12121965AEEC031989</t>
  </si>
  <si>
    <t xml:space="preserve">MANU </t>
  </si>
  <si>
    <t>AMITABH</t>
  </si>
  <si>
    <t>CHIEF PROJECT MANAGER (HOUSING)</t>
  </si>
  <si>
    <t>mamitabh1966@gov.in</t>
  </si>
  <si>
    <t>P.B</t>
  </si>
  <si>
    <t>SINGH</t>
  </si>
  <si>
    <t>CHIEF PROJECT MANAGER (EDUCATION)</t>
  </si>
  <si>
    <t>pbsingh1964@gov.in</t>
  </si>
  <si>
    <t>PHANI BHUSHAN SINGH</t>
  </si>
  <si>
    <t>PBS30091964AEEC071988</t>
  </si>
  <si>
    <t xml:space="preserve">DIVAKAR </t>
  </si>
  <si>
    <t>AGARWAL</t>
  </si>
  <si>
    <t>CHIEF PROJECT MANAGER (OTHER PROJECTS)</t>
  </si>
  <si>
    <t>dagarwal1964@gov.in</t>
  </si>
  <si>
    <t xml:space="preserve">VIMAL </t>
  </si>
  <si>
    <t>CHIEF PROJECT MANAGER (ELECTRICAL)</t>
  </si>
  <si>
    <t>vkumar1967@gov.in</t>
  </si>
  <si>
    <t>Vimal Kumar</t>
  </si>
  <si>
    <t>VKU01071967AEEE021991</t>
  </si>
  <si>
    <t xml:space="preserve">RAKESH KUMAR </t>
  </si>
  <si>
    <t>MALHOTRA</t>
  </si>
  <si>
    <t>DIRECTOR E-GOVERNACE, O/O E-IN-C (PROJECTS)</t>
  </si>
  <si>
    <t>rkmalhotra1961@gov.in</t>
  </si>
  <si>
    <t>SHARWAN KUMAR</t>
  </si>
  <si>
    <t>JAIN</t>
  </si>
  <si>
    <t>DIRECTOR O/O PR. CHIEF ENGINEER (FLYOVER)</t>
  </si>
  <si>
    <t>skjain1960@gov.in</t>
  </si>
  <si>
    <t>SKJ28011960JECI031982</t>
  </si>
  <si>
    <t>NEERAJ KUMAR</t>
  </si>
  <si>
    <t>MEENA</t>
  </si>
  <si>
    <t>SUPERINTENDING ENGINEER, CDC,O/O PR. CHIEF ENGINEER (FLYOVER)</t>
  </si>
  <si>
    <t>nkmeena1980@gov.in</t>
  </si>
  <si>
    <t>F-11</t>
  </si>
  <si>
    <t xml:space="preserve">RAVINDRA </t>
  </si>
  <si>
    <t>YADAV</t>
  </si>
  <si>
    <t>SUPERINTENDING ENGINEER, CDC, F-12</t>
  </si>
  <si>
    <t>ryadav1977@gov.in</t>
  </si>
  <si>
    <t>SUPERINTENDING ENGINEER, CDC, F-14</t>
  </si>
  <si>
    <t>PROJECT MANAGER, F-15</t>
  </si>
  <si>
    <t xml:space="preserve">PREM CHAND </t>
  </si>
  <si>
    <t>CHANANA</t>
  </si>
  <si>
    <t>PROJECT MANAGER, F-21</t>
  </si>
  <si>
    <t>pcchanana1959@gov.in</t>
  </si>
  <si>
    <t xml:space="preserve">OM PRAKASH </t>
  </si>
  <si>
    <t>SHARMA</t>
  </si>
  <si>
    <t>PROJECT MANAGER, HEALTH (PLG.)</t>
  </si>
  <si>
    <t>opsharma1957@gov.in</t>
  </si>
  <si>
    <t>JAGDISH PRASAD</t>
  </si>
  <si>
    <t>PROJECT MANAGER, HEALTH (WEST)</t>
  </si>
  <si>
    <t>jpsharma1959@gov.in</t>
  </si>
  <si>
    <t xml:space="preserve">RAJIV </t>
  </si>
  <si>
    <t>PROJECT MANAGER, HOUSING (4)</t>
  </si>
  <si>
    <t>rsharma1964@gov.in</t>
  </si>
  <si>
    <t>NIPUN</t>
  </si>
  <si>
    <t>GUPTA</t>
  </si>
  <si>
    <t>EXECUTIVE ENGINEER (C), F-11</t>
  </si>
  <si>
    <t>ngupta1985@gov.in</t>
  </si>
  <si>
    <t xml:space="preserve">SANJAY KRUSHNARAO </t>
  </si>
  <si>
    <t>BOKADE</t>
  </si>
  <si>
    <t>EXECUTIVE ENGINEER (E), F-13</t>
  </si>
  <si>
    <t>skbokade1965@gov.in</t>
  </si>
  <si>
    <t xml:space="preserve">CHETAN RAJ </t>
  </si>
  <si>
    <t>EXECUTIVE ENGINEER (C), F-23</t>
  </si>
  <si>
    <t>crmeena1986@gov.in</t>
  </si>
  <si>
    <t xml:space="preserve">PRAMOD KUMAR </t>
  </si>
  <si>
    <t>EXECUTIVE ENGINEER, F-31</t>
  </si>
  <si>
    <t>pksharma1965@gov.in</t>
  </si>
  <si>
    <t xml:space="preserve">PRAMOD </t>
  </si>
  <si>
    <t>EXECUTIVE ENGINEER (C), F-41</t>
  </si>
  <si>
    <t>pkumar1975@gov.in</t>
  </si>
  <si>
    <t xml:space="preserve">SURINDER </t>
  </si>
  <si>
    <t>EXECUTIVE ENGINEER (C), F-42</t>
  </si>
  <si>
    <t>skumar1961@gov.in</t>
  </si>
  <si>
    <t xml:space="preserve">PRAVEEN KUMAR </t>
  </si>
  <si>
    <t>EXECUTIVE ENGINEER (C), F-51</t>
  </si>
  <si>
    <t>pksharma1962@gov.in</t>
  </si>
  <si>
    <t xml:space="preserve">RAJEEV KUMAR </t>
  </si>
  <si>
    <t>KHANNA</t>
  </si>
  <si>
    <t>EXECUTIVE ENGINEER (C), HEALTH (EAST)</t>
  </si>
  <si>
    <t>rkkhanna1962@gov.in</t>
  </si>
  <si>
    <t>MAKKHAN LAL</t>
  </si>
  <si>
    <t>EXECUTIVE ENGINEER (C), HEALTH (NORTH)</t>
  </si>
  <si>
    <t>mlmeena1965@gov.in</t>
  </si>
  <si>
    <t xml:space="preserve">RAM </t>
  </si>
  <si>
    <t>KAUNWAR</t>
  </si>
  <si>
    <t>EXECUTIVE ENGINEER (C), HEALTH (CENTRAL &amp; SOUTH)</t>
  </si>
  <si>
    <t>rkaunwar1956@gov.in</t>
  </si>
  <si>
    <t xml:space="preserve">PARAS </t>
  </si>
  <si>
    <t>RAM</t>
  </si>
  <si>
    <t>EXECUTIVE ENGINEER, HOUSING (1)</t>
  </si>
  <si>
    <t>parasram1957@gov.in</t>
  </si>
  <si>
    <t xml:space="preserve">ANIL </t>
  </si>
  <si>
    <t>TREHAN</t>
  </si>
  <si>
    <t>EXECUTIVE ENGINEER, HOUSING (2)</t>
  </si>
  <si>
    <t>atrehan1961@gov.in</t>
  </si>
  <si>
    <t xml:space="preserve">SANJAY </t>
  </si>
  <si>
    <t>EXECUTIVE ENGINEER, HOUSING (3)</t>
  </si>
  <si>
    <t>skumar1982@gov.in</t>
  </si>
  <si>
    <t>EXECUTIVE ENGINEER, EDUCATION (1)</t>
  </si>
  <si>
    <t>rkumar1959@gov.in</t>
  </si>
  <si>
    <t>KARAMVEER</t>
  </si>
  <si>
    <t>EXECUTIVE ENGINEER, EDUCATION (2)</t>
  </si>
  <si>
    <t>karamveer1958@gov.in</t>
  </si>
  <si>
    <t xml:space="preserve">SANJEEV KUMAR </t>
  </si>
  <si>
    <t>HANDA</t>
  </si>
  <si>
    <t>EXECUTIVE ENGINEER,  EDUCATION (3)</t>
  </si>
  <si>
    <t>skhanda1964@gov.in</t>
  </si>
  <si>
    <t>EXECUTIVE ENGINEER, EDUCATION (4)</t>
  </si>
  <si>
    <t>pkgupta1964@gov.in</t>
  </si>
  <si>
    <t xml:space="preserve">SAJAL </t>
  </si>
  <si>
    <t>MITRA</t>
  </si>
  <si>
    <t>EXECUTIVE ENGINEER, OTHER PROJECT-1</t>
  </si>
  <si>
    <t>smitra1960@gov.in</t>
  </si>
  <si>
    <t xml:space="preserve">NARESH KUMAR </t>
  </si>
  <si>
    <t>KATHERIYA</t>
  </si>
  <si>
    <t>EXECUTIVE ENGINEER, OTHER PROJECT -2</t>
  </si>
  <si>
    <t>nkkatheriya1961@gov.in</t>
  </si>
  <si>
    <t>YOGENDER KUMAR</t>
  </si>
  <si>
    <t>TOMAR</t>
  </si>
  <si>
    <t xml:space="preserve">EXECUTIVE ENGINEER (E) (ADDL. CHARGE), HEALTH </t>
  </si>
  <si>
    <t xml:space="preserve">YOGENDER </t>
  </si>
  <si>
    <t xml:space="preserve">EXECUTIVE ENGINEER (E) (ADDL. CHARGE), HOUSING </t>
  </si>
  <si>
    <t xml:space="preserve">EXECUTIVE ENGINEER (E) (EDUCATION) </t>
  </si>
  <si>
    <t>yogenderkumar1957@gov.in</t>
  </si>
  <si>
    <t>EXECUTIVE ENGINEER (E),(OTHER PROJECTS)</t>
  </si>
  <si>
    <t>yktomar1968@gov.in</t>
  </si>
  <si>
    <t>Details of Officers Engineer-in-Chief 1</t>
  </si>
  <si>
    <t>E-in-C (1)</t>
  </si>
  <si>
    <t>MUKUND</t>
  </si>
  <si>
    <t>JOSHI</t>
  </si>
  <si>
    <t>ENGINEER-IN-CHIEF (MAINTENANCE)</t>
  </si>
  <si>
    <t>PWD</t>
  </si>
  <si>
    <t>mjoshi1956@gov.in</t>
  </si>
  <si>
    <t>SITA RAM</t>
  </si>
  <si>
    <t>KINRA</t>
  </si>
  <si>
    <t>PR. DIRECTOR</t>
  </si>
  <si>
    <t>skinra1963@gov.in</t>
  </si>
  <si>
    <t>MATHUR</t>
  </si>
  <si>
    <t>DIRECTOR</t>
  </si>
  <si>
    <t>rmathur1955@gov.in</t>
  </si>
  <si>
    <t xml:space="preserve">A K </t>
  </si>
  <si>
    <t>BAWA</t>
  </si>
  <si>
    <t>akbawa1957@gov.in</t>
  </si>
  <si>
    <t>PRAMOD KUMAR</t>
  </si>
  <si>
    <t>TOMER</t>
  </si>
  <si>
    <t>SE(C ) CDC (P&amp;C CELL)</t>
  </si>
  <si>
    <t>pktomer1967@gov.in</t>
  </si>
  <si>
    <t>NORTH</t>
  </si>
  <si>
    <t xml:space="preserve">DEEPAK </t>
  </si>
  <si>
    <t>CE (NORTH) M</t>
  </si>
  <si>
    <t>dgupta1957@gov.in</t>
  </si>
  <si>
    <t>.=REPLACE(DAY(TEXT(J145,"DD-MM")&amp;"-"&amp;L145),1,2,30)</t>
  </si>
  <si>
    <t>MAN</t>
  </si>
  <si>
    <t>MOHAN</t>
  </si>
  <si>
    <t>SE (WEST) M</t>
  </si>
  <si>
    <t>mmohan1957@gov.in</t>
  </si>
  <si>
    <t>SURENDER KUMAR</t>
  </si>
  <si>
    <t>RAMPAL</t>
  </si>
  <si>
    <t>SE  (NORTH WEST) M</t>
  </si>
  <si>
    <t>skrampal1964@gov.in</t>
  </si>
  <si>
    <t xml:space="preserve">RAMAYAN PRASAD </t>
  </si>
  <si>
    <t>SE  (NORTH) M</t>
  </si>
  <si>
    <t>rpgupta1973@gov.in</t>
  </si>
  <si>
    <t>EAST</t>
  </si>
  <si>
    <t>SURENDRA</t>
  </si>
  <si>
    <t>CE  (EAST) M</t>
  </si>
  <si>
    <t>ssingh1962@gov.in</t>
  </si>
  <si>
    <t>AJAY KUMAR</t>
  </si>
  <si>
    <t>SE  (NORTH EAST) M</t>
  </si>
  <si>
    <t>akagarwal1966@gov.in</t>
  </si>
  <si>
    <t>RAMESH</t>
  </si>
  <si>
    <t>SE  (SHAHDARA) M</t>
  </si>
  <si>
    <t>rkumar1967@gov.in</t>
  </si>
  <si>
    <t>AJEET VINAY</t>
  </si>
  <si>
    <t>KUJUR</t>
  </si>
  <si>
    <t>SE  (EAST) M</t>
  </si>
  <si>
    <t>akujur1963@gov.in</t>
  </si>
  <si>
    <t>MUKESH</t>
  </si>
  <si>
    <t>SE (CENTRAL ) M</t>
  </si>
  <si>
    <t>mkumar1967@gov.in</t>
  </si>
  <si>
    <t>SOUTH</t>
  </si>
  <si>
    <t>BIJENDRA</t>
  </si>
  <si>
    <t>CE  (SOUTH) M</t>
  </si>
  <si>
    <t>bkumar1958@gov.in</t>
  </si>
  <si>
    <t>RAM KISHAN</t>
  </si>
  <si>
    <t>SOLANKI</t>
  </si>
  <si>
    <t>SE(SOUTH EAST) M</t>
  </si>
  <si>
    <t>rksolanki1957@gov.in</t>
  </si>
  <si>
    <t>SE (SOUTH) M</t>
  </si>
  <si>
    <t>mmeena1968@gov.in</t>
  </si>
  <si>
    <t>SE(SOUTH WEST) M</t>
  </si>
  <si>
    <t>rksolanki1957_1@gov.in</t>
  </si>
  <si>
    <t>EDUCATION</t>
  </si>
  <si>
    <t>NAVEEN KUMAR</t>
  </si>
  <si>
    <t>GARG</t>
  </si>
  <si>
    <t>CE ( EDUCATION) M</t>
  </si>
  <si>
    <t>nkgarg1965@gov.in</t>
  </si>
  <si>
    <t xml:space="preserve">RAMESH </t>
  </si>
  <si>
    <t>SE (EDUCATION) M</t>
  </si>
  <si>
    <t>HEALTH</t>
  </si>
  <si>
    <t xml:space="preserve">SURENDRA </t>
  </si>
  <si>
    <t>CE(HEALTH) M</t>
  </si>
  <si>
    <t xml:space="preserve">99 717 22521
</t>
  </si>
  <si>
    <t>ssingh1963@gov.in</t>
  </si>
  <si>
    <t>SANDEEP</t>
  </si>
  <si>
    <t>GAUR</t>
  </si>
  <si>
    <t>SE(HEALTH)M</t>
  </si>
  <si>
    <t>sgaur1974@gov.in</t>
  </si>
  <si>
    <t>LAND MANAGEMENT</t>
  </si>
  <si>
    <t>.=LEFT(B92,1)&amp;C92&amp;TEXT(J92,"YYYY")&amp;"@gov.in"</t>
  </si>
  <si>
    <t>SE( LAND MANAGEMENT)</t>
  </si>
  <si>
    <t>PWD-LAND MANAGEMENT</t>
  </si>
  <si>
    <t>PWD-NORTH-DELHI</t>
  </si>
  <si>
    <t xml:space="preserve">PWD-EAST-DELHI </t>
  </si>
  <si>
    <t>PWD-SOUTH-DELHI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</si>
</sst>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rgb="FF003399"/>
      <name val="Verdana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6" fillId="4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left" vertical="top" wrapText="1"/>
    </xf>
    <xf numFmtId="14" fontId="6" fillId="4" borderId="2" xfId="0" applyNumberFormat="1" applyFont="1" applyFill="1" applyBorder="1" applyAlignment="1">
      <alignment horizontal="center" vertical="top" wrapText="1"/>
    </xf>
    <xf numFmtId="14" fontId="8" fillId="4" borderId="2" xfId="1" applyNumberFormat="1" applyFont="1" applyFill="1" applyBorder="1" applyAlignment="1">
      <alignment horizontal="center" vertical="top" wrapText="1"/>
    </xf>
    <xf numFmtId="14" fontId="9" fillId="4" borderId="0" xfId="0" applyNumberFormat="1" applyFont="1" applyFill="1" applyBorder="1" applyAlignment="1">
      <alignment horizontal="center" vertical="top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top" wrapText="1"/>
    </xf>
    <xf numFmtId="14" fontId="10" fillId="5" borderId="0" xfId="0" applyNumberFormat="1" applyFont="1" applyFill="1" applyBorder="1" applyAlignment="1">
      <alignment horizontal="center" vertical="top" wrapText="1"/>
    </xf>
    <xf numFmtId="0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1" fillId="0" borderId="0" xfId="0" applyFont="1"/>
    <xf numFmtId="0" fontId="7" fillId="0" borderId="0" xfId="1"/>
    <xf numFmtId="14" fontId="9" fillId="5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/>
    <xf numFmtId="14" fontId="9" fillId="0" borderId="0" xfId="0" applyNumberFormat="1" applyFont="1" applyBorder="1" applyAlignment="1">
      <alignment horizontal="center" vertical="top" wrapText="1"/>
    </xf>
    <xf numFmtId="14" fontId="12" fillId="5" borderId="0" xfId="0" applyNumberFormat="1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center" vertical="top" wrapText="1"/>
    </xf>
    <xf numFmtId="14" fontId="13" fillId="5" borderId="0" xfId="0" applyNumberFormat="1" applyFont="1" applyFill="1" applyBorder="1" applyAlignment="1">
      <alignment horizontal="center" vertical="top" wrapText="1"/>
    </xf>
    <xf numFmtId="14" fontId="7" fillId="4" borderId="2" xfId="1" applyNumberFormat="1" applyFill="1" applyBorder="1" applyAlignment="1">
      <alignment horizontal="center" vertical="top" wrapText="1"/>
    </xf>
    <xf numFmtId="14" fontId="12" fillId="7" borderId="0" xfId="0" applyNumberFormat="1" applyFont="1" applyFill="1" applyBorder="1" applyAlignment="1">
      <alignment horizontal="center" vertical="top" wrapText="1"/>
    </xf>
    <xf numFmtId="0" fontId="4" fillId="7" borderId="0" xfId="0" applyFont="1" applyFill="1"/>
    <xf numFmtId="0" fontId="4" fillId="7" borderId="0" xfId="0" applyFont="1" applyFill="1" applyAlignment="1">
      <alignment horizontal="center" vertical="center"/>
    </xf>
    <xf numFmtId="14" fontId="12" fillId="8" borderId="0" xfId="0" applyNumberFormat="1" applyFont="1" applyFill="1" applyBorder="1" applyAlignment="1">
      <alignment horizontal="center" vertical="top" wrapText="1"/>
    </xf>
    <xf numFmtId="0" fontId="4" fillId="8" borderId="0" xfId="0" applyFont="1" applyFill="1"/>
    <xf numFmtId="0" fontId="4" fillId="8" borderId="0" xfId="0" applyFont="1" applyFill="1" applyAlignment="1">
      <alignment horizontal="center" vertical="center"/>
    </xf>
    <xf numFmtId="0" fontId="2" fillId="8" borderId="0" xfId="0" applyFont="1" applyFill="1"/>
    <xf numFmtId="0" fontId="2" fillId="8" borderId="0" xfId="0" applyFont="1" applyFill="1" applyAlignment="1">
      <alignment horizontal="center" vertical="center"/>
    </xf>
    <xf numFmtId="14" fontId="10" fillId="7" borderId="0" xfId="0" applyNumberFormat="1" applyFont="1" applyFill="1" applyBorder="1" applyAlignment="1">
      <alignment horizontal="center" vertical="top" wrapText="1"/>
    </xf>
    <xf numFmtId="0" fontId="14" fillId="9" borderId="0" xfId="0" applyFont="1" applyFill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6" fillId="5" borderId="2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left" vertical="top" wrapText="1"/>
    </xf>
    <xf numFmtId="14" fontId="6" fillId="5" borderId="2" xfId="0" applyNumberFormat="1" applyFont="1" applyFill="1" applyBorder="1" applyAlignment="1">
      <alignment horizontal="center" vertical="top" wrapText="1"/>
    </xf>
    <xf numFmtId="14" fontId="6" fillId="0" borderId="2" xfId="0" applyNumberFormat="1" applyFont="1" applyBorder="1" applyAlignment="1">
      <alignment horizontal="center" vertical="top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2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ktomar1968@gov.in" TargetMode="External"/><Relationship Id="rId3" Type="http://schemas.openxmlformats.org/officeDocument/2006/relationships/hyperlink" Target="http://cpwdpims.nic.in/Display_Cpwd/search_emp/guest_emp_report.aspx?id=VKU01071967AEEE021991" TargetMode="External"/><Relationship Id="rId7" Type="http://schemas.openxmlformats.org/officeDocument/2006/relationships/hyperlink" Target="mailto:sksrivastava1958@gov.in" TargetMode="External"/><Relationship Id="rId2" Type="http://schemas.openxmlformats.org/officeDocument/2006/relationships/hyperlink" Target="http://cpwdpims.nic.in/Display_Cpwd/search_emp/guest_emp_report.aspx?id=PKP29091964AEEC031990" TargetMode="External"/><Relationship Id="rId1" Type="http://schemas.openxmlformats.org/officeDocument/2006/relationships/hyperlink" Target="http://cpwdpims.nic.in/Display_Cpwd/search_emp/guest_emp_report.aspx?id=GPB09101965AEEC011993" TargetMode="External"/><Relationship Id="rId6" Type="http://schemas.openxmlformats.org/officeDocument/2006/relationships/hyperlink" Target="http://cpwdpims.nic.in/Display_Cpwd/search_emp/guest_emp_report.aspx?id=PBS30091964AEEC071988" TargetMode="External"/><Relationship Id="rId5" Type="http://schemas.openxmlformats.org/officeDocument/2006/relationships/hyperlink" Target="http://cpwdpims.nic.in/Display_Cpwd/search_emp/guest_emp_report.aspx?id=AKR12121965AEEC03198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pwdpims.nic.in/Display_Cpwd/search_emp/guest_emp_report.aspx?id=SKJ28011960JECI031982" TargetMode="External"/><Relationship Id="rId9" Type="http://schemas.openxmlformats.org/officeDocument/2006/relationships/hyperlink" Target="mailto:yogenderkumar1957@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9"/>
  <sheetViews>
    <sheetView tabSelected="1" view="pageBreakPreview" topLeftCell="A41" zoomScaleNormal="100" zoomScaleSheetLayoutView="100" workbookViewId="0">
      <selection activeCell="E71" sqref="E71"/>
    </sheetView>
  </sheetViews>
  <sheetFormatPr defaultColWidth="9.140625" defaultRowHeight="30" customHeight="1" x14ac:dyDescent="0.25"/>
  <cols>
    <col min="1" max="1" width="4.85546875" style="47" customWidth="1"/>
    <col min="2" max="2" width="20.140625" style="48" customWidth="1"/>
    <col min="3" max="3" width="17.42578125" style="47" bestFit="1" customWidth="1"/>
    <col min="4" max="4" width="21.7109375" style="2" customWidth="1"/>
    <col min="5" max="5" width="12.85546875" style="2" customWidth="1"/>
    <col min="6" max="6" width="8.28515625" style="2" customWidth="1"/>
    <col min="7" max="7" width="14.42578125" style="2" customWidth="1"/>
    <col min="8" max="8" width="28.42578125" style="2" customWidth="1"/>
    <col min="9" max="9" width="15.28515625" style="2" customWidth="1"/>
    <col min="10" max="10" width="14.85546875" style="2" bestFit="1" customWidth="1"/>
    <col min="11" max="11" width="16.140625" style="3" customWidth="1"/>
    <col min="12" max="12" width="9.140625" style="2"/>
    <col min="13" max="13" width="26.28515625" style="2" customWidth="1"/>
    <col min="14" max="16384" width="9.140625" style="2"/>
  </cols>
  <sheetData>
    <row r="1" spans="1:17" ht="30" customHeight="1" x14ac:dyDescent="0.25">
      <c r="A1" s="51" t="s">
        <v>0</v>
      </c>
      <c r="B1" s="51"/>
      <c r="C1" s="51"/>
      <c r="D1" s="51"/>
      <c r="E1" s="51"/>
      <c r="F1" s="51"/>
      <c r="G1" s="51"/>
      <c r="H1" s="51"/>
      <c r="I1" s="1"/>
    </row>
    <row r="2" spans="1:17" s="7" customFormat="1" ht="102" customHeight="1" x14ac:dyDescent="0.3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/>
      <c r="K2" s="8"/>
    </row>
    <row r="3" spans="1:17" ht="17.45" x14ac:dyDescent="0.3">
      <c r="A3" s="52" t="s">
        <v>9</v>
      </c>
      <c r="B3" s="52"/>
      <c r="C3" s="52"/>
      <c r="D3" s="52"/>
      <c r="E3" s="52"/>
      <c r="F3" s="52"/>
      <c r="G3" s="52"/>
      <c r="H3" s="52"/>
      <c r="I3" s="9"/>
    </row>
    <row r="4" spans="1:17" s="7" customFormat="1" ht="26.45" x14ac:dyDescent="0.3">
      <c r="A4" s="10">
        <v>1</v>
      </c>
      <c r="B4" s="11" t="s">
        <v>10</v>
      </c>
      <c r="C4" s="11" t="s">
        <v>11</v>
      </c>
      <c r="D4" s="11" t="s">
        <v>12</v>
      </c>
      <c r="E4" s="10" t="s">
        <v>13</v>
      </c>
      <c r="F4" s="10" t="s">
        <v>14</v>
      </c>
      <c r="G4" s="10">
        <v>9810704614</v>
      </c>
      <c r="H4" s="13" t="s">
        <v>15</v>
      </c>
      <c r="I4" s="14"/>
      <c r="K4" s="3" t="e">
        <f>INT((TEXT(#REF!,"yyyy"))+60)</f>
        <v>#REF!</v>
      </c>
    </row>
    <row r="5" spans="1:17" s="15" customFormat="1" ht="26.45" x14ac:dyDescent="0.3">
      <c r="A5" s="10">
        <v>2</v>
      </c>
      <c r="B5" s="11" t="s">
        <v>16</v>
      </c>
      <c r="C5" s="11" t="s">
        <v>17</v>
      </c>
      <c r="D5" s="10" t="s">
        <v>18</v>
      </c>
      <c r="E5" s="10" t="s">
        <v>13</v>
      </c>
      <c r="F5" s="10" t="s">
        <v>14</v>
      </c>
      <c r="G5" s="10">
        <v>9971832181</v>
      </c>
      <c r="H5" s="12" t="s">
        <v>19</v>
      </c>
      <c r="I5" s="14"/>
      <c r="K5" s="16" t="e">
        <f>INT((TEXT(#REF!,"yyyy"))+60)</f>
        <v>#REF!</v>
      </c>
    </row>
    <row r="6" spans="1:17" s="7" customFormat="1" ht="26.45" x14ac:dyDescent="0.3">
      <c r="A6" s="10">
        <v>3</v>
      </c>
      <c r="B6" s="11" t="s">
        <v>20</v>
      </c>
      <c r="C6" s="11" t="s">
        <v>17</v>
      </c>
      <c r="D6" s="10" t="s">
        <v>21</v>
      </c>
      <c r="E6" s="10" t="s">
        <v>13</v>
      </c>
      <c r="F6" s="10" t="s">
        <v>14</v>
      </c>
      <c r="G6" s="10">
        <v>9811064431</v>
      </c>
      <c r="H6" s="12" t="s">
        <v>22</v>
      </c>
      <c r="I6" s="17"/>
      <c r="K6" s="8"/>
    </row>
    <row r="7" spans="1:17" s="21" customFormat="1" ht="26.45" x14ac:dyDescent="0.3">
      <c r="A7" s="10">
        <v>4</v>
      </c>
      <c r="B7" s="11" t="s">
        <v>23</v>
      </c>
      <c r="C7" s="11" t="s">
        <v>24</v>
      </c>
      <c r="D7" s="10" t="s">
        <v>25</v>
      </c>
      <c r="E7" s="10" t="s">
        <v>13</v>
      </c>
      <c r="F7" s="10" t="s">
        <v>14</v>
      </c>
      <c r="G7" s="10">
        <v>9810544569</v>
      </c>
      <c r="H7" s="12" t="s">
        <v>26</v>
      </c>
      <c r="I7" s="18"/>
      <c r="J7" s="19"/>
      <c r="K7" s="20" t="e">
        <f>INT((TEXT(#REF!,"yyyy"))+60)</f>
        <v>#REF!</v>
      </c>
      <c r="N7" s="22" t="s">
        <v>27</v>
      </c>
      <c r="Q7" s="23" t="s">
        <v>28</v>
      </c>
    </row>
    <row r="8" spans="1:17" s="21" customFormat="1" ht="26.45" x14ac:dyDescent="0.25">
      <c r="A8" s="10">
        <v>5</v>
      </c>
      <c r="B8" s="11" t="s">
        <v>29</v>
      </c>
      <c r="C8" s="11" t="s">
        <v>30</v>
      </c>
      <c r="D8" s="10" t="s">
        <v>31</v>
      </c>
      <c r="E8" s="10" t="s">
        <v>13</v>
      </c>
      <c r="F8" s="10" t="s">
        <v>14</v>
      </c>
      <c r="G8" s="10">
        <v>987117700</v>
      </c>
      <c r="H8" s="12" t="s">
        <v>32</v>
      </c>
      <c r="I8" s="18"/>
      <c r="J8" s="19"/>
      <c r="K8" s="3" t="e">
        <f>INT((TEXT(#REF!,"yyyy"))+60)</f>
        <v>#REF!</v>
      </c>
    </row>
    <row r="9" spans="1:17" s="21" customFormat="1" ht="26.45" x14ac:dyDescent="0.25">
      <c r="A9" s="10">
        <v>6</v>
      </c>
      <c r="B9" s="11" t="s">
        <v>33</v>
      </c>
      <c r="C9" s="11" t="s">
        <v>34</v>
      </c>
      <c r="D9" s="10" t="s">
        <v>35</v>
      </c>
      <c r="E9" s="10" t="s">
        <v>13</v>
      </c>
      <c r="F9" s="10" t="s">
        <v>14</v>
      </c>
      <c r="G9" s="10">
        <v>8800471283</v>
      </c>
      <c r="H9" s="12" t="s">
        <v>36</v>
      </c>
      <c r="I9" s="18"/>
      <c r="J9" s="19"/>
      <c r="K9" s="20" t="e">
        <f>INT((TEXT(#REF!,"yyyy"))+60)</f>
        <v>#REF!</v>
      </c>
    </row>
    <row r="10" spans="1:17" s="21" customFormat="1" ht="26.45" customHeight="1" x14ac:dyDescent="0.3">
      <c r="A10" s="10">
        <v>7</v>
      </c>
      <c r="B10" s="11" t="s">
        <v>37</v>
      </c>
      <c r="C10" s="11" t="s">
        <v>38</v>
      </c>
      <c r="D10" s="10" t="s">
        <v>39</v>
      </c>
      <c r="E10" s="10" t="s">
        <v>13</v>
      </c>
      <c r="F10" s="10" t="s">
        <v>14</v>
      </c>
      <c r="G10" s="10">
        <v>9818199786</v>
      </c>
      <c r="H10" s="12" t="s">
        <v>40</v>
      </c>
      <c r="I10" s="18"/>
      <c r="J10" s="19"/>
      <c r="K10" s="20" t="e">
        <f>INT((TEXT(#REF!,"yyyy"))+60)</f>
        <v>#REF!</v>
      </c>
      <c r="N10" s="22" t="s">
        <v>41</v>
      </c>
      <c r="Q10" s="23" t="s">
        <v>42</v>
      </c>
    </row>
    <row r="11" spans="1:17" s="21" customFormat="1" ht="26.45" x14ac:dyDescent="0.3">
      <c r="A11" s="10">
        <v>8</v>
      </c>
      <c r="B11" s="11" t="s">
        <v>43</v>
      </c>
      <c r="C11" s="11" t="s">
        <v>44</v>
      </c>
      <c r="D11" s="10" t="s">
        <v>45</v>
      </c>
      <c r="E11" s="10" t="s">
        <v>13</v>
      </c>
      <c r="F11" s="10" t="s">
        <v>14</v>
      </c>
      <c r="G11" s="10">
        <v>9871417662</v>
      </c>
      <c r="H11" s="12" t="s">
        <v>46</v>
      </c>
      <c r="I11" s="18"/>
      <c r="J11" s="19"/>
      <c r="K11" s="20" t="e">
        <f>INT((TEXT(#REF!,"yyyy"))+60)</f>
        <v>#REF!</v>
      </c>
      <c r="N11" s="22" t="s">
        <v>47</v>
      </c>
      <c r="Q11" s="23" t="s">
        <v>48</v>
      </c>
    </row>
    <row r="12" spans="1:17" s="21" customFormat="1" ht="26.45" x14ac:dyDescent="0.25">
      <c r="A12" s="10">
        <v>9</v>
      </c>
      <c r="B12" s="11" t="s">
        <v>49</v>
      </c>
      <c r="C12" s="11" t="s">
        <v>50</v>
      </c>
      <c r="D12" s="10" t="s">
        <v>51</v>
      </c>
      <c r="E12" s="10" t="s">
        <v>13</v>
      </c>
      <c r="F12" s="10" t="s">
        <v>14</v>
      </c>
      <c r="G12" s="10">
        <v>9968161707</v>
      </c>
      <c r="H12" s="12" t="s">
        <v>52</v>
      </c>
      <c r="I12" s="24"/>
      <c r="J12" s="19"/>
      <c r="K12" s="20" t="e">
        <f>INT((TEXT(#REF!,"yyyy"))+60)</f>
        <v>#REF!</v>
      </c>
    </row>
    <row r="13" spans="1:17" s="21" customFormat="1" ht="39.6" x14ac:dyDescent="0.3">
      <c r="A13" s="10">
        <v>10</v>
      </c>
      <c r="B13" s="11" t="s">
        <v>53</v>
      </c>
      <c r="C13" s="11" t="s">
        <v>54</v>
      </c>
      <c r="D13" s="10" t="s">
        <v>55</v>
      </c>
      <c r="E13" s="10" t="s">
        <v>13</v>
      </c>
      <c r="F13" s="10" t="s">
        <v>14</v>
      </c>
      <c r="G13" s="10">
        <v>9650963557</v>
      </c>
      <c r="H13" s="12" t="s">
        <v>56</v>
      </c>
      <c r="I13" s="17"/>
      <c r="K13" s="20" t="e">
        <f>INT((TEXT(#REF!,"yyyy"))+60)</f>
        <v>#REF!</v>
      </c>
      <c r="N13" s="22" t="s">
        <v>57</v>
      </c>
      <c r="Q13" s="23" t="s">
        <v>58</v>
      </c>
    </row>
    <row r="14" spans="1:17" s="21" customFormat="1" ht="39.6" x14ac:dyDescent="0.25">
      <c r="A14" s="10">
        <v>11</v>
      </c>
      <c r="B14" s="11" t="s">
        <v>59</v>
      </c>
      <c r="C14" s="11" t="s">
        <v>60</v>
      </c>
      <c r="D14" s="10" t="s">
        <v>61</v>
      </c>
      <c r="E14" s="10" t="s">
        <v>13</v>
      </c>
      <c r="F14" s="10" t="s">
        <v>14</v>
      </c>
      <c r="G14" s="10">
        <v>9711084544</v>
      </c>
      <c r="H14" s="12" t="s">
        <v>62</v>
      </c>
      <c r="I14" s="24"/>
      <c r="K14" s="20" t="e">
        <f>INT((TEXT(#REF!,"yyyy"))+60)</f>
        <v>#REF!</v>
      </c>
    </row>
    <row r="15" spans="1:17" s="21" customFormat="1" ht="39.6" x14ac:dyDescent="0.3">
      <c r="A15" s="10">
        <v>12</v>
      </c>
      <c r="B15" s="11" t="s">
        <v>63</v>
      </c>
      <c r="C15" s="11" t="s">
        <v>17</v>
      </c>
      <c r="D15" s="10" t="s">
        <v>64</v>
      </c>
      <c r="E15" s="10" t="s">
        <v>13</v>
      </c>
      <c r="F15" s="10" t="s">
        <v>14</v>
      </c>
      <c r="G15" s="10">
        <v>9716004080</v>
      </c>
      <c r="H15" s="12" t="s">
        <v>65</v>
      </c>
      <c r="I15" s="24"/>
      <c r="K15" s="20" t="e">
        <f>INT((TEXT(#REF!,"yyyy"))+60)</f>
        <v>#REF!</v>
      </c>
      <c r="N15" s="21" t="s">
        <v>66</v>
      </c>
      <c r="Q15" s="23" t="s">
        <v>67</v>
      </c>
    </row>
    <row r="16" spans="1:17" ht="39.6" x14ac:dyDescent="0.25">
      <c r="A16" s="10">
        <v>13</v>
      </c>
      <c r="B16" s="11" t="s">
        <v>68</v>
      </c>
      <c r="C16" s="11" t="s">
        <v>69</v>
      </c>
      <c r="D16" s="10" t="s">
        <v>70</v>
      </c>
      <c r="E16" s="10" t="s">
        <v>13</v>
      </c>
      <c r="F16" s="10" t="s">
        <v>14</v>
      </c>
      <c r="G16" s="10">
        <v>9910461222</v>
      </c>
      <c r="H16" s="12" t="s">
        <v>71</v>
      </c>
      <c r="I16" s="17"/>
      <c r="J16" s="25"/>
      <c r="K16" s="3" t="e">
        <f>INT((TEXT(#REF!,"yyyy"))+60)</f>
        <v>#REF!</v>
      </c>
    </row>
    <row r="17" spans="1:17" s="21" customFormat="1" ht="39.6" x14ac:dyDescent="0.3">
      <c r="A17" s="10">
        <v>14</v>
      </c>
      <c r="B17" s="11" t="s">
        <v>72</v>
      </c>
      <c r="C17" s="11" t="s">
        <v>73</v>
      </c>
      <c r="D17" s="10" t="s">
        <v>74</v>
      </c>
      <c r="E17" s="10" t="s">
        <v>13</v>
      </c>
      <c r="F17" s="10" t="s">
        <v>14</v>
      </c>
      <c r="G17" s="10">
        <v>9871949306</v>
      </c>
      <c r="H17" s="12" t="s">
        <v>75</v>
      </c>
      <c r="I17" s="26"/>
      <c r="K17" s="20" t="e">
        <f>INT((TEXT(#REF!,"yyyy"))+60)</f>
        <v>#REF!</v>
      </c>
      <c r="Q17" s="23" t="s">
        <v>76</v>
      </c>
    </row>
    <row r="18" spans="1:17" s="21" customFormat="1" ht="52.9" x14ac:dyDescent="0.25">
      <c r="A18" s="10">
        <v>15</v>
      </c>
      <c r="B18" s="11" t="s">
        <v>77</v>
      </c>
      <c r="C18" s="11" t="s">
        <v>78</v>
      </c>
      <c r="D18" s="10" t="s">
        <v>79</v>
      </c>
      <c r="E18" s="10" t="s">
        <v>13</v>
      </c>
      <c r="F18" s="10" t="s">
        <v>14</v>
      </c>
      <c r="G18" s="10">
        <v>8586982451</v>
      </c>
      <c r="H18" s="12" t="s">
        <v>80</v>
      </c>
      <c r="I18" s="27"/>
      <c r="J18" s="19" t="s">
        <v>81</v>
      </c>
      <c r="K18" s="20" t="e">
        <f>INT((TEXT(#REF!,"yyyy"))+60)</f>
        <v>#REF!</v>
      </c>
    </row>
    <row r="19" spans="1:17" s="21" customFormat="1" ht="26.45" x14ac:dyDescent="0.25">
      <c r="A19" s="10">
        <v>16</v>
      </c>
      <c r="B19" s="11" t="s">
        <v>82</v>
      </c>
      <c r="C19" s="11" t="s">
        <v>83</v>
      </c>
      <c r="D19" s="10" t="s">
        <v>84</v>
      </c>
      <c r="E19" s="10" t="s">
        <v>13</v>
      </c>
      <c r="F19" s="10" t="s">
        <v>14</v>
      </c>
      <c r="G19" s="10">
        <v>85888454220</v>
      </c>
      <c r="H19" s="12" t="s">
        <v>85</v>
      </c>
      <c r="I19" s="17"/>
      <c r="J19" s="19"/>
      <c r="K19" s="20" t="e">
        <f>INT((TEXT(#REF!,"yyyy"))+60)</f>
        <v>#REF!</v>
      </c>
    </row>
    <row r="20" spans="1:17" s="21" customFormat="1" ht="26.45" x14ac:dyDescent="0.25">
      <c r="A20" s="10">
        <v>17</v>
      </c>
      <c r="B20" s="11" t="s">
        <v>77</v>
      </c>
      <c r="C20" s="11" t="s">
        <v>78</v>
      </c>
      <c r="D20" s="10" t="s">
        <v>86</v>
      </c>
      <c r="E20" s="10" t="s">
        <v>13</v>
      </c>
      <c r="F20" s="10" t="s">
        <v>14</v>
      </c>
      <c r="G20" s="10">
        <v>8586982451</v>
      </c>
      <c r="H20" s="12" t="s">
        <v>80</v>
      </c>
      <c r="I20" s="27"/>
      <c r="J20" s="19" t="s">
        <v>81</v>
      </c>
      <c r="K20" s="20" t="e">
        <f>INT((TEXT(#REF!,"yyyy"))+60)</f>
        <v>#REF!</v>
      </c>
    </row>
    <row r="21" spans="1:17" ht="26.45" x14ac:dyDescent="0.25">
      <c r="A21" s="10">
        <v>18</v>
      </c>
      <c r="B21" s="11" t="s">
        <v>68</v>
      </c>
      <c r="C21" s="11" t="s">
        <v>69</v>
      </c>
      <c r="D21" s="10" t="s">
        <v>87</v>
      </c>
      <c r="E21" s="10" t="s">
        <v>13</v>
      </c>
      <c r="F21" s="10" t="s">
        <v>14</v>
      </c>
      <c r="G21" s="10">
        <v>9910461222</v>
      </c>
      <c r="H21" s="12"/>
      <c r="I21" s="17"/>
      <c r="J21" s="25"/>
      <c r="K21" s="3" t="e">
        <f>INT((TEXT(#REF!,"yyyy"))+60)</f>
        <v>#REF!</v>
      </c>
    </row>
    <row r="22" spans="1:17" s="21" customFormat="1" ht="26.45" x14ac:dyDescent="0.25">
      <c r="A22" s="10">
        <v>19</v>
      </c>
      <c r="B22" s="11" t="s">
        <v>88</v>
      </c>
      <c r="C22" s="11" t="s">
        <v>89</v>
      </c>
      <c r="D22" s="10" t="s">
        <v>90</v>
      </c>
      <c r="E22" s="10" t="s">
        <v>13</v>
      </c>
      <c r="F22" s="10" t="s">
        <v>14</v>
      </c>
      <c r="G22" s="10">
        <v>9873337001</v>
      </c>
      <c r="H22" s="12" t="s">
        <v>91</v>
      </c>
      <c r="I22" s="18"/>
      <c r="J22" s="19"/>
      <c r="K22" s="20" t="e">
        <f>INT((TEXT(#REF!,"yyyy"))+60)</f>
        <v>#REF!</v>
      </c>
    </row>
    <row r="23" spans="1:17" ht="26.45" x14ac:dyDescent="0.25">
      <c r="A23" s="10">
        <v>20</v>
      </c>
      <c r="B23" s="11" t="s">
        <v>92</v>
      </c>
      <c r="C23" s="11" t="s">
        <v>93</v>
      </c>
      <c r="D23" s="10" t="s">
        <v>94</v>
      </c>
      <c r="E23" s="10" t="s">
        <v>13</v>
      </c>
      <c r="F23" s="10" t="s">
        <v>14</v>
      </c>
      <c r="G23" s="10">
        <v>9873533228</v>
      </c>
      <c r="H23" s="12" t="s">
        <v>95</v>
      </c>
      <c r="I23" s="24"/>
      <c r="J23" s="25"/>
      <c r="K23" s="3" t="e">
        <f>INT((TEXT(#REF!,"yyyy"))+60)</f>
        <v>#REF!</v>
      </c>
    </row>
    <row r="24" spans="1:17" s="21" customFormat="1" ht="26.45" x14ac:dyDescent="0.25">
      <c r="A24" s="10">
        <v>21</v>
      </c>
      <c r="B24" s="11" t="s">
        <v>96</v>
      </c>
      <c r="C24" s="11" t="s">
        <v>93</v>
      </c>
      <c r="D24" s="10" t="s">
        <v>97</v>
      </c>
      <c r="E24" s="10" t="s">
        <v>13</v>
      </c>
      <c r="F24" s="10" t="s">
        <v>14</v>
      </c>
      <c r="G24" s="10">
        <v>7838694446</v>
      </c>
      <c r="H24" s="12" t="s">
        <v>98</v>
      </c>
      <c r="I24" s="18"/>
      <c r="J24" s="19"/>
      <c r="K24" s="20" t="e">
        <f>INT((TEXT(#REF!,"yyyy"))+60)</f>
        <v>#REF!</v>
      </c>
    </row>
    <row r="25" spans="1:17" s="21" customFormat="1" ht="26.45" x14ac:dyDescent="0.25">
      <c r="A25" s="10">
        <v>22</v>
      </c>
      <c r="B25" s="11" t="s">
        <v>99</v>
      </c>
      <c r="C25" s="11" t="s">
        <v>93</v>
      </c>
      <c r="D25" s="10" t="s">
        <v>100</v>
      </c>
      <c r="E25" s="10" t="s">
        <v>13</v>
      </c>
      <c r="F25" s="10" t="s">
        <v>14</v>
      </c>
      <c r="G25" s="10">
        <v>9810538911</v>
      </c>
      <c r="H25" s="12" t="s">
        <v>101</v>
      </c>
      <c r="I25" s="27"/>
      <c r="K25" s="20" t="e">
        <f>INT((TEXT(#REF!,"yyyy"))+60)</f>
        <v>#REF!</v>
      </c>
    </row>
    <row r="26" spans="1:17" s="21" customFormat="1" ht="26.45" x14ac:dyDescent="0.25">
      <c r="A26" s="10">
        <v>23</v>
      </c>
      <c r="B26" s="11" t="s">
        <v>102</v>
      </c>
      <c r="C26" s="11" t="s">
        <v>103</v>
      </c>
      <c r="D26" s="10" t="s">
        <v>104</v>
      </c>
      <c r="E26" s="10" t="s">
        <v>13</v>
      </c>
      <c r="F26" s="10" t="s">
        <v>14</v>
      </c>
      <c r="G26" s="10">
        <v>9899110465</v>
      </c>
      <c r="H26" s="12" t="s">
        <v>105</v>
      </c>
      <c r="I26" s="17"/>
      <c r="J26" s="19"/>
      <c r="K26" s="20"/>
    </row>
    <row r="27" spans="1:17" s="21" customFormat="1" ht="26.45" x14ac:dyDescent="0.25">
      <c r="A27" s="10">
        <v>24</v>
      </c>
      <c r="B27" s="11" t="s">
        <v>106</v>
      </c>
      <c r="C27" s="11" t="s">
        <v>107</v>
      </c>
      <c r="D27" s="10" t="s">
        <v>108</v>
      </c>
      <c r="E27" s="10" t="s">
        <v>13</v>
      </c>
      <c r="F27" s="10" t="s">
        <v>14</v>
      </c>
      <c r="G27" s="10">
        <v>8860896495</v>
      </c>
      <c r="H27" s="12" t="s">
        <v>109</v>
      </c>
      <c r="I27" s="17"/>
      <c r="J27" s="19">
        <f>1959+60</f>
        <v>2019</v>
      </c>
      <c r="K27" s="20" t="e">
        <f>INT((TEXT(#REF!,"yyyy"))+60)</f>
        <v>#REF!</v>
      </c>
    </row>
    <row r="28" spans="1:17" s="21" customFormat="1" ht="26.45" x14ac:dyDescent="0.25">
      <c r="A28" s="10">
        <v>25</v>
      </c>
      <c r="B28" s="11" t="s">
        <v>110</v>
      </c>
      <c r="C28" s="11" t="s">
        <v>78</v>
      </c>
      <c r="D28" s="10" t="s">
        <v>111</v>
      </c>
      <c r="E28" s="10" t="s">
        <v>13</v>
      </c>
      <c r="F28" s="10" t="s">
        <v>14</v>
      </c>
      <c r="G28" s="10">
        <v>8860782044</v>
      </c>
      <c r="H28" s="12" t="s">
        <v>112</v>
      </c>
      <c r="I28" s="17"/>
      <c r="J28" s="19">
        <f>1986+60</f>
        <v>2046</v>
      </c>
      <c r="K28" s="20" t="e">
        <f>INT((TEXT(#REF!,"yyyy"))+60)</f>
        <v>#REF!</v>
      </c>
    </row>
    <row r="29" spans="1:17" s="21" customFormat="1" ht="26.45" x14ac:dyDescent="0.25">
      <c r="A29" s="10">
        <v>26</v>
      </c>
      <c r="B29" s="11" t="s">
        <v>113</v>
      </c>
      <c r="C29" s="11" t="s">
        <v>93</v>
      </c>
      <c r="D29" s="10" t="s">
        <v>114</v>
      </c>
      <c r="E29" s="10" t="s">
        <v>13</v>
      </c>
      <c r="F29" s="10" t="s">
        <v>14</v>
      </c>
      <c r="G29" s="10">
        <v>9873648238</v>
      </c>
      <c r="H29" s="12" t="s">
        <v>115</v>
      </c>
      <c r="I29" s="17"/>
      <c r="J29" s="19">
        <f>1965+60</f>
        <v>2025</v>
      </c>
      <c r="K29" s="20" t="e">
        <f>INT((TEXT(#REF!,"yyyy"))+60)</f>
        <v>#REF!</v>
      </c>
    </row>
    <row r="30" spans="1:17" ht="26.45" x14ac:dyDescent="0.25">
      <c r="A30" s="10">
        <v>27</v>
      </c>
      <c r="B30" s="11" t="s">
        <v>116</v>
      </c>
      <c r="C30" s="11" t="s">
        <v>17</v>
      </c>
      <c r="D30" s="10" t="s">
        <v>117</v>
      </c>
      <c r="E30" s="10" t="s">
        <v>13</v>
      </c>
      <c r="F30" s="10" t="s">
        <v>14</v>
      </c>
      <c r="G30" s="10">
        <v>9898669268</v>
      </c>
      <c r="H30" s="12" t="s">
        <v>118</v>
      </c>
      <c r="I30" s="26"/>
      <c r="J30" s="25">
        <f>1975+60</f>
        <v>2035</v>
      </c>
      <c r="K30" s="3" t="e">
        <f>INT((TEXT(#REF!,"yyyy"))+60)</f>
        <v>#REF!</v>
      </c>
      <c r="O30" s="2" t="str">
        <f>LEFT(B30,FIND(" ",B30,1)-1)</f>
        <v>PRAMOD</v>
      </c>
      <c r="Q30" s="2">
        <f>FIND(" ",B30,1)</f>
        <v>7</v>
      </c>
    </row>
    <row r="31" spans="1:17" s="21" customFormat="1" ht="26.45" x14ac:dyDescent="0.25">
      <c r="A31" s="10">
        <v>28</v>
      </c>
      <c r="B31" s="11" t="s">
        <v>119</v>
      </c>
      <c r="C31" s="11" t="s">
        <v>17</v>
      </c>
      <c r="D31" s="10" t="s">
        <v>120</v>
      </c>
      <c r="E31" s="10" t="s">
        <v>13</v>
      </c>
      <c r="F31" s="10" t="s">
        <v>14</v>
      </c>
      <c r="G31" s="10">
        <v>9212330316</v>
      </c>
      <c r="H31" s="12" t="s">
        <v>121</v>
      </c>
      <c r="I31" s="17"/>
      <c r="J31" s="19">
        <f>1961+60</f>
        <v>2021</v>
      </c>
      <c r="K31" s="20" t="e">
        <f>INT((TEXT(#REF!,"yyyy"))+60)</f>
        <v>#REF!</v>
      </c>
      <c r="O31" s="21" t="str">
        <f>LEFT(B31,FIND(" ",B31,1)-1)</f>
        <v>SURINDER</v>
      </c>
      <c r="Q31" s="21">
        <f>FIND(" ",B31,1)</f>
        <v>9</v>
      </c>
    </row>
    <row r="32" spans="1:17" ht="26.45" x14ac:dyDescent="0.25">
      <c r="A32" s="10">
        <v>29</v>
      </c>
      <c r="B32" s="11" t="s">
        <v>122</v>
      </c>
      <c r="C32" s="11" t="s">
        <v>93</v>
      </c>
      <c r="D32" s="10" t="s">
        <v>123</v>
      </c>
      <c r="E32" s="10" t="s">
        <v>13</v>
      </c>
      <c r="F32" s="10" t="s">
        <v>14</v>
      </c>
      <c r="G32" s="10">
        <v>8826277664</v>
      </c>
      <c r="H32" s="12" t="s">
        <v>124</v>
      </c>
      <c r="I32" s="24"/>
      <c r="J32" s="25"/>
      <c r="K32" s="3" t="e">
        <f>INT((TEXT(#REF!,"yyyy"))+60)</f>
        <v>#REF!</v>
      </c>
    </row>
    <row r="33" spans="1:12" s="21" customFormat="1" ht="26.45" x14ac:dyDescent="0.25">
      <c r="A33" s="10">
        <v>30</v>
      </c>
      <c r="B33" s="11" t="s">
        <v>125</v>
      </c>
      <c r="C33" s="11" t="s">
        <v>126</v>
      </c>
      <c r="D33" s="10" t="s">
        <v>127</v>
      </c>
      <c r="E33" s="10" t="s">
        <v>13</v>
      </c>
      <c r="F33" s="10" t="s">
        <v>14</v>
      </c>
      <c r="G33" s="28"/>
      <c r="H33" s="12" t="s">
        <v>128</v>
      </c>
      <c r="I33" s="18"/>
      <c r="J33" s="19"/>
      <c r="K33" s="20" t="e">
        <f>INT((TEXT(#REF!,"yyyy"))+60)</f>
        <v>#REF!</v>
      </c>
    </row>
    <row r="34" spans="1:12" s="21" customFormat="1" ht="39" customHeight="1" x14ac:dyDescent="0.25">
      <c r="A34" s="10">
        <v>31</v>
      </c>
      <c r="B34" s="11" t="s">
        <v>129</v>
      </c>
      <c r="C34" s="11" t="s">
        <v>78</v>
      </c>
      <c r="D34" s="10" t="s">
        <v>130</v>
      </c>
      <c r="E34" s="10" t="s">
        <v>13</v>
      </c>
      <c r="F34" s="10" t="s">
        <v>14</v>
      </c>
      <c r="G34" s="10">
        <v>9868822341</v>
      </c>
      <c r="H34" s="12" t="s">
        <v>131</v>
      </c>
      <c r="I34" s="18"/>
      <c r="J34" s="19"/>
      <c r="K34" s="20" t="e">
        <f>INT((TEXT(#REF!,"yyyy"))+60)</f>
        <v>#REF!</v>
      </c>
    </row>
    <row r="35" spans="1:12" s="21" customFormat="1" ht="57" customHeight="1" x14ac:dyDescent="0.25">
      <c r="A35" s="10">
        <v>32</v>
      </c>
      <c r="B35" s="11" t="s">
        <v>132</v>
      </c>
      <c r="C35" s="11" t="s">
        <v>133</v>
      </c>
      <c r="D35" s="10" t="s">
        <v>134</v>
      </c>
      <c r="E35" s="10" t="s">
        <v>13</v>
      </c>
      <c r="F35" s="10" t="s">
        <v>14</v>
      </c>
      <c r="G35" s="10">
        <v>9871340399</v>
      </c>
      <c r="H35" s="12" t="s">
        <v>135</v>
      </c>
      <c r="I35" s="18"/>
      <c r="J35" s="19"/>
      <c r="K35" s="20" t="e">
        <f>INT((TEXT(#REF!,"yyyy"))+60)</f>
        <v>#REF!</v>
      </c>
    </row>
    <row r="36" spans="1:12" ht="26.45" x14ac:dyDescent="0.25">
      <c r="A36" s="10">
        <v>33</v>
      </c>
      <c r="B36" s="11" t="s">
        <v>136</v>
      </c>
      <c r="C36" s="11" t="s">
        <v>137</v>
      </c>
      <c r="D36" s="10" t="s">
        <v>138</v>
      </c>
      <c r="E36" s="10" t="s">
        <v>13</v>
      </c>
      <c r="F36" s="10" t="s">
        <v>14</v>
      </c>
      <c r="G36" s="10">
        <v>9560083326</v>
      </c>
      <c r="H36" s="12" t="s">
        <v>139</v>
      </c>
      <c r="I36" s="29"/>
      <c r="K36" s="3" t="e">
        <f>INT((TEXT(#REF!,"yyyy"))+60)</f>
        <v>#REF!</v>
      </c>
    </row>
    <row r="37" spans="1:12" s="21" customFormat="1" ht="25.5" x14ac:dyDescent="0.2">
      <c r="A37" s="10">
        <v>34</v>
      </c>
      <c r="B37" s="11" t="s">
        <v>140</v>
      </c>
      <c r="C37" s="11" t="s">
        <v>141</v>
      </c>
      <c r="D37" s="10" t="s">
        <v>142</v>
      </c>
      <c r="E37" s="10" t="s">
        <v>13</v>
      </c>
      <c r="F37" s="10" t="s">
        <v>14</v>
      </c>
      <c r="G37" s="10">
        <v>8447001861</v>
      </c>
      <c r="H37" s="12" t="s">
        <v>143</v>
      </c>
      <c r="I37" s="27"/>
      <c r="K37" s="20" t="e">
        <f>INT((TEXT(#REF!,"yyyy"))+60)</f>
        <v>#REF!</v>
      </c>
    </row>
    <row r="38" spans="1:12" s="21" customFormat="1" ht="25.5" x14ac:dyDescent="0.2">
      <c r="A38" s="10">
        <v>35</v>
      </c>
      <c r="B38" s="11" t="s">
        <v>144</v>
      </c>
      <c r="C38" s="11" t="s">
        <v>17</v>
      </c>
      <c r="D38" s="10" t="s">
        <v>145</v>
      </c>
      <c r="E38" s="10" t="s">
        <v>13</v>
      </c>
      <c r="F38" s="10" t="s">
        <v>14</v>
      </c>
      <c r="G38" s="10">
        <v>9990221158</v>
      </c>
      <c r="H38" s="12" t="s">
        <v>146</v>
      </c>
      <c r="I38" s="27"/>
      <c r="K38" s="20" t="e">
        <f>INT((TEXT(#REF!,"yyyy"))+60)</f>
        <v>#REF!</v>
      </c>
    </row>
    <row r="39" spans="1:12" ht="39.75" customHeight="1" x14ac:dyDescent="0.25">
      <c r="A39" s="10">
        <v>36</v>
      </c>
      <c r="B39" s="11" t="s">
        <v>132</v>
      </c>
      <c r="C39" s="11" t="s">
        <v>17</v>
      </c>
      <c r="D39" s="10" t="s">
        <v>147</v>
      </c>
      <c r="E39" s="10" t="s">
        <v>13</v>
      </c>
      <c r="F39" s="10" t="s">
        <v>14</v>
      </c>
      <c r="G39" s="10">
        <v>9818475488</v>
      </c>
      <c r="H39" s="12" t="s">
        <v>148</v>
      </c>
      <c r="I39" s="29"/>
      <c r="K39" s="3" t="e">
        <f>INT((TEXT(#REF!,"yyyy"))+60)</f>
        <v>#REF!</v>
      </c>
    </row>
    <row r="40" spans="1:12" ht="37.5" customHeight="1" x14ac:dyDescent="0.25">
      <c r="A40" s="10">
        <v>37</v>
      </c>
      <c r="B40" s="11" t="s">
        <v>149</v>
      </c>
      <c r="C40" s="11"/>
      <c r="D40" s="10" t="s">
        <v>150</v>
      </c>
      <c r="E40" s="10" t="s">
        <v>13</v>
      </c>
      <c r="F40" s="10" t="s">
        <v>14</v>
      </c>
      <c r="G40" s="10">
        <v>9873937399</v>
      </c>
      <c r="H40" s="12" t="s">
        <v>151</v>
      </c>
      <c r="I40" s="29"/>
      <c r="K40" s="3" t="e">
        <f>INT((TEXT(#REF!,"yyyy"))+60)</f>
        <v>#REF!</v>
      </c>
    </row>
    <row r="41" spans="1:12" s="21" customFormat="1" ht="42.75" customHeight="1" x14ac:dyDescent="0.2">
      <c r="A41" s="10">
        <v>38</v>
      </c>
      <c r="B41" s="11" t="s">
        <v>152</v>
      </c>
      <c r="C41" s="11" t="s">
        <v>153</v>
      </c>
      <c r="D41" s="10" t="s">
        <v>154</v>
      </c>
      <c r="E41" s="10" t="s">
        <v>13</v>
      </c>
      <c r="F41" s="10" t="s">
        <v>14</v>
      </c>
      <c r="G41" s="10">
        <v>9868498715</v>
      </c>
      <c r="H41" s="12" t="s">
        <v>155</v>
      </c>
      <c r="I41" s="27"/>
      <c r="K41" s="20" t="e">
        <f>INT((TEXT(#REF!,"yyyy"))+60)</f>
        <v>#REF!</v>
      </c>
    </row>
    <row r="42" spans="1:12" ht="41.25" customHeight="1" x14ac:dyDescent="0.25">
      <c r="A42" s="10">
        <v>39</v>
      </c>
      <c r="B42" s="11" t="s">
        <v>113</v>
      </c>
      <c r="C42" s="11" t="s">
        <v>103</v>
      </c>
      <c r="D42" s="10" t="s">
        <v>156</v>
      </c>
      <c r="E42" s="10" t="s">
        <v>13</v>
      </c>
      <c r="F42" s="10" t="s">
        <v>14</v>
      </c>
      <c r="G42" s="10">
        <v>9818140302</v>
      </c>
      <c r="H42" s="12" t="s">
        <v>157</v>
      </c>
      <c r="I42" s="29"/>
      <c r="K42" s="3" t="e">
        <f>INT((TEXT(#REF!,"yyyy"))+60)</f>
        <v>#REF!</v>
      </c>
    </row>
    <row r="43" spans="1:12" s="21" customFormat="1" ht="25.5" x14ac:dyDescent="0.2">
      <c r="A43" s="10">
        <v>40</v>
      </c>
      <c r="B43" s="11" t="s">
        <v>158</v>
      </c>
      <c r="C43" s="11" t="s">
        <v>159</v>
      </c>
      <c r="D43" s="10" t="s">
        <v>160</v>
      </c>
      <c r="E43" s="10" t="s">
        <v>13</v>
      </c>
      <c r="F43" s="10" t="s">
        <v>14</v>
      </c>
      <c r="G43" s="10">
        <v>9953411413</v>
      </c>
      <c r="H43" s="12" t="s">
        <v>161</v>
      </c>
      <c r="I43" s="27"/>
      <c r="K43" s="20" t="e">
        <f>INT((TEXT(#REF!,"yyyy"))+60)</f>
        <v>#REF!</v>
      </c>
    </row>
    <row r="44" spans="1:12" s="21" customFormat="1" ht="25.5" x14ac:dyDescent="0.2">
      <c r="A44" s="10">
        <v>41</v>
      </c>
      <c r="B44" s="11" t="s">
        <v>162</v>
      </c>
      <c r="C44" s="11" t="s">
        <v>163</v>
      </c>
      <c r="D44" s="10" t="s">
        <v>164</v>
      </c>
      <c r="E44" s="10" t="s">
        <v>13</v>
      </c>
      <c r="F44" s="10" t="s">
        <v>14</v>
      </c>
      <c r="G44" s="10">
        <v>9650513756</v>
      </c>
      <c r="H44" s="12" t="s">
        <v>165</v>
      </c>
      <c r="I44" s="27"/>
      <c r="K44" s="20" t="e">
        <f>INT((TEXT(#REF!,"yyyy"))+60)</f>
        <v>#REF!</v>
      </c>
    </row>
    <row r="45" spans="1:12" s="32" customFormat="1" ht="49.15" customHeight="1" x14ac:dyDescent="0.2">
      <c r="A45" s="10">
        <v>42</v>
      </c>
      <c r="B45" s="11" t="s">
        <v>166</v>
      </c>
      <c r="C45" s="11" t="s">
        <v>167</v>
      </c>
      <c r="D45" s="10" t="s">
        <v>168</v>
      </c>
      <c r="E45" s="10" t="s">
        <v>13</v>
      </c>
      <c r="F45" s="10" t="s">
        <v>14</v>
      </c>
      <c r="G45" s="10">
        <v>9811092120</v>
      </c>
      <c r="H45" s="30"/>
      <c r="I45" s="31"/>
      <c r="K45" s="33" t="e">
        <f>INT((TEXT(#REF!,"yyyy"))+60)</f>
        <v>#REF!</v>
      </c>
    </row>
    <row r="46" spans="1:12" s="35" customFormat="1" ht="38.25" x14ac:dyDescent="0.2">
      <c r="A46" s="10">
        <v>43</v>
      </c>
      <c r="B46" s="11" t="s">
        <v>169</v>
      </c>
      <c r="C46" s="11" t="s">
        <v>17</v>
      </c>
      <c r="D46" s="10" t="s">
        <v>170</v>
      </c>
      <c r="E46" s="10" t="s">
        <v>13</v>
      </c>
      <c r="F46" s="10" t="s">
        <v>14</v>
      </c>
      <c r="G46" s="10">
        <v>9810342697</v>
      </c>
      <c r="H46" s="30"/>
      <c r="I46" s="34"/>
      <c r="K46" s="36" t="e">
        <f>INT((TEXT(#REF!,"yyyy"))+60)</f>
        <v>#REF!</v>
      </c>
    </row>
    <row r="47" spans="1:12" s="35" customFormat="1" ht="25.5" x14ac:dyDescent="0.25">
      <c r="A47" s="10">
        <v>44</v>
      </c>
      <c r="B47" s="11" t="s">
        <v>169</v>
      </c>
      <c r="C47" s="11" t="s">
        <v>17</v>
      </c>
      <c r="D47" s="10" t="s">
        <v>171</v>
      </c>
      <c r="E47" s="10" t="s">
        <v>13</v>
      </c>
      <c r="F47" s="10" t="s">
        <v>14</v>
      </c>
      <c r="G47" s="10">
        <v>9810342697</v>
      </c>
      <c r="H47" s="30" t="s">
        <v>172</v>
      </c>
      <c r="I47" s="34"/>
      <c r="J47" s="37"/>
      <c r="K47" s="38" t="e">
        <f>INT((TEXT(#REF!,"yyyy"))+60)</f>
        <v>#REF!</v>
      </c>
      <c r="L47" s="37"/>
    </row>
    <row r="48" spans="1:12" s="32" customFormat="1" ht="25.5" x14ac:dyDescent="0.2">
      <c r="A48" s="10">
        <v>45</v>
      </c>
      <c r="B48" s="11" t="s">
        <v>166</v>
      </c>
      <c r="C48" s="11" t="s">
        <v>167</v>
      </c>
      <c r="D48" s="10" t="s">
        <v>173</v>
      </c>
      <c r="E48" s="10" t="s">
        <v>13</v>
      </c>
      <c r="F48" s="10" t="s">
        <v>14</v>
      </c>
      <c r="G48" s="10">
        <v>9811092120</v>
      </c>
      <c r="H48" s="30" t="s">
        <v>174</v>
      </c>
      <c r="I48" s="39"/>
      <c r="K48" s="33" t="e">
        <f>INT((TEXT(#REF!,"yyyy"))+60)</f>
        <v>#REF!</v>
      </c>
    </row>
    <row r="49" spans="1:13" ht="30" customHeight="1" x14ac:dyDescent="0.25">
      <c r="A49" s="53" t="s">
        <v>175</v>
      </c>
      <c r="B49" s="53"/>
      <c r="C49" s="53"/>
      <c r="D49" s="53"/>
      <c r="E49" s="53"/>
      <c r="F49" s="53"/>
      <c r="G49" s="53"/>
      <c r="H49" s="53"/>
      <c r="I49" s="40"/>
    </row>
    <row r="50" spans="1:13" ht="15" x14ac:dyDescent="0.25">
      <c r="A50" s="50" t="s">
        <v>176</v>
      </c>
      <c r="B50" s="50"/>
      <c r="C50" s="50"/>
      <c r="D50" s="50"/>
      <c r="E50" s="50"/>
      <c r="F50" s="50"/>
      <c r="G50" s="50"/>
      <c r="H50" s="50"/>
      <c r="I50" s="41"/>
    </row>
    <row r="51" spans="1:13" ht="30" customHeight="1" x14ac:dyDescent="0.25">
      <c r="A51" s="42">
        <v>1</v>
      </c>
      <c r="B51" s="43" t="s">
        <v>177</v>
      </c>
      <c r="C51" s="43" t="s">
        <v>178</v>
      </c>
      <c r="D51" s="42" t="s">
        <v>179</v>
      </c>
      <c r="E51" s="42" t="s">
        <v>180</v>
      </c>
      <c r="F51" s="42" t="s">
        <v>14</v>
      </c>
      <c r="G51" s="42">
        <v>8800552725</v>
      </c>
      <c r="H51" s="45" t="s">
        <v>181</v>
      </c>
      <c r="I51" s="26"/>
      <c r="K51" s="3" t="e">
        <f>INT((TEXT(#REF!,"yyyy"))+60)</f>
        <v>#REF!</v>
      </c>
    </row>
    <row r="52" spans="1:13" ht="30" customHeight="1" x14ac:dyDescent="0.25">
      <c r="A52" s="42">
        <v>2</v>
      </c>
      <c r="B52" s="43" t="s">
        <v>182</v>
      </c>
      <c r="C52" s="43" t="s">
        <v>183</v>
      </c>
      <c r="D52" s="42" t="s">
        <v>184</v>
      </c>
      <c r="E52" s="42" t="s">
        <v>180</v>
      </c>
      <c r="F52" s="42" t="s">
        <v>14</v>
      </c>
      <c r="G52" s="42">
        <v>9560424661</v>
      </c>
      <c r="H52" s="44" t="s">
        <v>185</v>
      </c>
      <c r="I52" s="29"/>
      <c r="K52" s="3" t="e">
        <f>INT((TEXT(#REF!,"yyyy"))+60)</f>
        <v>#REF!</v>
      </c>
    </row>
    <row r="53" spans="1:13" ht="30" customHeight="1" x14ac:dyDescent="0.25">
      <c r="A53" s="42">
        <v>3</v>
      </c>
      <c r="B53" s="43" t="s">
        <v>29</v>
      </c>
      <c r="C53" s="43" t="s">
        <v>186</v>
      </c>
      <c r="D53" s="42" t="s">
        <v>187</v>
      </c>
      <c r="E53" s="42" t="s">
        <v>180</v>
      </c>
      <c r="F53" s="42" t="s">
        <v>14</v>
      </c>
      <c r="G53" s="42">
        <v>9717339288</v>
      </c>
      <c r="H53" s="44" t="s">
        <v>188</v>
      </c>
      <c r="I53" s="29"/>
      <c r="K53" s="3" t="e">
        <f>INT((TEXT(#REF!,"yyyy"))+60)</f>
        <v>#REF!</v>
      </c>
    </row>
    <row r="54" spans="1:13" ht="30" customHeight="1" x14ac:dyDescent="0.25">
      <c r="A54" s="42">
        <v>4</v>
      </c>
      <c r="B54" s="43" t="s">
        <v>189</v>
      </c>
      <c r="C54" s="43" t="s">
        <v>190</v>
      </c>
      <c r="D54" s="42" t="s">
        <v>187</v>
      </c>
      <c r="E54" s="42" t="s">
        <v>180</v>
      </c>
      <c r="F54" s="42" t="s">
        <v>14</v>
      </c>
      <c r="G54" s="42">
        <v>9968262651</v>
      </c>
      <c r="H54" s="44" t="s">
        <v>191</v>
      </c>
      <c r="I54" s="29"/>
      <c r="K54" s="3" t="e">
        <f>INT((TEXT(#REF!,"yyyy"))+60)</f>
        <v>#REF!</v>
      </c>
    </row>
    <row r="55" spans="1:13" ht="30" customHeight="1" x14ac:dyDescent="0.25">
      <c r="A55" s="42">
        <v>5</v>
      </c>
      <c r="B55" s="43" t="s">
        <v>192</v>
      </c>
      <c r="C55" s="43" t="s">
        <v>193</v>
      </c>
      <c r="D55" s="42" t="s">
        <v>194</v>
      </c>
      <c r="E55" s="42" t="s">
        <v>180</v>
      </c>
      <c r="F55" s="42" t="s">
        <v>14</v>
      </c>
      <c r="G55" s="42">
        <v>9968213248</v>
      </c>
      <c r="H55" s="44" t="s">
        <v>195</v>
      </c>
      <c r="I55" s="29"/>
      <c r="K55" s="3" t="e">
        <f>INT((TEXT(#REF!,"yyyy"))+60)</f>
        <v>#REF!</v>
      </c>
    </row>
    <row r="56" spans="1:13" ht="15" customHeight="1" x14ac:dyDescent="0.25">
      <c r="A56" s="50" t="s">
        <v>196</v>
      </c>
      <c r="B56" s="50"/>
      <c r="C56" s="50"/>
      <c r="D56" s="50"/>
      <c r="E56" s="50"/>
      <c r="F56" s="50"/>
      <c r="G56" s="50"/>
      <c r="H56" s="50"/>
      <c r="I56" s="41"/>
    </row>
    <row r="57" spans="1:13" ht="30" customHeight="1" x14ac:dyDescent="0.25">
      <c r="A57" s="42">
        <v>1</v>
      </c>
      <c r="B57" s="43" t="s">
        <v>197</v>
      </c>
      <c r="C57" s="43" t="s">
        <v>103</v>
      </c>
      <c r="D57" s="42" t="s">
        <v>198</v>
      </c>
      <c r="E57" s="42" t="s">
        <v>261</v>
      </c>
      <c r="F57" s="42" t="s">
        <v>14</v>
      </c>
      <c r="G57" s="42">
        <v>9811800082</v>
      </c>
      <c r="H57" s="44" t="s">
        <v>199</v>
      </c>
      <c r="I57" s="29"/>
      <c r="J57" s="46" t="e">
        <f>EOMONTH(#REF!,0)</f>
        <v>#REF!</v>
      </c>
      <c r="K57" s="3" t="e">
        <f>INT((TEXT(#REF!,"yyyy"))+60)</f>
        <v>#REF!</v>
      </c>
      <c r="M57" s="2" t="s">
        <v>200</v>
      </c>
    </row>
    <row r="58" spans="1:13" ht="30" customHeight="1" x14ac:dyDescent="0.25">
      <c r="A58" s="42">
        <v>2</v>
      </c>
      <c r="B58" s="43" t="s">
        <v>201</v>
      </c>
      <c r="C58" s="43" t="s">
        <v>202</v>
      </c>
      <c r="D58" s="42" t="s">
        <v>203</v>
      </c>
      <c r="E58" s="42" t="s">
        <v>261</v>
      </c>
      <c r="F58" s="42" t="s">
        <v>14</v>
      </c>
      <c r="G58" s="42">
        <v>9818400410</v>
      </c>
      <c r="H58" s="44" t="s">
        <v>204</v>
      </c>
      <c r="I58" s="29"/>
      <c r="K58" s="3" t="e">
        <f>INT((TEXT(#REF!,"yyyy"))+60)</f>
        <v>#REF!</v>
      </c>
    </row>
    <row r="59" spans="1:13" ht="30" customHeight="1" x14ac:dyDescent="0.25">
      <c r="A59" s="42">
        <v>3</v>
      </c>
      <c r="B59" s="43" t="s">
        <v>205</v>
      </c>
      <c r="C59" s="43" t="s">
        <v>206</v>
      </c>
      <c r="D59" s="42" t="s">
        <v>207</v>
      </c>
      <c r="E59" s="42" t="s">
        <v>261</v>
      </c>
      <c r="F59" s="42" t="s">
        <v>14</v>
      </c>
      <c r="G59" s="42">
        <v>9212244368</v>
      </c>
      <c r="H59" s="44" t="s">
        <v>208</v>
      </c>
      <c r="I59" s="29"/>
      <c r="K59" s="3" t="e">
        <f>INT((TEXT(#REF!,"yyyy"))+60)</f>
        <v>#REF!</v>
      </c>
    </row>
    <row r="60" spans="1:13" ht="30" customHeight="1" x14ac:dyDescent="0.25">
      <c r="A60" s="42">
        <v>4</v>
      </c>
      <c r="B60" s="43" t="s">
        <v>209</v>
      </c>
      <c r="C60" s="43" t="s">
        <v>103</v>
      </c>
      <c r="D60" s="42" t="s">
        <v>210</v>
      </c>
      <c r="E60" s="42" t="s">
        <v>261</v>
      </c>
      <c r="F60" s="42" t="s">
        <v>14</v>
      </c>
      <c r="G60" s="42">
        <v>9711333843</v>
      </c>
      <c r="H60" s="44" t="s">
        <v>211</v>
      </c>
      <c r="I60" s="29"/>
      <c r="K60" s="3" t="e">
        <f>INT((TEXT(#REF!,"yyyy"))+60)</f>
        <v>#REF!</v>
      </c>
    </row>
    <row r="61" spans="1:13" ht="30" customHeight="1" x14ac:dyDescent="0.25">
      <c r="A61" s="50" t="s">
        <v>212</v>
      </c>
      <c r="B61" s="50"/>
      <c r="C61" s="50"/>
      <c r="D61" s="50"/>
      <c r="E61" s="50"/>
      <c r="F61" s="50"/>
      <c r="G61" s="50"/>
      <c r="H61" s="50"/>
      <c r="I61" s="41"/>
    </row>
    <row r="62" spans="1:13" ht="30" customHeight="1" x14ac:dyDescent="0.25">
      <c r="A62" s="42">
        <v>1</v>
      </c>
      <c r="B62" s="43" t="s">
        <v>213</v>
      </c>
      <c r="C62" s="43" t="s">
        <v>54</v>
      </c>
      <c r="D62" s="42" t="s">
        <v>214</v>
      </c>
      <c r="E62" s="42" t="s">
        <v>262</v>
      </c>
      <c r="F62" s="42" t="s">
        <v>14</v>
      </c>
      <c r="G62" s="42">
        <v>9968662424</v>
      </c>
      <c r="H62" s="44" t="s">
        <v>215</v>
      </c>
      <c r="I62" s="29"/>
      <c r="J62" s="46"/>
      <c r="K62" s="3" t="e">
        <f>INT((TEXT(#REF!,"yyyy"))+60)</f>
        <v>#REF!</v>
      </c>
    </row>
    <row r="63" spans="1:13" ht="30" customHeight="1" x14ac:dyDescent="0.25">
      <c r="A63" s="42">
        <v>2</v>
      </c>
      <c r="B63" s="43" t="s">
        <v>216</v>
      </c>
      <c r="C63" s="43" t="s">
        <v>60</v>
      </c>
      <c r="D63" s="42" t="s">
        <v>217</v>
      </c>
      <c r="E63" s="42" t="s">
        <v>262</v>
      </c>
      <c r="F63" s="42" t="s">
        <v>14</v>
      </c>
      <c r="G63" s="42">
        <v>9650373210</v>
      </c>
      <c r="H63" s="44" t="s">
        <v>218</v>
      </c>
      <c r="I63" s="29"/>
      <c r="K63" s="3" t="e">
        <f>INT((TEXT(#REF!,"yyyy"))+60)</f>
        <v>#REF!</v>
      </c>
    </row>
    <row r="64" spans="1:13" ht="30" customHeight="1" x14ac:dyDescent="0.25">
      <c r="A64" s="42">
        <v>3</v>
      </c>
      <c r="B64" s="43" t="s">
        <v>219</v>
      </c>
      <c r="C64" s="43" t="s">
        <v>17</v>
      </c>
      <c r="D64" s="42" t="s">
        <v>220</v>
      </c>
      <c r="E64" s="42" t="s">
        <v>262</v>
      </c>
      <c r="F64" s="42" t="s">
        <v>14</v>
      </c>
      <c r="G64" s="49">
        <v>9311134907</v>
      </c>
      <c r="H64" s="44" t="s">
        <v>221</v>
      </c>
      <c r="I64" s="29"/>
      <c r="K64" s="3" t="e">
        <f>INT((TEXT(#REF!,"yyyy"))+60)</f>
        <v>#REF!</v>
      </c>
    </row>
    <row r="65" spans="1:17" ht="30" customHeight="1" x14ac:dyDescent="0.25">
      <c r="A65" s="42">
        <v>4</v>
      </c>
      <c r="B65" s="43" t="s">
        <v>222</v>
      </c>
      <c r="C65" s="43" t="s">
        <v>223</v>
      </c>
      <c r="D65" s="42" t="s">
        <v>224</v>
      </c>
      <c r="E65" s="42" t="s">
        <v>262</v>
      </c>
      <c r="F65" s="42" t="s">
        <v>14</v>
      </c>
      <c r="G65" s="42">
        <v>9868142120</v>
      </c>
      <c r="H65" s="44" t="s">
        <v>225</v>
      </c>
      <c r="I65" s="29"/>
      <c r="K65" s="3" t="e">
        <f>INT((TEXT(#REF!,"yyyy"))+60)</f>
        <v>#REF!</v>
      </c>
    </row>
    <row r="66" spans="1:17" ht="30" customHeight="1" x14ac:dyDescent="0.25">
      <c r="A66" s="42">
        <v>5</v>
      </c>
      <c r="B66" s="43" t="s">
        <v>226</v>
      </c>
      <c r="C66" s="43" t="s">
        <v>17</v>
      </c>
      <c r="D66" s="42" t="s">
        <v>227</v>
      </c>
      <c r="E66" s="42" t="s">
        <v>262</v>
      </c>
      <c r="F66" s="42" t="s">
        <v>14</v>
      </c>
      <c r="G66" s="42">
        <v>9871250055</v>
      </c>
      <c r="H66" s="44" t="s">
        <v>228</v>
      </c>
      <c r="I66" s="29"/>
      <c r="J66" s="46" t="e">
        <f>EOMONTH(#REF!,-1)</f>
        <v>#REF!</v>
      </c>
      <c r="K66" s="3" t="e">
        <f>INT((TEXT(#REF!,"yyyy"))+60)</f>
        <v>#REF!</v>
      </c>
      <c r="N66" s="2" t="e">
        <f>IF(INT(TEXT(#REF!,"dd"))&lt;2,TEXT(EOMONTH(#REF!,-1),"DD")&amp;TEXT(MONTH(#REF!)-1,"-MM")&amp;"-"&amp;K66)</f>
        <v>#REF!</v>
      </c>
    </row>
    <row r="67" spans="1:17" ht="30" customHeight="1" x14ac:dyDescent="0.25">
      <c r="A67" s="50" t="s">
        <v>229</v>
      </c>
      <c r="B67" s="50"/>
      <c r="C67" s="50"/>
      <c r="D67" s="50"/>
      <c r="E67" s="50"/>
      <c r="F67" s="50"/>
      <c r="G67" s="50"/>
      <c r="H67" s="50"/>
      <c r="I67" s="41"/>
      <c r="K67" s="3" t="e">
        <f>INT((TEXT(#REF!,"yyyy"))+60)</f>
        <v>#REF!</v>
      </c>
      <c r="N67" s="2" t="e">
        <f>MONTH(#REF!)</f>
        <v>#REF!</v>
      </c>
    </row>
    <row r="68" spans="1:17" ht="30" customHeight="1" x14ac:dyDescent="0.25">
      <c r="A68" s="43">
        <v>1</v>
      </c>
      <c r="B68" s="43" t="s">
        <v>230</v>
      </c>
      <c r="C68" s="43" t="s">
        <v>17</v>
      </c>
      <c r="D68" s="42" t="s">
        <v>231</v>
      </c>
      <c r="E68" s="42" t="s">
        <v>263</v>
      </c>
      <c r="F68" s="42" t="s">
        <v>14</v>
      </c>
      <c r="G68" s="42">
        <v>9560424661</v>
      </c>
      <c r="H68" s="44" t="s">
        <v>232</v>
      </c>
      <c r="I68" s="29"/>
      <c r="K68" s="3" t="e">
        <f>INT((TEXT(#REF!,"yyyy"))+60)</f>
        <v>#REF!</v>
      </c>
    </row>
    <row r="69" spans="1:17" ht="30" customHeight="1" x14ac:dyDescent="0.25">
      <c r="A69" s="43">
        <v>2</v>
      </c>
      <c r="B69" s="43" t="s">
        <v>233</v>
      </c>
      <c r="C69" s="43" t="s">
        <v>234</v>
      </c>
      <c r="D69" s="42" t="s">
        <v>235</v>
      </c>
      <c r="E69" s="42" t="s">
        <v>263</v>
      </c>
      <c r="F69" s="42" t="s">
        <v>14</v>
      </c>
      <c r="G69" s="42">
        <v>8800128844</v>
      </c>
      <c r="H69" s="44" t="s">
        <v>236</v>
      </c>
      <c r="I69" s="29"/>
      <c r="K69" s="3" t="e">
        <f>INT((TEXT(#REF!,"yyyy"))+60)</f>
        <v>#REF!</v>
      </c>
    </row>
    <row r="70" spans="1:17" ht="30" customHeight="1" x14ac:dyDescent="0.25">
      <c r="A70" s="43">
        <v>3</v>
      </c>
      <c r="B70" s="43" t="s">
        <v>226</v>
      </c>
      <c r="C70" s="43" t="s">
        <v>78</v>
      </c>
      <c r="D70" s="42" t="s">
        <v>237</v>
      </c>
      <c r="E70" s="42" t="s">
        <v>263</v>
      </c>
      <c r="F70" s="42" t="s">
        <v>14</v>
      </c>
      <c r="G70" s="42">
        <v>9818844022</v>
      </c>
      <c r="H70" s="44" t="s">
        <v>238</v>
      </c>
      <c r="I70" s="29"/>
      <c r="K70" s="3" t="e">
        <f>INT((TEXT(#REF!,"yyyy"))+60)</f>
        <v>#REF!</v>
      </c>
    </row>
    <row r="71" spans="1:17" ht="30" customHeight="1" x14ac:dyDescent="0.25">
      <c r="A71" s="43">
        <v>4</v>
      </c>
      <c r="B71" s="43" t="s">
        <v>233</v>
      </c>
      <c r="C71" s="43" t="s">
        <v>234</v>
      </c>
      <c r="D71" s="42" t="s">
        <v>239</v>
      </c>
      <c r="E71" s="42" t="s">
        <v>263</v>
      </c>
      <c r="F71" s="42" t="s">
        <v>14</v>
      </c>
      <c r="G71" s="42">
        <v>8800128844</v>
      </c>
      <c r="H71" s="44" t="s">
        <v>240</v>
      </c>
      <c r="I71" s="29"/>
      <c r="K71" s="3" t="e">
        <f>INT((TEXT(#REF!,"yyyy"))+60)</f>
        <v>#REF!</v>
      </c>
    </row>
    <row r="72" spans="1:17" ht="30" customHeight="1" x14ac:dyDescent="0.25">
      <c r="A72" s="50" t="s">
        <v>241</v>
      </c>
      <c r="B72" s="50"/>
      <c r="C72" s="50"/>
      <c r="D72" s="50"/>
      <c r="E72" s="50"/>
      <c r="F72" s="50"/>
      <c r="G72" s="50"/>
      <c r="H72" s="50"/>
      <c r="I72" s="41"/>
      <c r="K72" s="3" t="e">
        <f>INT((TEXT(#REF!,"yyyy"))+60)</f>
        <v>#REF!</v>
      </c>
    </row>
    <row r="73" spans="1:17" ht="30" customHeight="1" x14ac:dyDescent="0.25">
      <c r="A73" s="43">
        <v>1</v>
      </c>
      <c r="B73" s="43" t="s">
        <v>242</v>
      </c>
      <c r="C73" s="43" t="s">
        <v>243</v>
      </c>
      <c r="D73" s="42" t="s">
        <v>244</v>
      </c>
      <c r="E73" s="42" t="s">
        <v>180</v>
      </c>
      <c r="F73" s="42" t="s">
        <v>14</v>
      </c>
      <c r="G73" s="42">
        <v>9999114392</v>
      </c>
      <c r="H73" s="44" t="s">
        <v>245</v>
      </c>
      <c r="I73" s="29"/>
      <c r="K73" s="3" t="e">
        <f>INT((TEXT(#REF!,"yyyy"))+60)</f>
        <v>#REF!</v>
      </c>
    </row>
    <row r="74" spans="1:17" ht="30" customHeight="1" x14ac:dyDescent="0.25">
      <c r="A74" s="43">
        <v>2</v>
      </c>
      <c r="B74" s="43" t="s">
        <v>246</v>
      </c>
      <c r="C74" s="43" t="s">
        <v>17</v>
      </c>
      <c r="D74" s="42" t="s">
        <v>247</v>
      </c>
      <c r="E74" s="42" t="s">
        <v>180</v>
      </c>
      <c r="F74" s="42" t="s">
        <v>14</v>
      </c>
      <c r="G74" s="42">
        <v>9311134907</v>
      </c>
      <c r="H74" s="44" t="s">
        <v>221</v>
      </c>
      <c r="I74" s="29"/>
      <c r="K74" s="3" t="e">
        <f>INT((TEXT(#REF!,"yyyy"))+60)</f>
        <v>#REF!</v>
      </c>
    </row>
    <row r="75" spans="1:17" ht="30" customHeight="1" x14ac:dyDescent="0.25">
      <c r="A75" s="50" t="s">
        <v>248</v>
      </c>
      <c r="B75" s="50"/>
      <c r="C75" s="50"/>
      <c r="D75" s="50"/>
      <c r="E75" s="50"/>
      <c r="F75" s="50"/>
      <c r="G75" s="50"/>
      <c r="H75" s="50"/>
      <c r="I75" s="41"/>
      <c r="K75" s="3" t="e">
        <f>INT((TEXT(#REF!,"yyyy"))+60)</f>
        <v>#REF!</v>
      </c>
    </row>
    <row r="76" spans="1:17" ht="30" customHeight="1" x14ac:dyDescent="0.25">
      <c r="A76" s="43">
        <v>1</v>
      </c>
      <c r="B76" s="43" t="s">
        <v>249</v>
      </c>
      <c r="C76" s="43" t="s">
        <v>54</v>
      </c>
      <c r="D76" s="42" t="s">
        <v>250</v>
      </c>
      <c r="E76" s="42" t="s">
        <v>180</v>
      </c>
      <c r="F76" s="42" t="s">
        <v>14</v>
      </c>
      <c r="G76" s="42" t="s">
        <v>251</v>
      </c>
      <c r="H76" s="44" t="s">
        <v>252</v>
      </c>
      <c r="I76" s="29"/>
      <c r="K76" s="3" t="e">
        <f>INT((TEXT(#REF!,"yyyy"))+60)</f>
        <v>#REF!</v>
      </c>
    </row>
    <row r="77" spans="1:17" ht="30" customHeight="1" x14ac:dyDescent="0.25">
      <c r="A77" s="43">
        <v>2</v>
      </c>
      <c r="B77" s="43" t="s">
        <v>253</v>
      </c>
      <c r="C77" s="43" t="s">
        <v>254</v>
      </c>
      <c r="D77" s="42" t="s">
        <v>255</v>
      </c>
      <c r="E77" s="42" t="s">
        <v>180</v>
      </c>
      <c r="F77" s="42" t="s">
        <v>14</v>
      </c>
      <c r="G77" s="42">
        <v>9810871046</v>
      </c>
      <c r="H77" s="44" t="s">
        <v>256</v>
      </c>
      <c r="I77" s="29"/>
      <c r="K77" s="3" t="e">
        <f>INT((TEXT(#REF!,"yyyy"))+60)</f>
        <v>#REF!</v>
      </c>
    </row>
    <row r="78" spans="1:17" ht="30" customHeight="1" x14ac:dyDescent="0.25">
      <c r="A78" s="50" t="s">
        <v>257</v>
      </c>
      <c r="B78" s="50"/>
      <c r="C78" s="50"/>
      <c r="D78" s="50"/>
      <c r="E78" s="50"/>
      <c r="F78" s="50"/>
      <c r="G78" s="50"/>
      <c r="H78" s="50"/>
      <c r="I78" s="41"/>
      <c r="K78" s="3" t="e">
        <f>INT((TEXT(#REF!,"yyyy"))+60)</f>
        <v>#REF!</v>
      </c>
      <c r="Q78" s="2" t="s">
        <v>258</v>
      </c>
    </row>
    <row r="79" spans="1:17" ht="30" customHeight="1" x14ac:dyDescent="0.25">
      <c r="A79" s="43">
        <v>1</v>
      </c>
      <c r="B79" s="43" t="s">
        <v>205</v>
      </c>
      <c r="C79" s="43" t="s">
        <v>206</v>
      </c>
      <c r="D79" s="42" t="s">
        <v>259</v>
      </c>
      <c r="E79" s="42" t="s">
        <v>260</v>
      </c>
      <c r="F79" s="42" t="s">
        <v>14</v>
      </c>
      <c r="G79" s="42">
        <v>9212244368</v>
      </c>
      <c r="H79" s="44" t="s">
        <v>208</v>
      </c>
      <c r="I79" s="29"/>
      <c r="K79" s="3" t="e">
        <f>INT((TEXT(#REF!,"yyyy"))+60)</f>
        <v>#REF!</v>
      </c>
    </row>
  </sheetData>
  <mergeCells count="10">
    <mergeCell ref="A67:H67"/>
    <mergeCell ref="A72:H72"/>
    <mergeCell ref="A75:H75"/>
    <mergeCell ref="A78:H78"/>
    <mergeCell ref="A1:H1"/>
    <mergeCell ref="A3:H3"/>
    <mergeCell ref="A49:H49"/>
    <mergeCell ref="A50:H50"/>
    <mergeCell ref="A56:H56"/>
    <mergeCell ref="A61:H61"/>
  </mergeCells>
  <hyperlinks>
    <hyperlink ref="Q10" r:id="rId1" display="http://cpwdpims.nic.in/Display_Cpwd/search_emp/guest_emp_report.aspx?id=GPB09101965AEEC011993"/>
    <hyperlink ref="Q7" r:id="rId2" display="http://cpwdpims.nic.in/Display_Cpwd/search_emp/guest_emp_report.aspx?id=PKP29091964AEEC031990"/>
    <hyperlink ref="Q15" r:id="rId3" display="http://cpwdpims.nic.in/Display_Cpwd/search_emp/guest_emp_report.aspx?id=VKU01071967AEEE021991"/>
    <hyperlink ref="Q17" r:id="rId4" display="http://cpwdpims.nic.in/Display_Cpwd/search_emp/guest_emp_report.aspx?id=SKJ28011960JECI031982"/>
    <hyperlink ref="Q11" r:id="rId5" display="http://cpwdpims.nic.in/Display_Cpwd/search_emp/guest_emp_report.aspx?id=AKR12121965AEEC031989"/>
    <hyperlink ref="Q13" r:id="rId6" display="http://cpwdpims.nic.in/Display_Cpwd/search_emp/guest_emp_report.aspx?id=PBS30091964AEEC071988"/>
    <hyperlink ref="H4" r:id="rId7"/>
    <hyperlink ref="H48" r:id="rId8"/>
    <hyperlink ref="H47" r:id="rId9"/>
  </hyperlinks>
  <pageMargins left="0.46" right="0.23" top="0.48" bottom="0.66" header="0.31496062992125984" footer="0.31496062992125984"/>
  <pageSetup paperSize="9" scale="62" orientation="landscape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 (f) (2)</vt:lpstr>
      <vt:lpstr>'Sheet1 (f) (2)'!Print_Area</vt:lpstr>
      <vt:lpstr>'Sheet1 (f) (2)'!Print_Titles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malhotra</dc:creator>
  <cp:lastModifiedBy>admin</cp:lastModifiedBy>
  <cp:lastPrinted>2015-10-07T11:52:33Z</cp:lastPrinted>
  <dcterms:created xsi:type="dcterms:W3CDTF">2015-10-07T11:40:35Z</dcterms:created>
  <dcterms:modified xsi:type="dcterms:W3CDTF">2016-05-04T06:38:57Z</dcterms:modified>
</cp:coreProperties>
</file>