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mesh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 s="1"/>
  <c r="H17" i="1"/>
  <c r="H18" i="1" s="1"/>
  <c r="H13" i="1"/>
  <c r="H9" i="1"/>
  <c r="H14" i="1" s="1"/>
  <c r="H15" i="1" s="1"/>
  <c r="H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H5" i="1" l="1"/>
  <c r="H10" i="1"/>
  <c r="H4" i="1"/>
  <c r="H21" i="1"/>
  <c r="H6" i="1" l="1"/>
</calcChain>
</file>

<file path=xl/sharedStrings.xml><?xml version="1.0" encoding="utf-8"?>
<sst xmlns="http://schemas.openxmlformats.org/spreadsheetml/2006/main" count="34" uniqueCount="25">
  <si>
    <t>Date</t>
  </si>
  <si>
    <t>Return</t>
  </si>
  <si>
    <t>Rf</t>
  </si>
  <si>
    <t>Return-rf</t>
  </si>
  <si>
    <t>Stdev of Excess returen</t>
  </si>
  <si>
    <t>Sharpe</t>
  </si>
  <si>
    <t>Daily</t>
  </si>
  <si>
    <t>Option-1</t>
  </si>
  <si>
    <t>Option-2</t>
  </si>
  <si>
    <t>Calculating  Daily Sharpe</t>
  </si>
  <si>
    <t>Calculating  Annual Sharpe</t>
  </si>
  <si>
    <t>Annual stdev</t>
  </si>
  <si>
    <t>Annual</t>
  </si>
  <si>
    <t>Annual Return</t>
  </si>
  <si>
    <t xml:space="preserve"> Stdev</t>
  </si>
  <si>
    <t>Mean of Return</t>
  </si>
  <si>
    <t>Annual  stdev</t>
  </si>
  <si>
    <t>Mean of Excess Return</t>
  </si>
  <si>
    <t>Stdev of Return</t>
  </si>
  <si>
    <t>acceptable</t>
  </si>
  <si>
    <t>&gt;2.0</t>
  </si>
  <si>
    <t>&gt;1.0</t>
  </si>
  <si>
    <t>very good</t>
  </si>
  <si>
    <t>&gt;3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</si>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</sst>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9" fontId="0" fillId="0" borderId="0" xfId="1" applyFont="1"/>
    <xf numFmtId="165" fontId="2" fillId="0" borderId="0" xfId="1" applyNumberFormat="1" applyFont="1" applyAlignment="1">
      <alignment horizontal="center"/>
    </xf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0" fontId="0" fillId="5" borderId="0" xfId="0" applyFill="1" applyBorder="1"/>
    <xf numFmtId="10" fontId="0" fillId="0" borderId="0" xfId="0" applyNumberFormat="1" applyBorder="1" applyAlignment="1">
      <alignment horizontal="right"/>
    </xf>
    <xf numFmtId="165" fontId="0" fillId="0" borderId="0" xfId="0" applyNumberFormat="1" applyBorder="1"/>
    <xf numFmtId="9" fontId="0" fillId="0" borderId="0" xfId="1" applyFont="1" applyBorder="1"/>
    <xf numFmtId="0" fontId="0" fillId="0" borderId="4" xfId="0" applyBorder="1"/>
    <xf numFmtId="0" fontId="0" fillId="0" borderId="6" xfId="0" applyBorder="1"/>
    <xf numFmtId="10" fontId="0" fillId="0" borderId="0" xfId="1" applyNumberFormat="1" applyFont="1" applyFill="1" applyBorder="1" applyAlignment="1">
      <alignment horizontal="right"/>
    </xf>
    <xf numFmtId="2" fontId="0" fillId="4" borderId="0" xfId="0" applyNumberFormat="1" applyFill="1" applyBorder="1" applyAlignment="1">
      <alignment horizontal="right"/>
    </xf>
    <xf numFmtId="10" fontId="0" fillId="0" borderId="0" xfId="1" applyNumberFormat="1" applyFont="1" applyBorder="1"/>
    <xf numFmtId="2" fontId="0" fillId="4" borderId="0" xfId="0" applyNumberFormat="1" applyFill="1" applyBorder="1"/>
    <xf numFmtId="0" fontId="0" fillId="5" borderId="5" xfId="0" applyFill="1" applyBorder="1"/>
    <xf numFmtId="0" fontId="2" fillId="0" borderId="1" xfId="0" applyFont="1" applyBorder="1"/>
    <xf numFmtId="2" fontId="0" fillId="4" borderId="5" xfId="0" applyNumberFormat="1" applyFill="1" applyBorder="1"/>
    <xf numFmtId="0" fontId="0" fillId="0" borderId="10" xfId="0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371475</xdr:colOff>
      <xdr:row>1</xdr:row>
      <xdr:rowOff>19050</xdr:rowOff>
    </xdr:from>
    <xdr:to>
      <xdr:col>16</xdr:col>
      <xdr:colOff>590054</xdr:colOff>
      <xdr:row>4</xdr:row>
      <xdr:rowOff>171357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2450" y="219075"/>
          <a:ext cx="3971429" cy="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M12" sqref="M12"/>
    </sheetView>
  </sheetViews>
  <sheetFormatPr defaultRowHeight="15" x14ac:dyDescent="0.25"/>
  <cols>
    <col min="1" max="1" width="10.42578125" style="3" bestFit="1" customWidth="1"/>
    <col min="2" max="2" width="12" style="8" bestFit="1" customWidth="1"/>
    <col min="4" max="4" width="12.7109375" bestFit="1" customWidth="1"/>
    <col min="7" max="7" width="22" bestFit="1" customWidth="1"/>
    <col min="8" max="8" width="10.85546875" customWidth="1"/>
    <col min="13" max="13" width="10.5703125" bestFit="1" customWidth="1"/>
  </cols>
  <sheetData>
    <row r="1" spans="1:13" ht="15.75" thickBot="1" x14ac:dyDescent="0.3">
      <c r="A1" s="1" t="s">
        <v>0</v>
      </c>
      <c r="B1" s="5" t="s">
        <v>1</v>
      </c>
      <c r="C1" s="2" t="s">
        <v>2</v>
      </c>
      <c r="D1" s="2" t="s">
        <v>3</v>
      </c>
    </row>
    <row r="2" spans="1:13" ht="15.75" thickBot="1" x14ac:dyDescent="0.3">
      <c r="A2" s="3">
        <v>42006</v>
      </c>
      <c r="B2" s="7">
        <v>2.3362816666666428E-2</v>
      </c>
      <c r="C2" s="4">
        <v>0.05</v>
      </c>
      <c r="D2" s="9">
        <f>B2-C2</f>
        <v>-2.6637183333333574E-2</v>
      </c>
      <c r="G2" s="28" t="s">
        <v>9</v>
      </c>
      <c r="H2" s="29"/>
      <c r="I2" s="29"/>
      <c r="J2" s="30"/>
    </row>
    <row r="3" spans="1:13" ht="15.75" thickTop="1" x14ac:dyDescent="0.25">
      <c r="A3" s="3">
        <v>42010</v>
      </c>
      <c r="B3" s="7">
        <v>6.3666666666666663E-2</v>
      </c>
      <c r="C3" s="4">
        <v>0.05</v>
      </c>
      <c r="D3" s="9">
        <f t="shared" ref="D3:D66" si="0">B3-C3</f>
        <v>1.366666666666666E-2</v>
      </c>
      <c r="G3" s="25" t="s">
        <v>7</v>
      </c>
      <c r="H3" s="10"/>
      <c r="I3" s="10"/>
      <c r="J3" s="11"/>
    </row>
    <row r="4" spans="1:13" x14ac:dyDescent="0.25">
      <c r="A4" s="3">
        <v>42012</v>
      </c>
      <c r="B4" s="7">
        <v>-1.239333333333343E-2</v>
      </c>
      <c r="C4" s="4">
        <v>0.05</v>
      </c>
      <c r="D4" s="9">
        <f t="shared" si="0"/>
        <v>-6.2393333333333433E-2</v>
      </c>
      <c r="G4" s="12" t="s">
        <v>17</v>
      </c>
      <c r="H4" s="22">
        <f>AVERAGE(D:D)</f>
        <v>-4.0696862500666647E-2</v>
      </c>
      <c r="I4" s="10"/>
      <c r="J4" s="11"/>
    </row>
    <row r="5" spans="1:13" x14ac:dyDescent="0.25">
      <c r="A5" s="3">
        <v>42013</v>
      </c>
      <c r="B5" s="7">
        <v>-1.2376101533333591E-2</v>
      </c>
      <c r="C5" s="4">
        <v>0.05</v>
      </c>
      <c r="D5" s="9">
        <f t="shared" si="0"/>
        <v>-6.2376101533333596E-2</v>
      </c>
      <c r="G5" s="12" t="s">
        <v>4</v>
      </c>
      <c r="H5" s="22">
        <f>STDEV(D:D)</f>
        <v>2.6113796117173176E-2</v>
      </c>
      <c r="I5" s="10"/>
      <c r="J5" s="11"/>
    </row>
    <row r="6" spans="1:13" x14ac:dyDescent="0.25">
      <c r="A6" s="3">
        <v>42019</v>
      </c>
      <c r="B6" s="7">
        <v>-1.2769133333333229E-2</v>
      </c>
      <c r="C6" s="4">
        <v>0.05</v>
      </c>
      <c r="D6" s="9">
        <f t="shared" si="0"/>
        <v>-6.2769133333333227E-2</v>
      </c>
      <c r="G6" s="12" t="s">
        <v>5</v>
      </c>
      <c r="H6" s="23">
        <f>H4/H5</f>
        <v>-1.5584429899834913</v>
      </c>
      <c r="I6" s="14" t="s">
        <v>6</v>
      </c>
      <c r="J6" s="11"/>
    </row>
    <row r="7" spans="1:13" x14ac:dyDescent="0.25">
      <c r="A7" s="3">
        <v>42024</v>
      </c>
      <c r="B7" s="7">
        <v>3.1357016666666217E-2</v>
      </c>
      <c r="C7" s="4">
        <v>0.05</v>
      </c>
      <c r="D7" s="9">
        <f t="shared" si="0"/>
        <v>-1.8642983333333786E-2</v>
      </c>
      <c r="G7" s="25" t="s">
        <v>8</v>
      </c>
      <c r="H7" s="10"/>
      <c r="I7" s="10"/>
      <c r="J7" s="11"/>
      <c r="L7" s="27" t="s">
        <v>21</v>
      </c>
      <c r="M7" s="27" t="s">
        <v>19</v>
      </c>
    </row>
    <row r="8" spans="1:13" x14ac:dyDescent="0.25">
      <c r="A8" s="3">
        <v>42027</v>
      </c>
      <c r="B8" s="7">
        <v>-2.1666666666654539E-4</v>
      </c>
      <c r="C8" s="4">
        <v>0.05</v>
      </c>
      <c r="D8" s="9">
        <f t="shared" si="0"/>
        <v>-5.0216666666666548E-2</v>
      </c>
      <c r="G8" s="12" t="s">
        <v>15</v>
      </c>
      <c r="H8" s="13">
        <f>AVERAGE(B:B)</f>
        <v>9.3031374993333398E-3</v>
      </c>
      <c r="I8" s="10"/>
      <c r="J8" s="11"/>
      <c r="L8" s="27" t="s">
        <v>20</v>
      </c>
      <c r="M8" s="27" t="s">
        <v>22</v>
      </c>
    </row>
    <row r="9" spans="1:13" x14ac:dyDescent="0.25">
      <c r="A9" s="3">
        <v>42031</v>
      </c>
      <c r="B9" s="7">
        <v>5.6341200000000147E-2</v>
      </c>
      <c r="C9" s="4">
        <v>0.05</v>
      </c>
      <c r="D9" s="9">
        <f t="shared" si="0"/>
        <v>6.3412000000001439E-3</v>
      </c>
      <c r="G9" s="12" t="s">
        <v>18</v>
      </c>
      <c r="H9" s="13">
        <f>STDEV(B:B)</f>
        <v>2.6113796117173144E-2</v>
      </c>
      <c r="I9" s="10"/>
      <c r="J9" s="11"/>
      <c r="L9" s="27" t="s">
        <v>23</v>
      </c>
      <c r="M9" s="27" t="s">
        <v>24</v>
      </c>
    </row>
    <row r="10" spans="1:13" ht="15.75" thickBot="1" x14ac:dyDescent="0.3">
      <c r="A10" s="3">
        <v>42034</v>
      </c>
      <c r="B10" s="7">
        <v>4.2617399999999785E-2</v>
      </c>
      <c r="C10" s="4">
        <v>0.05</v>
      </c>
      <c r="D10" s="9">
        <f t="shared" si="0"/>
        <v>-7.3826000000002182E-3</v>
      </c>
      <c r="G10" s="12" t="s">
        <v>5</v>
      </c>
      <c r="H10" s="23">
        <f>(H8-5%)/H9</f>
        <v>-1.5584429899834937</v>
      </c>
      <c r="I10" s="14" t="s">
        <v>6</v>
      </c>
      <c r="J10" s="11"/>
    </row>
    <row r="11" spans="1:13" ht="15.75" thickBot="1" x14ac:dyDescent="0.3">
      <c r="A11" s="3">
        <v>42038</v>
      </c>
      <c r="B11" s="7">
        <v>3.4677800000000085E-2</v>
      </c>
      <c r="C11" s="4">
        <v>0.05</v>
      </c>
      <c r="D11" s="9">
        <f t="shared" si="0"/>
        <v>-1.5322199999999918E-2</v>
      </c>
      <c r="G11" s="28" t="s">
        <v>10</v>
      </c>
      <c r="H11" s="29"/>
      <c r="I11" s="29"/>
      <c r="J11" s="30"/>
    </row>
    <row r="12" spans="1:13" ht="15.75" thickTop="1" x14ac:dyDescent="0.25">
      <c r="A12" s="3">
        <v>42040</v>
      </c>
      <c r="B12" s="7">
        <v>-1.3019879199999801E-2</v>
      </c>
      <c r="C12" s="4">
        <v>0.05</v>
      </c>
      <c r="D12" s="9">
        <f t="shared" si="0"/>
        <v>-6.3019879199999809E-2</v>
      </c>
      <c r="G12" s="25" t="s">
        <v>7</v>
      </c>
      <c r="H12" s="10"/>
      <c r="I12" s="10"/>
      <c r="J12" s="11"/>
    </row>
    <row r="13" spans="1:13" x14ac:dyDescent="0.25">
      <c r="A13" s="3">
        <v>42044</v>
      </c>
      <c r="B13" s="7">
        <v>1.1616566666666888E-2</v>
      </c>
      <c r="C13" s="4">
        <v>0.05</v>
      </c>
      <c r="D13" s="9">
        <f t="shared" si="0"/>
        <v>-3.8383433333333113E-2</v>
      </c>
      <c r="G13" s="12" t="s">
        <v>13</v>
      </c>
      <c r="H13" s="15">
        <f>SUM(B:B)</f>
        <v>0.93031374993333393</v>
      </c>
      <c r="I13" s="10"/>
      <c r="J13" s="11"/>
    </row>
    <row r="14" spans="1:13" x14ac:dyDescent="0.25">
      <c r="A14" s="3">
        <v>42045</v>
      </c>
      <c r="B14" s="7">
        <v>-1.2625192866666718E-2</v>
      </c>
      <c r="C14" s="4">
        <v>0.05</v>
      </c>
      <c r="D14" s="9">
        <f t="shared" si="0"/>
        <v>-6.2625192866666721E-2</v>
      </c>
      <c r="G14" s="12" t="s">
        <v>11</v>
      </c>
      <c r="H14" s="20">
        <f>SQRT(252)*H9</f>
        <v>0.4145436618833056</v>
      </c>
      <c r="I14" s="10"/>
      <c r="J14" s="11"/>
    </row>
    <row r="15" spans="1:13" x14ac:dyDescent="0.25">
      <c r="A15" s="3">
        <v>42047</v>
      </c>
      <c r="B15" s="7">
        <v>-1.2570388400000108E-2</v>
      </c>
      <c r="C15" s="4">
        <v>0.05</v>
      </c>
      <c r="D15" s="9">
        <f t="shared" si="0"/>
        <v>-6.2570388400000107E-2</v>
      </c>
      <c r="G15" s="12" t="s">
        <v>5</v>
      </c>
      <c r="H15" s="21">
        <f>(H13-5%)/H14</f>
        <v>2.1235730536416764</v>
      </c>
      <c r="I15" s="14" t="s">
        <v>12</v>
      </c>
      <c r="J15" s="11"/>
    </row>
    <row r="16" spans="1:13" x14ac:dyDescent="0.25">
      <c r="A16" s="3">
        <v>42054</v>
      </c>
      <c r="B16" s="7">
        <v>-1.2800500666666872E-2</v>
      </c>
      <c r="C16" s="4">
        <v>0.05</v>
      </c>
      <c r="D16" s="9">
        <f t="shared" si="0"/>
        <v>-6.280050066666687E-2</v>
      </c>
      <c r="G16" s="25" t="s">
        <v>8</v>
      </c>
      <c r="H16" s="10"/>
      <c r="I16" s="10"/>
      <c r="J16" s="11"/>
    </row>
    <row r="17" spans="1:11" x14ac:dyDescent="0.25">
      <c r="A17" s="3">
        <v>42062</v>
      </c>
      <c r="B17" s="7">
        <v>-1.2579999999999928E-2</v>
      </c>
      <c r="C17" s="4">
        <v>0.05</v>
      </c>
      <c r="D17" s="9">
        <f t="shared" si="0"/>
        <v>-6.2579999999999927E-2</v>
      </c>
      <c r="G17" s="12" t="s">
        <v>15</v>
      </c>
      <c r="H17" s="16">
        <f>AVERAGE(B2:B17)</f>
        <v>1.0143016916666624E-2</v>
      </c>
      <c r="I17" s="10"/>
      <c r="J17" s="11"/>
    </row>
    <row r="18" spans="1:11" x14ac:dyDescent="0.25">
      <c r="A18" s="3">
        <v>42063</v>
      </c>
      <c r="B18" s="6">
        <v>3.9245450000000348E-2</v>
      </c>
      <c r="C18" s="4">
        <v>0.05</v>
      </c>
      <c r="D18" s="9">
        <f t="shared" si="0"/>
        <v>-1.0754549999999655E-2</v>
      </c>
      <c r="G18" s="12" t="s">
        <v>13</v>
      </c>
      <c r="H18" s="17">
        <f>H17*252</f>
        <v>2.5560402629999892</v>
      </c>
      <c r="I18" s="10"/>
      <c r="J18" s="11"/>
    </row>
    <row r="19" spans="1:11" x14ac:dyDescent="0.25">
      <c r="A19" s="3">
        <v>42067</v>
      </c>
      <c r="B19" s="6">
        <v>0.11331666666666691</v>
      </c>
      <c r="C19" s="4">
        <v>0.05</v>
      </c>
      <c r="D19" s="9">
        <f t="shared" si="0"/>
        <v>6.331666666666691E-2</v>
      </c>
      <c r="G19" s="12" t="s">
        <v>14</v>
      </c>
      <c r="H19" s="13">
        <f>_xlfn.STDEV.S(B2:B17)</f>
        <v>2.7740945000295794E-2</v>
      </c>
      <c r="I19" s="10"/>
      <c r="J19" s="11"/>
    </row>
    <row r="20" spans="1:11" x14ac:dyDescent="0.25">
      <c r="A20" s="3">
        <v>42072</v>
      </c>
      <c r="B20" s="6">
        <v>3.6970999999999546E-2</v>
      </c>
      <c r="C20" s="4">
        <v>0.05</v>
      </c>
      <c r="D20" s="9">
        <f t="shared" si="0"/>
        <v>-1.3029000000000457E-2</v>
      </c>
      <c r="G20" s="12" t="s">
        <v>16</v>
      </c>
      <c r="H20" s="20">
        <f>SQRT(252)*H19</f>
        <v>0.44037384962821979</v>
      </c>
      <c r="I20" s="10"/>
      <c r="J20" s="11"/>
    </row>
    <row r="21" spans="1:11" ht="15.75" thickBot="1" x14ac:dyDescent="0.3">
      <c r="A21" s="3">
        <v>42076</v>
      </c>
      <c r="B21" s="6">
        <v>8.6658333333333448E-2</v>
      </c>
      <c r="C21" s="4">
        <v>0.05</v>
      </c>
      <c r="D21" s="9">
        <f t="shared" si="0"/>
        <v>3.6658333333333445E-2</v>
      </c>
      <c r="G21" s="18" t="s">
        <v>5</v>
      </c>
      <c r="H21" s="26">
        <f>(H18-5%)/H20</f>
        <v>5.6907108928372629</v>
      </c>
      <c r="I21" s="24" t="s">
        <v>12</v>
      </c>
      <c r="J21" s="19"/>
    </row>
    <row r="22" spans="1:11" x14ac:dyDescent="0.25">
      <c r="A22" s="3">
        <v>42082</v>
      </c>
      <c r="B22" s="6">
        <v>1.4197016666666363E-2</v>
      </c>
      <c r="C22" s="4">
        <v>0.05</v>
      </c>
      <c r="D22" s="9">
        <f t="shared" si="0"/>
        <v>-3.5802983333333642E-2</v>
      </c>
    </row>
    <row r="23" spans="1:11" x14ac:dyDescent="0.25">
      <c r="A23" s="3">
        <v>42089</v>
      </c>
      <c r="B23" s="6">
        <v>5.1082083333333382E-2</v>
      </c>
      <c r="C23" s="4">
        <v>0.05</v>
      </c>
      <c r="D23" s="9">
        <f t="shared" si="0"/>
        <v>1.0820833333333793E-3</v>
      </c>
      <c r="I23" s="10"/>
      <c r="J23" s="10"/>
      <c r="K23" s="10"/>
    </row>
    <row r="24" spans="1:11" x14ac:dyDescent="0.25">
      <c r="A24" s="3">
        <v>42090</v>
      </c>
      <c r="B24" s="6">
        <v>8.5209666666663294E-3</v>
      </c>
      <c r="C24" s="4">
        <v>0.05</v>
      </c>
      <c r="D24" s="9">
        <f t="shared" si="0"/>
        <v>-4.1479033333333672E-2</v>
      </c>
      <c r="I24" s="10"/>
      <c r="J24" s="10"/>
      <c r="K24" s="10"/>
    </row>
    <row r="25" spans="1:11" x14ac:dyDescent="0.25">
      <c r="A25" s="3">
        <v>42095</v>
      </c>
      <c r="B25" s="6">
        <v>5.8914500000003802E-3</v>
      </c>
      <c r="C25" s="4">
        <v>0.05</v>
      </c>
      <c r="D25" s="9">
        <f t="shared" si="0"/>
        <v>-4.4108549999999622E-2</v>
      </c>
      <c r="I25" s="10"/>
      <c r="J25" s="10"/>
      <c r="K25" s="10"/>
    </row>
    <row r="26" spans="1:11" x14ac:dyDescent="0.25">
      <c r="A26" s="3">
        <v>42101</v>
      </c>
      <c r="B26" s="6">
        <v>-1.2301691600000293E-2</v>
      </c>
      <c r="C26" s="4">
        <v>0.05</v>
      </c>
      <c r="D26" s="9">
        <f t="shared" si="0"/>
        <v>-6.2301691600000292E-2</v>
      </c>
      <c r="I26" s="10"/>
      <c r="J26" s="10"/>
      <c r="K26" s="10"/>
    </row>
    <row r="27" spans="1:11" x14ac:dyDescent="0.25">
      <c r="A27" s="3">
        <v>42103</v>
      </c>
      <c r="B27" s="6">
        <v>4.0911749999999907E-2</v>
      </c>
      <c r="C27" s="4">
        <v>0.05</v>
      </c>
      <c r="D27" s="9">
        <f t="shared" si="0"/>
        <v>-9.0882500000000963E-3</v>
      </c>
      <c r="I27" s="10"/>
      <c r="J27" s="10"/>
      <c r="K27" s="10"/>
    </row>
    <row r="28" spans="1:11" x14ac:dyDescent="0.25">
      <c r="A28" s="3">
        <v>42109</v>
      </c>
      <c r="B28" s="6">
        <v>-1.2696833333333416E-2</v>
      </c>
      <c r="C28" s="4">
        <v>0.05</v>
      </c>
      <c r="D28" s="9">
        <f t="shared" si="0"/>
        <v>-6.2696833333333424E-2</v>
      </c>
      <c r="G28" s="10"/>
      <c r="H28" s="10"/>
      <c r="I28" s="10"/>
      <c r="J28" s="10"/>
      <c r="K28" s="10"/>
    </row>
    <row r="29" spans="1:11" x14ac:dyDescent="0.25">
      <c r="A29" s="3">
        <v>42111</v>
      </c>
      <c r="B29" s="6">
        <v>8.7330666666663691E-3</v>
      </c>
      <c r="C29" s="4">
        <v>0.05</v>
      </c>
      <c r="D29" s="9">
        <f t="shared" si="0"/>
        <v>-4.126693333333363E-2</v>
      </c>
      <c r="G29" s="10"/>
      <c r="H29" s="10"/>
      <c r="I29" s="10"/>
      <c r="J29" s="10"/>
      <c r="K29" s="10"/>
    </row>
    <row r="30" spans="1:11" x14ac:dyDescent="0.25">
      <c r="A30" s="3">
        <v>42114</v>
      </c>
      <c r="B30" s="6">
        <v>3.8943666666673379E-3</v>
      </c>
      <c r="C30" s="4">
        <v>0.05</v>
      </c>
      <c r="D30" s="9">
        <f t="shared" si="0"/>
        <v>-4.6105633333332667E-2</v>
      </c>
      <c r="G30" s="10"/>
      <c r="H30" s="10"/>
      <c r="I30" s="10"/>
      <c r="J30" s="10"/>
      <c r="K30" s="10"/>
    </row>
    <row r="31" spans="1:11" x14ac:dyDescent="0.25">
      <c r="A31" s="3">
        <v>42116</v>
      </c>
      <c r="B31" s="6">
        <v>-1.1988376399999955E-2</v>
      </c>
      <c r="C31" s="4">
        <v>0.05</v>
      </c>
      <c r="D31" s="9">
        <f t="shared" si="0"/>
        <v>-6.1988376399999962E-2</v>
      </c>
      <c r="G31" s="10"/>
      <c r="H31" s="10"/>
      <c r="I31" s="10"/>
      <c r="J31" s="10"/>
      <c r="K31" s="10"/>
    </row>
    <row r="32" spans="1:11" x14ac:dyDescent="0.25">
      <c r="A32" s="3">
        <v>42118</v>
      </c>
      <c r="B32" s="6">
        <v>-1.1974352266666755E-2</v>
      </c>
      <c r="C32" s="4">
        <v>0.05</v>
      </c>
      <c r="D32" s="9">
        <f t="shared" si="0"/>
        <v>-6.1974352266666755E-2</v>
      </c>
      <c r="G32" s="10"/>
      <c r="H32" s="10"/>
      <c r="I32" s="10"/>
      <c r="J32" s="10"/>
      <c r="K32" s="10"/>
    </row>
    <row r="33" spans="1:11" x14ac:dyDescent="0.25">
      <c r="A33" s="3">
        <v>42122</v>
      </c>
      <c r="B33" s="6">
        <v>-1.2092734533333593E-2</v>
      </c>
      <c r="C33" s="4">
        <v>0.05</v>
      </c>
      <c r="D33" s="9">
        <f t="shared" si="0"/>
        <v>-6.2092734533333596E-2</v>
      </c>
      <c r="G33" s="10"/>
      <c r="H33" s="10"/>
      <c r="I33" s="10"/>
      <c r="J33" s="10"/>
      <c r="K33" s="10"/>
    </row>
    <row r="34" spans="1:11" x14ac:dyDescent="0.25">
      <c r="A34" s="3">
        <v>42124</v>
      </c>
      <c r="B34" s="6">
        <v>-1.2103973600000244E-2</v>
      </c>
      <c r="C34" s="4">
        <v>0.05</v>
      </c>
      <c r="D34" s="9">
        <f t="shared" si="0"/>
        <v>-6.2103973600000251E-2</v>
      </c>
    </row>
    <row r="35" spans="1:11" x14ac:dyDescent="0.25">
      <c r="A35" s="3">
        <v>42128</v>
      </c>
      <c r="B35" s="6">
        <v>-1.2430766666666386E-2</v>
      </c>
      <c r="C35" s="4">
        <v>0.05</v>
      </c>
      <c r="D35" s="9">
        <f t="shared" si="0"/>
        <v>-6.2430766666666387E-2</v>
      </c>
    </row>
    <row r="36" spans="1:11" x14ac:dyDescent="0.25">
      <c r="A36" s="3">
        <v>42130</v>
      </c>
      <c r="B36" s="6">
        <v>8.9658583333333208E-2</v>
      </c>
      <c r="C36" s="4">
        <v>0.05</v>
      </c>
      <c r="D36" s="9">
        <f t="shared" si="0"/>
        <v>3.9658583333333206E-2</v>
      </c>
    </row>
    <row r="37" spans="1:11" x14ac:dyDescent="0.25">
      <c r="A37" s="3">
        <v>42131</v>
      </c>
      <c r="B37" s="6">
        <v>-1.1534242533333478E-2</v>
      </c>
      <c r="C37" s="4">
        <v>0.05</v>
      </c>
      <c r="D37" s="9">
        <f t="shared" si="0"/>
        <v>-6.1534242533333477E-2</v>
      </c>
    </row>
    <row r="38" spans="1:11" x14ac:dyDescent="0.25">
      <c r="A38" s="3">
        <v>42132</v>
      </c>
      <c r="B38" s="6">
        <v>-1.0611833333333683E-2</v>
      </c>
      <c r="C38" s="4">
        <v>0.05</v>
      </c>
      <c r="D38" s="9">
        <f t="shared" si="0"/>
        <v>-6.0611833333333684E-2</v>
      </c>
    </row>
    <row r="39" spans="1:11" x14ac:dyDescent="0.25">
      <c r="A39" s="3">
        <v>42135</v>
      </c>
      <c r="B39" s="6">
        <v>1.5186683333333348E-2</v>
      </c>
      <c r="C39" s="4">
        <v>0.05</v>
      </c>
      <c r="D39" s="9">
        <f t="shared" si="0"/>
        <v>-3.4813316666666656E-2</v>
      </c>
    </row>
    <row r="40" spans="1:11" x14ac:dyDescent="0.25">
      <c r="A40" s="3">
        <v>42136</v>
      </c>
      <c r="B40" s="6">
        <v>3.3479516666666917E-2</v>
      </c>
      <c r="C40" s="4">
        <v>0.05</v>
      </c>
      <c r="D40" s="9">
        <f t="shared" si="0"/>
        <v>-1.6520483333333086E-2</v>
      </c>
    </row>
    <row r="41" spans="1:11" x14ac:dyDescent="0.25">
      <c r="A41" s="3">
        <v>42137</v>
      </c>
      <c r="B41" s="6">
        <v>-1.2063584266666415E-2</v>
      </c>
      <c r="C41" s="4">
        <v>0.05</v>
      </c>
      <c r="D41" s="9">
        <f t="shared" si="0"/>
        <v>-6.2063584266666416E-2</v>
      </c>
    </row>
    <row r="42" spans="1:11" x14ac:dyDescent="0.25">
      <c r="A42" s="3">
        <v>42142</v>
      </c>
      <c r="B42" s="6">
        <v>1.4193833333333411E-2</v>
      </c>
      <c r="C42" s="4">
        <v>0.05</v>
      </c>
      <c r="D42" s="9">
        <f t="shared" si="0"/>
        <v>-3.580616666666659E-2</v>
      </c>
    </row>
    <row r="43" spans="1:11" x14ac:dyDescent="0.25">
      <c r="A43" s="3">
        <v>42146</v>
      </c>
      <c r="B43" s="6">
        <v>-1.2366599999999986E-2</v>
      </c>
      <c r="C43" s="4">
        <v>0.05</v>
      </c>
      <c r="D43" s="9">
        <f t="shared" si="0"/>
        <v>-6.2366599999999987E-2</v>
      </c>
    </row>
    <row r="44" spans="1:11" x14ac:dyDescent="0.25">
      <c r="A44" s="3">
        <v>42151</v>
      </c>
      <c r="B44" s="6">
        <v>-1.2347421666666681E-2</v>
      </c>
      <c r="C44" s="4">
        <v>0.05</v>
      </c>
      <c r="D44" s="9">
        <f t="shared" si="0"/>
        <v>-6.234742166666668E-2</v>
      </c>
    </row>
    <row r="45" spans="1:11" x14ac:dyDescent="0.25">
      <c r="A45" s="3">
        <v>42153</v>
      </c>
      <c r="B45" s="6">
        <v>8.726983333333313E-3</v>
      </c>
      <c r="C45" s="4">
        <v>0.05</v>
      </c>
      <c r="D45" s="9">
        <f t="shared" si="0"/>
        <v>-4.127301666666669E-2</v>
      </c>
    </row>
    <row r="46" spans="1:11" x14ac:dyDescent="0.25">
      <c r="A46" s="3">
        <v>42157</v>
      </c>
      <c r="B46" s="6">
        <v>6.430296666666678E-2</v>
      </c>
      <c r="C46" s="4">
        <v>0.05</v>
      </c>
      <c r="D46" s="9">
        <f t="shared" si="0"/>
        <v>1.4302966666666778E-2</v>
      </c>
    </row>
    <row r="47" spans="1:11" x14ac:dyDescent="0.25">
      <c r="A47" s="3">
        <v>42159</v>
      </c>
      <c r="B47" s="6">
        <v>-1.1658906666666856E-2</v>
      </c>
      <c r="C47" s="4">
        <v>0.05</v>
      </c>
      <c r="D47" s="9">
        <f t="shared" si="0"/>
        <v>-6.165890666666686E-2</v>
      </c>
    </row>
    <row r="48" spans="1:11" x14ac:dyDescent="0.25">
      <c r="A48" s="3">
        <v>42165</v>
      </c>
      <c r="B48" s="6">
        <v>-1.1809045133333106E-2</v>
      </c>
      <c r="C48" s="4">
        <v>0.05</v>
      </c>
      <c r="D48" s="9">
        <f t="shared" si="0"/>
        <v>-6.1809045133333108E-2</v>
      </c>
    </row>
    <row r="49" spans="1:4" x14ac:dyDescent="0.25">
      <c r="A49" s="3">
        <v>42166</v>
      </c>
      <c r="B49" s="6">
        <v>2.3639033333333524E-2</v>
      </c>
      <c r="C49" s="4">
        <v>0.05</v>
      </c>
      <c r="D49" s="9">
        <f t="shared" si="0"/>
        <v>-2.6360966666666479E-2</v>
      </c>
    </row>
    <row r="50" spans="1:4" x14ac:dyDescent="0.25">
      <c r="A50" s="3">
        <v>42173</v>
      </c>
      <c r="B50" s="6">
        <v>-4.2428833333336422E-3</v>
      </c>
      <c r="C50" s="4">
        <v>0.05</v>
      </c>
      <c r="D50" s="9">
        <f t="shared" si="0"/>
        <v>-5.4242883333333644E-2</v>
      </c>
    </row>
    <row r="51" spans="1:4" x14ac:dyDescent="0.25">
      <c r="A51" s="3">
        <v>42177</v>
      </c>
      <c r="B51" s="6">
        <v>1.2956633333333229E-2</v>
      </c>
      <c r="C51" s="4">
        <v>0.05</v>
      </c>
      <c r="D51" s="9">
        <f t="shared" si="0"/>
        <v>-3.7043366666666772E-2</v>
      </c>
    </row>
    <row r="52" spans="1:4" x14ac:dyDescent="0.25">
      <c r="A52" s="3">
        <v>42180</v>
      </c>
      <c r="B52" s="6">
        <v>6.3381666666646199E-4</v>
      </c>
      <c r="C52" s="4">
        <v>0.05</v>
      </c>
      <c r="D52" s="9">
        <f t="shared" si="0"/>
        <v>-4.9366183333333542E-2</v>
      </c>
    </row>
    <row r="53" spans="1:4" x14ac:dyDescent="0.25">
      <c r="A53" s="3">
        <v>42181</v>
      </c>
      <c r="B53" s="6">
        <v>-1.2173697266666447E-2</v>
      </c>
      <c r="C53" s="4">
        <v>0.05</v>
      </c>
      <c r="D53" s="9">
        <f t="shared" si="0"/>
        <v>-6.2173697266666453E-2</v>
      </c>
    </row>
    <row r="54" spans="1:4" x14ac:dyDescent="0.25">
      <c r="A54" s="3">
        <v>42184</v>
      </c>
      <c r="B54" s="6">
        <v>-1.1884199999999812E-2</v>
      </c>
      <c r="C54" s="4">
        <v>0.05</v>
      </c>
      <c r="D54" s="9">
        <f t="shared" si="0"/>
        <v>-6.1884199999999813E-2</v>
      </c>
    </row>
    <row r="55" spans="1:4" x14ac:dyDescent="0.25">
      <c r="A55" s="3">
        <v>42186</v>
      </c>
      <c r="B55" s="6">
        <v>5.5573999999996883E-3</v>
      </c>
      <c r="C55" s="4">
        <v>0.05</v>
      </c>
      <c r="D55" s="9">
        <f t="shared" si="0"/>
        <v>-4.4442600000000318E-2</v>
      </c>
    </row>
    <row r="56" spans="1:4" x14ac:dyDescent="0.25">
      <c r="A56" s="3">
        <v>42191</v>
      </c>
      <c r="B56" s="6">
        <v>-1.2287499999999757E-2</v>
      </c>
      <c r="C56" s="4">
        <v>0.05</v>
      </c>
      <c r="D56" s="9">
        <f t="shared" si="0"/>
        <v>-6.228749999999976E-2</v>
      </c>
    </row>
    <row r="57" spans="1:4" x14ac:dyDescent="0.25">
      <c r="A57" s="3">
        <v>42193</v>
      </c>
      <c r="B57" s="6">
        <v>-1.2426666666666884E-2</v>
      </c>
      <c r="C57" s="4">
        <v>0.05</v>
      </c>
      <c r="D57" s="9">
        <f t="shared" si="0"/>
        <v>-6.2426666666666887E-2</v>
      </c>
    </row>
    <row r="58" spans="1:4" x14ac:dyDescent="0.25">
      <c r="A58" s="3">
        <v>42195</v>
      </c>
      <c r="B58" s="6">
        <v>5.0306666666668507E-3</v>
      </c>
      <c r="C58" s="4">
        <v>0.05</v>
      </c>
      <c r="D58" s="9">
        <f t="shared" si="0"/>
        <v>-4.4969333333333153E-2</v>
      </c>
    </row>
    <row r="59" spans="1:4" x14ac:dyDescent="0.25">
      <c r="A59" s="3">
        <v>42198</v>
      </c>
      <c r="B59" s="6">
        <v>-1.4815666666666706E-3</v>
      </c>
      <c r="C59" s="4">
        <v>0.05</v>
      </c>
      <c r="D59" s="9">
        <f t="shared" si="0"/>
        <v>-5.1481566666666673E-2</v>
      </c>
    </row>
    <row r="60" spans="1:4" x14ac:dyDescent="0.25">
      <c r="A60" s="3">
        <v>42201</v>
      </c>
      <c r="B60" s="6">
        <v>3.1604966666666463E-2</v>
      </c>
      <c r="C60" s="4">
        <v>0.05</v>
      </c>
      <c r="D60" s="9">
        <f t="shared" si="0"/>
        <v>-1.8395033333333539E-2</v>
      </c>
    </row>
    <row r="61" spans="1:4" x14ac:dyDescent="0.25">
      <c r="A61" s="3">
        <v>42205</v>
      </c>
      <c r="B61" s="6">
        <v>-1.2640208666666392E-2</v>
      </c>
      <c r="C61" s="4">
        <v>0.05</v>
      </c>
      <c r="D61" s="9">
        <f t="shared" si="0"/>
        <v>-6.2640208666666392E-2</v>
      </c>
    </row>
    <row r="62" spans="1:4" x14ac:dyDescent="0.25">
      <c r="A62" s="3">
        <v>42206</v>
      </c>
      <c r="B62" s="6">
        <v>1.4632366666666712E-2</v>
      </c>
      <c r="C62" s="4">
        <v>0.05</v>
      </c>
      <c r="D62" s="9">
        <f t="shared" si="0"/>
        <v>-3.5367633333333287E-2</v>
      </c>
    </row>
    <row r="63" spans="1:4" x14ac:dyDescent="0.25">
      <c r="A63" s="3">
        <v>42207</v>
      </c>
      <c r="B63" s="6">
        <v>-1.9307000000001911E-3</v>
      </c>
      <c r="C63" s="4">
        <v>0.05</v>
      </c>
      <c r="D63" s="9">
        <f t="shared" si="0"/>
        <v>-5.1930700000000191E-2</v>
      </c>
    </row>
    <row r="64" spans="1:4" x14ac:dyDescent="0.25">
      <c r="A64" s="3">
        <v>42212</v>
      </c>
      <c r="B64" s="6">
        <v>3.3707900000000034E-2</v>
      </c>
      <c r="C64" s="4">
        <v>0.05</v>
      </c>
      <c r="D64" s="9">
        <f t="shared" si="0"/>
        <v>-1.6292099999999969E-2</v>
      </c>
    </row>
    <row r="65" spans="1:4" x14ac:dyDescent="0.25">
      <c r="A65" s="3">
        <v>42215</v>
      </c>
      <c r="B65" s="6">
        <v>-1.2304146066666969E-2</v>
      </c>
      <c r="C65" s="4">
        <v>0.05</v>
      </c>
      <c r="D65" s="9">
        <f t="shared" si="0"/>
        <v>-6.2304146066666968E-2</v>
      </c>
    </row>
    <row r="66" spans="1:4" x14ac:dyDescent="0.25">
      <c r="A66" s="3">
        <v>42216</v>
      </c>
      <c r="B66" s="6">
        <v>3.127500000000024E-2</v>
      </c>
      <c r="C66" s="4">
        <v>0.05</v>
      </c>
      <c r="D66" s="9">
        <f t="shared" si="0"/>
        <v>-1.8724999999999763E-2</v>
      </c>
    </row>
    <row r="67" spans="1:4" x14ac:dyDescent="0.25">
      <c r="A67" s="3">
        <v>42248</v>
      </c>
      <c r="B67" s="6">
        <v>4.9008333333333209E-2</v>
      </c>
      <c r="C67" s="4">
        <v>0.05</v>
      </c>
      <c r="D67" s="9">
        <f t="shared" ref="D67:D101" si="1">B67-C67</f>
        <v>-9.9166666666679337E-4</v>
      </c>
    </row>
    <row r="68" spans="1:4" x14ac:dyDescent="0.25">
      <c r="A68" s="3">
        <v>42251</v>
      </c>
      <c r="B68" s="6">
        <v>1.0018333333333431E-2</v>
      </c>
      <c r="C68" s="4">
        <v>0.05</v>
      </c>
      <c r="D68" s="9">
        <f t="shared" si="1"/>
        <v>-3.9981666666666568E-2</v>
      </c>
    </row>
    <row r="69" spans="1:4" x14ac:dyDescent="0.25">
      <c r="A69" s="3">
        <v>42255</v>
      </c>
      <c r="B69" s="6">
        <v>2.4197516666666766E-2</v>
      </c>
      <c r="C69" s="4">
        <v>0.05</v>
      </c>
      <c r="D69" s="9">
        <f t="shared" si="1"/>
        <v>-2.5802483333333237E-2</v>
      </c>
    </row>
    <row r="70" spans="1:4" x14ac:dyDescent="0.25">
      <c r="A70" s="3">
        <v>42257</v>
      </c>
      <c r="B70" s="6">
        <v>-1.0853333333333466E-2</v>
      </c>
      <c r="C70" s="4">
        <v>0.05</v>
      </c>
      <c r="D70" s="9">
        <f t="shared" si="1"/>
        <v>-6.0853333333333468E-2</v>
      </c>
    </row>
    <row r="71" spans="1:4" x14ac:dyDescent="0.25">
      <c r="A71" s="3">
        <v>42261</v>
      </c>
      <c r="B71" s="6">
        <v>1.0005350000000059E-2</v>
      </c>
      <c r="C71" s="4">
        <v>0.05</v>
      </c>
      <c r="D71" s="9">
        <f t="shared" si="1"/>
        <v>-3.9994649999999944E-2</v>
      </c>
    </row>
    <row r="72" spans="1:4" x14ac:dyDescent="0.25">
      <c r="A72" s="3">
        <v>42263</v>
      </c>
      <c r="B72" s="6">
        <v>1.0409749999999501E-2</v>
      </c>
      <c r="C72" s="4">
        <v>0.05</v>
      </c>
      <c r="D72" s="9">
        <f t="shared" si="1"/>
        <v>-3.95902500000005E-2</v>
      </c>
    </row>
    <row r="73" spans="1:4" x14ac:dyDescent="0.25">
      <c r="A73" s="3">
        <v>42265</v>
      </c>
      <c r="B73" s="6">
        <v>1.8366666666666788E-2</v>
      </c>
      <c r="C73" s="4">
        <v>0.05</v>
      </c>
      <c r="D73" s="9">
        <f t="shared" si="1"/>
        <v>-3.1633333333333215E-2</v>
      </c>
    </row>
    <row r="74" spans="1:4" x14ac:dyDescent="0.25">
      <c r="A74" s="3">
        <v>42269</v>
      </c>
      <c r="B74" s="6">
        <v>3.6898150000000289E-2</v>
      </c>
      <c r="C74" s="4">
        <v>0.05</v>
      </c>
      <c r="D74" s="9">
        <f t="shared" si="1"/>
        <v>-1.3101849999999714E-2</v>
      </c>
    </row>
    <row r="75" spans="1:4" x14ac:dyDescent="0.25">
      <c r="A75" s="3">
        <v>42275</v>
      </c>
      <c r="B75" s="6">
        <v>-1.1616164333333168E-2</v>
      </c>
      <c r="C75" s="4">
        <v>0.05</v>
      </c>
      <c r="D75" s="9">
        <f t="shared" si="1"/>
        <v>-6.1616164333333168E-2</v>
      </c>
    </row>
    <row r="76" spans="1:4" x14ac:dyDescent="0.25">
      <c r="A76" s="3">
        <v>42276</v>
      </c>
      <c r="B76" s="6">
        <v>-1.1194000000000112E-2</v>
      </c>
      <c r="C76" s="4">
        <v>0.05</v>
      </c>
      <c r="D76" s="9">
        <f t="shared" si="1"/>
        <v>-6.1194000000000116E-2</v>
      </c>
    </row>
    <row r="77" spans="1:4" x14ac:dyDescent="0.25">
      <c r="A77" s="3">
        <v>42282</v>
      </c>
      <c r="B77" s="6">
        <v>3.7015166666666724E-2</v>
      </c>
      <c r="C77" s="4">
        <v>0.05</v>
      </c>
      <c r="D77" s="9">
        <f t="shared" si="1"/>
        <v>-1.2984833333333279E-2</v>
      </c>
    </row>
    <row r="78" spans="1:4" x14ac:dyDescent="0.25">
      <c r="A78" s="3">
        <v>42285</v>
      </c>
      <c r="B78" s="6">
        <v>-1.1664210733333069E-2</v>
      </c>
      <c r="C78" s="4">
        <v>0.05</v>
      </c>
      <c r="D78" s="9">
        <f t="shared" si="1"/>
        <v>-6.1664210733333072E-2</v>
      </c>
    </row>
    <row r="79" spans="1:4" x14ac:dyDescent="0.25">
      <c r="A79" s="3">
        <v>42286</v>
      </c>
      <c r="B79" s="6">
        <v>-1.1831473066666756E-2</v>
      </c>
      <c r="C79" s="4">
        <v>0.05</v>
      </c>
      <c r="D79" s="9">
        <f t="shared" si="1"/>
        <v>-6.183147306666676E-2</v>
      </c>
    </row>
    <row r="80" spans="1:4" x14ac:dyDescent="0.25">
      <c r="A80" s="3">
        <v>42292</v>
      </c>
      <c r="B80" s="6">
        <v>-3.8576999999998711E-3</v>
      </c>
      <c r="C80" s="4">
        <v>0.05</v>
      </c>
      <c r="D80" s="9">
        <f t="shared" si="1"/>
        <v>-5.3857699999999877E-2</v>
      </c>
    </row>
    <row r="81" spans="1:4" x14ac:dyDescent="0.25">
      <c r="A81" s="3">
        <v>42293</v>
      </c>
      <c r="B81" s="6">
        <v>5.3332333333334344E-3</v>
      </c>
      <c r="C81" s="4">
        <v>0.05</v>
      </c>
      <c r="D81" s="9">
        <f t="shared" si="1"/>
        <v>-4.4666766666666566E-2</v>
      </c>
    </row>
    <row r="82" spans="1:4" x14ac:dyDescent="0.25">
      <c r="A82" s="3">
        <v>42298</v>
      </c>
      <c r="B82" s="6">
        <v>-1.1738687733333183E-2</v>
      </c>
      <c r="C82" s="4">
        <v>0.05</v>
      </c>
      <c r="D82" s="9">
        <f t="shared" si="1"/>
        <v>-6.1738687733333186E-2</v>
      </c>
    </row>
    <row r="83" spans="1:4" x14ac:dyDescent="0.25">
      <c r="A83" s="3">
        <v>42300</v>
      </c>
      <c r="B83" s="6">
        <v>-1.198848433333357E-2</v>
      </c>
      <c r="C83" s="4">
        <v>0.05</v>
      </c>
      <c r="D83" s="9">
        <f t="shared" si="1"/>
        <v>-6.1988484333333572E-2</v>
      </c>
    </row>
    <row r="84" spans="1:4" x14ac:dyDescent="0.25">
      <c r="A84" s="3">
        <v>42303</v>
      </c>
      <c r="B84" s="6">
        <v>-1.186750920000001E-2</v>
      </c>
      <c r="C84" s="4">
        <v>0.05</v>
      </c>
      <c r="D84" s="9">
        <f t="shared" si="1"/>
        <v>-6.1867509200000011E-2</v>
      </c>
    </row>
    <row r="85" spans="1:4" x14ac:dyDescent="0.25">
      <c r="A85" s="3">
        <v>42305</v>
      </c>
      <c r="B85" s="6">
        <v>3.5975000000000361E-2</v>
      </c>
      <c r="C85" s="4">
        <v>0.05</v>
      </c>
      <c r="D85" s="9">
        <f t="shared" si="1"/>
        <v>-1.4024999999999642E-2</v>
      </c>
    </row>
    <row r="86" spans="1:4" x14ac:dyDescent="0.25">
      <c r="A86" s="3">
        <v>42307</v>
      </c>
      <c r="B86" s="6">
        <v>-1.1629999999999805E-2</v>
      </c>
      <c r="C86" s="4">
        <v>0.05</v>
      </c>
      <c r="D86" s="9">
        <f t="shared" si="1"/>
        <v>-6.162999999999981E-2</v>
      </c>
    </row>
    <row r="87" spans="1:4" x14ac:dyDescent="0.25">
      <c r="A87" s="3">
        <v>42313</v>
      </c>
      <c r="B87" s="6">
        <v>-1.1364945866666554E-2</v>
      </c>
      <c r="C87" s="4">
        <v>0.05</v>
      </c>
      <c r="D87" s="9">
        <f t="shared" si="1"/>
        <v>-6.1364945866666555E-2</v>
      </c>
    </row>
    <row r="88" spans="1:4" x14ac:dyDescent="0.25">
      <c r="A88" s="3">
        <v>42317</v>
      </c>
      <c r="B88" s="6">
        <v>3.5883333333333212E-2</v>
      </c>
      <c r="C88" s="4">
        <v>0.05</v>
      </c>
      <c r="D88" s="9">
        <f t="shared" si="1"/>
        <v>-1.4116666666666791E-2</v>
      </c>
    </row>
    <row r="89" spans="1:4" x14ac:dyDescent="0.25">
      <c r="A89" s="3">
        <v>42324</v>
      </c>
      <c r="B89" s="6">
        <v>-1.1471050800000134E-2</v>
      </c>
      <c r="C89" s="4">
        <v>0.05</v>
      </c>
      <c r="D89" s="9">
        <f t="shared" si="1"/>
        <v>-6.1471050800000135E-2</v>
      </c>
    </row>
    <row r="90" spans="1:4" x14ac:dyDescent="0.25">
      <c r="A90" s="3">
        <v>42326</v>
      </c>
      <c r="B90" s="6">
        <v>2.7769933333333635E-2</v>
      </c>
      <c r="C90" s="4">
        <v>0.05</v>
      </c>
      <c r="D90" s="9">
        <f t="shared" si="1"/>
        <v>-2.2230066666666368E-2</v>
      </c>
    </row>
    <row r="91" spans="1:4" x14ac:dyDescent="0.25">
      <c r="A91" s="3">
        <v>42327</v>
      </c>
      <c r="B91" s="6">
        <v>-1.1405719333333158E-2</v>
      </c>
      <c r="C91" s="4">
        <v>0.05</v>
      </c>
      <c r="D91" s="9">
        <f t="shared" si="1"/>
        <v>-6.1405719333333164E-2</v>
      </c>
    </row>
    <row r="92" spans="1:4" x14ac:dyDescent="0.25">
      <c r="A92" s="3">
        <v>42328</v>
      </c>
      <c r="B92" s="6">
        <v>-1.1522744666666767E-2</v>
      </c>
      <c r="C92" s="4">
        <v>0.05</v>
      </c>
      <c r="D92" s="9">
        <f t="shared" si="1"/>
        <v>-6.1522744666666768E-2</v>
      </c>
    </row>
    <row r="93" spans="1:4" x14ac:dyDescent="0.25">
      <c r="A93" s="3">
        <v>42335</v>
      </c>
      <c r="B93" s="6">
        <v>3.216666666666667E-2</v>
      </c>
      <c r="C93" s="4">
        <v>0.05</v>
      </c>
      <c r="D93" s="9">
        <f t="shared" si="1"/>
        <v>-1.7833333333333333E-2</v>
      </c>
    </row>
    <row r="94" spans="1:4" x14ac:dyDescent="0.25">
      <c r="A94" s="3">
        <v>42340</v>
      </c>
      <c r="B94" s="6">
        <v>8.8179833333330553E-3</v>
      </c>
      <c r="C94" s="4">
        <v>0.05</v>
      </c>
      <c r="D94" s="9">
        <f t="shared" si="1"/>
        <v>-4.1182016666666946E-2</v>
      </c>
    </row>
    <row r="95" spans="1:4" x14ac:dyDescent="0.25">
      <c r="A95" s="3">
        <v>42342</v>
      </c>
      <c r="B95" s="6">
        <v>-1.1312366666666396E-2</v>
      </c>
      <c r="C95" s="4">
        <v>0.05</v>
      </c>
      <c r="D95" s="9">
        <f t="shared" si="1"/>
        <v>-6.1312366666666396E-2</v>
      </c>
    </row>
    <row r="96" spans="1:4" x14ac:dyDescent="0.25">
      <c r="A96" s="3">
        <v>42346</v>
      </c>
      <c r="B96" s="6">
        <v>1.0003000000000005E-2</v>
      </c>
      <c r="C96" s="4">
        <v>0.05</v>
      </c>
      <c r="D96" s="9">
        <f t="shared" si="1"/>
        <v>-3.9996999999999998E-2</v>
      </c>
    </row>
    <row r="97" spans="1:4" x14ac:dyDescent="0.25">
      <c r="A97" s="3">
        <v>42347</v>
      </c>
      <c r="B97" s="6">
        <v>-7.0274999999977202E-4</v>
      </c>
      <c r="C97" s="4">
        <v>0.05</v>
      </c>
      <c r="D97" s="9">
        <f t="shared" si="1"/>
        <v>-5.0702749999999776E-2</v>
      </c>
    </row>
    <row r="98" spans="1:4" x14ac:dyDescent="0.25">
      <c r="A98" s="3">
        <v>42349</v>
      </c>
      <c r="B98" s="6">
        <v>3.6349766666666859E-2</v>
      </c>
      <c r="C98" s="4">
        <v>0.05</v>
      </c>
      <c r="D98" s="9">
        <f t="shared" si="1"/>
        <v>-1.3650233333333144E-2</v>
      </c>
    </row>
    <row r="99" spans="1:4" x14ac:dyDescent="0.25">
      <c r="A99" s="3">
        <v>42354</v>
      </c>
      <c r="B99" s="6">
        <v>2.9453333333331103E-3</v>
      </c>
      <c r="C99" s="4">
        <v>0.05</v>
      </c>
      <c r="D99" s="9">
        <f t="shared" si="1"/>
        <v>-4.705466666666689E-2</v>
      </c>
    </row>
    <row r="100" spans="1:4" x14ac:dyDescent="0.25">
      <c r="A100" s="3">
        <v>42359</v>
      </c>
      <c r="B100" s="6">
        <v>5.7805000000007566E-4</v>
      </c>
      <c r="C100" s="4">
        <v>0.05</v>
      </c>
      <c r="D100" s="9">
        <f t="shared" si="1"/>
        <v>-4.942194999999993E-2</v>
      </c>
    </row>
    <row r="101" spans="1:4" x14ac:dyDescent="0.25">
      <c r="A101" s="3">
        <v>42368</v>
      </c>
      <c r="B101" s="6">
        <v>-2.3515166666669149E-3</v>
      </c>
      <c r="C101" s="4">
        <v>0.05</v>
      </c>
      <c r="D101" s="9">
        <f t="shared" si="1"/>
        <v>-5.2351516666666917E-2</v>
      </c>
    </row>
  </sheetData>
  <mergeCells count="2">
    <mergeCell ref="G2:J2"/>
    <mergeCell ref="G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2020-10-16T13:45:59Z</dcterms:created>
  <dcterms:modified xsi:type="dcterms:W3CDTF">2020-10-16T18:12:09Z</dcterms:modified>
</cp:coreProperties>
</file>