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위산기/"/>
    </mc:Choice>
  </mc:AlternateContent>
  <xr:revisionPtr revIDLastSave="0" documentId="8_{2CED6C30-4E04-4098-8178-113D303BE3EF}" xr6:coauthVersionLast="47" xr6:coauthVersionMax="47" xr10:uidLastSave="{00000000-0000-0000-0000-000000000000}"/>
  <bookViews>
    <workbookView xWindow="-108" yWindow="-108" windowWidth="30936" windowHeight="16896" tabRatio="826" activeTab="3" xr2:uid="{00000000-000D-0000-FFFF-FFFF00000000}"/>
  </bookViews>
  <sheets>
    <sheet name="2013-1" sheetId="53" r:id="rId1"/>
    <sheet name="2013-2" sheetId="52" r:id="rId2"/>
    <sheet name="2013-3" sheetId="54" r:id="rId3"/>
    <sheet name="2014-1" sheetId="55" r:id="rId4"/>
    <sheet name="2014-2" sheetId="56" r:id="rId5"/>
    <sheet name="2014-3" sheetId="57" r:id="rId6"/>
    <sheet name="2015-1" sheetId="58" r:id="rId7"/>
    <sheet name="2015-2" sheetId="59" r:id="rId8"/>
    <sheet name="2015-3" sheetId="60" r:id="rId9"/>
    <sheet name="2016-1" sheetId="61" r:id="rId10"/>
    <sheet name="2016-2" sheetId="62" r:id="rId11"/>
    <sheet name="2016-3" sheetId="63" r:id="rId12"/>
    <sheet name="2017-1" sheetId="64" r:id="rId13"/>
    <sheet name="2017-2" sheetId="65" r:id="rId14"/>
    <sheet name="2017-3" sheetId="66" r:id="rId15"/>
    <sheet name="2018-1" sheetId="67" r:id="rId16"/>
    <sheet name="2018-2" sheetId="68" r:id="rId17"/>
    <sheet name="2018-3" sheetId="69" r:id="rId18"/>
    <sheet name="2019-1" sheetId="70" r:id="rId19"/>
    <sheet name="2019-2" sheetId="71" r:id="rId20"/>
    <sheet name="2019-3" sheetId="73" r:id="rId21"/>
    <sheet name="2020-1" sheetId="48" r:id="rId22"/>
    <sheet name="2020-2" sheetId="50" r:id="rId23"/>
  </sheets>
  <definedNames>
    <definedName name="_xlnm._FilterDatabase" localSheetId="0" hidden="1">'2013-1'!$B$1:$B$99</definedName>
    <definedName name="_xlnm._FilterDatabase" localSheetId="1" hidden="1">'2013-2'!$B$1:$B$98</definedName>
    <definedName name="_xlnm._FilterDatabase" localSheetId="2" hidden="1">'2013-3'!$B$1:$B$32</definedName>
    <definedName name="_xlnm._FilterDatabase" localSheetId="3" hidden="1">'2014-1'!$B$1:$B$88</definedName>
    <definedName name="_xlnm._FilterDatabase" localSheetId="4" hidden="1">'2014-2'!$B$1:$B$88</definedName>
    <definedName name="_xlnm._FilterDatabase" localSheetId="5" hidden="1">'2014-3'!$B$1:$B$88</definedName>
    <definedName name="_xlnm._FilterDatabase" localSheetId="6" hidden="1">'2015-1'!$B$1:$B$85</definedName>
    <definedName name="_xlnm._FilterDatabase" localSheetId="7" hidden="1">'2015-2'!$B$1:$B$83</definedName>
    <definedName name="_xlnm._FilterDatabase" localSheetId="8" hidden="1">'2015-3'!$B$1:$B$82</definedName>
    <definedName name="_xlnm._FilterDatabase" localSheetId="9" hidden="1">'2016-1'!$B$1:$B$82</definedName>
    <definedName name="_xlnm._FilterDatabase" localSheetId="10" hidden="1">'2016-2'!$B$1:$B$77</definedName>
    <definedName name="_xlnm._FilterDatabase" localSheetId="11" hidden="1">'2016-3'!$B$1:$B$76</definedName>
    <definedName name="_xlnm._FilterDatabase" localSheetId="12" hidden="1">'2017-1'!$B$1:$B$76</definedName>
    <definedName name="_xlnm._FilterDatabase" localSheetId="13" hidden="1">'2017-2'!$B$1:$B$73</definedName>
    <definedName name="_xlnm._FilterDatabase" localSheetId="14" hidden="1">'2017-3'!$B$1:$B$73</definedName>
    <definedName name="_xlnm._FilterDatabase" localSheetId="15" hidden="1">'2018-1'!$B$1:$B$72</definedName>
    <definedName name="_xlnm._FilterDatabase" localSheetId="16" hidden="1">'2018-2'!$B$1:$B$72</definedName>
    <definedName name="_xlnm._FilterDatabase" localSheetId="17" hidden="1">'2018-3'!$B$1:$B$72</definedName>
    <definedName name="_xlnm._FilterDatabase" localSheetId="18" hidden="1">'2019-1'!$B$1:$B$69</definedName>
    <definedName name="_xlnm._FilterDatabase" localSheetId="19" hidden="1">'2019-2'!$B$1:$B$69</definedName>
    <definedName name="_xlnm._FilterDatabase" localSheetId="20" hidden="1">'2019-3'!$B$1:$B$64</definedName>
    <definedName name="_xlnm._FilterDatabase" localSheetId="21" hidden="1">'2020-1'!$B$1:$B$115</definedName>
    <definedName name="_xlnm._FilterDatabase" localSheetId="22" hidden="1">'2020-2'!$B$1:$B$113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54" l="1"/>
  <c r="D21" i="54"/>
  <c r="A22" i="54"/>
  <c r="B22" i="54"/>
  <c r="A10" i="54"/>
  <c r="B10" i="54"/>
  <c r="A25" i="54"/>
  <c r="B25" i="54"/>
  <c r="A11" i="54"/>
  <c r="B11" i="54"/>
  <c r="A9" i="54"/>
  <c r="B9" i="54"/>
  <c r="A16" i="54"/>
  <c r="B16" i="54"/>
  <c r="A21" i="54"/>
  <c r="C21" i="54"/>
  <c r="A18" i="54"/>
  <c r="B18" i="54"/>
  <c r="A4" i="54"/>
  <c r="B4" i="54"/>
  <c r="A26" i="54"/>
  <c r="B26" i="54"/>
  <c r="A8" i="54"/>
  <c r="B8" i="54"/>
  <c r="A14" i="54"/>
  <c r="B14" i="54"/>
  <c r="A32" i="54"/>
  <c r="B32" i="54"/>
  <c r="A20" i="54"/>
  <c r="B20" i="54"/>
  <c r="A13" i="54"/>
  <c r="B13" i="54"/>
  <c r="A15" i="54"/>
  <c r="B15" i="54"/>
  <c r="A31" i="54"/>
  <c r="B31" i="54"/>
  <c r="A28" i="54"/>
  <c r="B28" i="54"/>
  <c r="A7" i="54"/>
  <c r="B7" i="54"/>
  <c r="A5" i="54"/>
  <c r="B5" i="54"/>
  <c r="A3" i="54"/>
  <c r="B3" i="54"/>
  <c r="A12" i="54"/>
  <c r="B12" i="54"/>
  <c r="A2" i="54"/>
  <c r="B2" i="54"/>
  <c r="A30" i="54"/>
  <c r="B30" i="54"/>
  <c r="A19" i="54"/>
  <c r="B19" i="54"/>
  <c r="A6" i="54"/>
  <c r="B6" i="54"/>
  <c r="A27" i="54"/>
  <c r="B27" i="54"/>
  <c r="A29" i="54"/>
  <c r="B29" i="54"/>
  <c r="A17" i="54"/>
  <c r="B17" i="54"/>
  <c r="A24" i="54"/>
  <c r="B24" i="54"/>
  <c r="A23" i="54"/>
  <c r="C23" i="54"/>
  <c r="B23" i="54" s="1"/>
  <c r="A9" i="52"/>
  <c r="B9" i="52"/>
  <c r="A24" i="52"/>
  <c r="B24" i="52"/>
  <c r="A18" i="52"/>
  <c r="B18" i="52"/>
  <c r="A2" i="52"/>
  <c r="B2" i="52"/>
  <c r="A5" i="52"/>
  <c r="B5" i="52"/>
  <c r="A16" i="52"/>
  <c r="B16" i="52"/>
  <c r="A12" i="52"/>
  <c r="B12" i="52"/>
  <c r="A8" i="52"/>
  <c r="B8" i="52"/>
  <c r="A25" i="52"/>
  <c r="B25" i="52"/>
  <c r="A29" i="52"/>
  <c r="B29" i="52"/>
  <c r="A13" i="52"/>
  <c r="B13" i="52"/>
  <c r="A7" i="52"/>
  <c r="B7" i="52"/>
  <c r="A30" i="52"/>
  <c r="B30" i="52"/>
  <c r="A23" i="52"/>
  <c r="B23" i="52"/>
  <c r="A15" i="52"/>
  <c r="B15" i="52"/>
  <c r="A22" i="52"/>
  <c r="B22" i="52"/>
  <c r="A31" i="52"/>
  <c r="B31" i="52"/>
  <c r="A21" i="52"/>
  <c r="B21" i="52"/>
  <c r="A14" i="52"/>
  <c r="B14" i="52"/>
  <c r="A19" i="52"/>
  <c r="B19" i="52"/>
  <c r="A6" i="52"/>
  <c r="B6" i="52"/>
  <c r="A17" i="52"/>
  <c r="B17" i="52"/>
  <c r="A20" i="52"/>
  <c r="B20" i="52"/>
  <c r="A4" i="52"/>
  <c r="B4" i="52"/>
  <c r="A28" i="52"/>
  <c r="B28" i="52"/>
  <c r="A3" i="52"/>
  <c r="B3" i="52"/>
  <c r="A11" i="52"/>
  <c r="B11" i="52"/>
  <c r="A26" i="52"/>
  <c r="B26" i="52"/>
  <c r="A10" i="52"/>
  <c r="B10" i="52"/>
  <c r="A27" i="52"/>
  <c r="B27" i="52"/>
  <c r="D23" i="53"/>
  <c r="D19" i="53"/>
  <c r="A26" i="66"/>
  <c r="C4" i="66"/>
  <c r="C26" i="62"/>
  <c r="D25" i="58"/>
  <c r="C25" i="58"/>
  <c r="D14" i="58"/>
  <c r="B21" i="54" l="1"/>
  <c r="C14" i="58"/>
  <c r="C12" i="53"/>
  <c r="C2" i="53"/>
  <c r="C19" i="53"/>
  <c r="C4" i="73"/>
  <c r="C17" i="73"/>
  <c r="B17" i="73" s="1"/>
  <c r="B4" i="73"/>
  <c r="B26" i="73"/>
  <c r="A26" i="73"/>
  <c r="B25" i="73"/>
  <c r="A25" i="73"/>
  <c r="B24" i="73"/>
  <c r="A24" i="73"/>
  <c r="B23" i="73"/>
  <c r="A23" i="73"/>
  <c r="B22" i="73"/>
  <c r="A22" i="73"/>
  <c r="B21" i="73"/>
  <c r="A21" i="73"/>
  <c r="B20" i="73"/>
  <c r="A20" i="73"/>
  <c r="B19" i="73"/>
  <c r="A19" i="73"/>
  <c r="B18" i="73"/>
  <c r="A18" i="73"/>
  <c r="A17" i="73"/>
  <c r="B16" i="73"/>
  <c r="A16" i="73"/>
  <c r="B15" i="73"/>
  <c r="A15" i="73"/>
  <c r="B14" i="73"/>
  <c r="A14" i="73"/>
  <c r="B13" i="73"/>
  <c r="A13" i="73"/>
  <c r="B12" i="73"/>
  <c r="A12" i="73"/>
  <c r="B11" i="73"/>
  <c r="A11" i="73"/>
  <c r="B10" i="73"/>
  <c r="A10" i="73"/>
  <c r="B9" i="73"/>
  <c r="A9" i="73"/>
  <c r="B8" i="73"/>
  <c r="A8" i="73"/>
  <c r="B7" i="73"/>
  <c r="A7" i="73"/>
  <c r="B6" i="73"/>
  <c r="A6" i="73"/>
  <c r="B5" i="73"/>
  <c r="A5" i="73"/>
  <c r="A4" i="73"/>
  <c r="B3" i="73"/>
  <c r="A3" i="73"/>
  <c r="B2" i="73"/>
  <c r="A2" i="73"/>
  <c r="A28" i="71"/>
  <c r="B28" i="71"/>
  <c r="A29" i="71"/>
  <c r="B29" i="71"/>
  <c r="A30" i="71"/>
  <c r="B30" i="71"/>
  <c r="A31" i="71"/>
  <c r="B31" i="71"/>
  <c r="A24" i="70"/>
  <c r="B24" i="70"/>
  <c r="A25" i="70"/>
  <c r="B25" i="70"/>
  <c r="A26" i="71"/>
  <c r="A27" i="71"/>
  <c r="B27" i="71"/>
  <c r="B26" i="71"/>
  <c r="A24" i="71"/>
  <c r="A25" i="71"/>
  <c r="B25" i="71"/>
  <c r="B24" i="71"/>
  <c r="C3" i="69"/>
  <c r="D3" i="69"/>
  <c r="C13" i="69"/>
  <c r="D13" i="69"/>
  <c r="B23" i="71"/>
  <c r="A23" i="71"/>
  <c r="B22" i="71"/>
  <c r="A22" i="71"/>
  <c r="B21" i="71"/>
  <c r="A21" i="71"/>
  <c r="B20" i="71"/>
  <c r="A20" i="71"/>
  <c r="B19" i="71"/>
  <c r="A19" i="71"/>
  <c r="B18" i="71"/>
  <c r="A18" i="71"/>
  <c r="B17" i="71"/>
  <c r="A17" i="71"/>
  <c r="B16" i="71"/>
  <c r="A16" i="71"/>
  <c r="B15" i="71"/>
  <c r="A15" i="71"/>
  <c r="B14" i="71"/>
  <c r="A14" i="71"/>
  <c r="B13" i="71"/>
  <c r="A13" i="71"/>
  <c r="B12" i="71"/>
  <c r="A12" i="71"/>
  <c r="B11" i="71"/>
  <c r="A11" i="71"/>
  <c r="B10" i="71"/>
  <c r="A10" i="71"/>
  <c r="B9" i="71"/>
  <c r="A9" i="71"/>
  <c r="B8" i="71"/>
  <c r="A8" i="71"/>
  <c r="B7" i="71"/>
  <c r="A7" i="71"/>
  <c r="B6" i="71"/>
  <c r="A6" i="71"/>
  <c r="B5" i="71"/>
  <c r="A5" i="71"/>
  <c r="B4" i="71"/>
  <c r="A4" i="71"/>
  <c r="B3" i="71"/>
  <c r="A3" i="71"/>
  <c r="B2" i="71"/>
  <c r="A2" i="71"/>
  <c r="C13" i="70"/>
  <c r="B13" i="70" s="1"/>
  <c r="B23" i="70"/>
  <c r="A23" i="70"/>
  <c r="B22" i="70"/>
  <c r="A22" i="70"/>
  <c r="B21" i="70"/>
  <c r="A21" i="70"/>
  <c r="B20" i="70"/>
  <c r="A20" i="70"/>
  <c r="B19" i="70"/>
  <c r="A19" i="70"/>
  <c r="B18" i="70"/>
  <c r="A18" i="70"/>
  <c r="B17" i="70"/>
  <c r="A17" i="70"/>
  <c r="B16" i="70"/>
  <c r="A16" i="70"/>
  <c r="B15" i="70"/>
  <c r="A15" i="70"/>
  <c r="B14" i="70"/>
  <c r="A14" i="70"/>
  <c r="A13" i="70"/>
  <c r="B12" i="70"/>
  <c r="A12" i="70"/>
  <c r="B11" i="70"/>
  <c r="A11" i="70"/>
  <c r="B10" i="70"/>
  <c r="A10" i="70"/>
  <c r="B9" i="70"/>
  <c r="A9" i="70"/>
  <c r="B8" i="70"/>
  <c r="A8" i="70"/>
  <c r="B7" i="70"/>
  <c r="A7" i="70"/>
  <c r="B6" i="70"/>
  <c r="A6" i="70"/>
  <c r="B5" i="70"/>
  <c r="A5" i="70"/>
  <c r="B4" i="70"/>
  <c r="A4" i="70"/>
  <c r="B3" i="70"/>
  <c r="A3" i="70"/>
  <c r="B2" i="70"/>
  <c r="A2" i="70"/>
  <c r="D13" i="67"/>
  <c r="D9" i="67"/>
  <c r="D4" i="68"/>
  <c r="A26" i="69"/>
  <c r="B13" i="69"/>
  <c r="B26" i="69"/>
  <c r="B25" i="69"/>
  <c r="A25" i="69"/>
  <c r="B24" i="69"/>
  <c r="A24" i="69"/>
  <c r="B23" i="69"/>
  <c r="A23" i="69"/>
  <c r="B22" i="69"/>
  <c r="A22" i="69"/>
  <c r="B21" i="69"/>
  <c r="A21" i="69"/>
  <c r="B20" i="69"/>
  <c r="A20" i="69"/>
  <c r="B19" i="69"/>
  <c r="A19" i="69"/>
  <c r="B18" i="69"/>
  <c r="A18" i="69"/>
  <c r="B17" i="69"/>
  <c r="A17" i="69"/>
  <c r="B16" i="69"/>
  <c r="A16" i="69"/>
  <c r="B15" i="69"/>
  <c r="A15" i="69"/>
  <c r="B14" i="69"/>
  <c r="A14" i="69"/>
  <c r="A13" i="69"/>
  <c r="B12" i="69"/>
  <c r="A12" i="69"/>
  <c r="B11" i="69"/>
  <c r="A11" i="69"/>
  <c r="B10" i="69"/>
  <c r="A10" i="69"/>
  <c r="B9" i="69"/>
  <c r="A9" i="69"/>
  <c r="B8" i="69"/>
  <c r="A8" i="69"/>
  <c r="B7" i="69"/>
  <c r="A7" i="69"/>
  <c r="B6" i="69"/>
  <c r="A6" i="69"/>
  <c r="B5" i="69"/>
  <c r="A5" i="69"/>
  <c r="B4" i="69"/>
  <c r="A4" i="69"/>
  <c r="A3" i="69"/>
  <c r="B2" i="69"/>
  <c r="A2" i="69"/>
  <c r="B26" i="68"/>
  <c r="C4" i="68"/>
  <c r="B4" i="68" s="1"/>
  <c r="B25" i="68"/>
  <c r="A25" i="68"/>
  <c r="B24" i="68"/>
  <c r="A24" i="68"/>
  <c r="B23" i="68"/>
  <c r="A23" i="68"/>
  <c r="B22" i="68"/>
  <c r="A22" i="68"/>
  <c r="B21" i="68"/>
  <c r="A21" i="68"/>
  <c r="B20" i="68"/>
  <c r="A20" i="68"/>
  <c r="B19" i="68"/>
  <c r="A19" i="68"/>
  <c r="B18" i="68"/>
  <c r="A18" i="68"/>
  <c r="B17" i="68"/>
  <c r="A17" i="68"/>
  <c r="B16" i="68"/>
  <c r="A16" i="68"/>
  <c r="B15" i="68"/>
  <c r="A15" i="68"/>
  <c r="B14" i="68"/>
  <c r="A14" i="68"/>
  <c r="B13" i="68"/>
  <c r="A13" i="68"/>
  <c r="B12" i="68"/>
  <c r="A12" i="68"/>
  <c r="B11" i="68"/>
  <c r="A11" i="68"/>
  <c r="B10" i="68"/>
  <c r="A10" i="68"/>
  <c r="B9" i="68"/>
  <c r="A9" i="68"/>
  <c r="B8" i="68"/>
  <c r="A8" i="68"/>
  <c r="B7" i="68"/>
  <c r="A7" i="68"/>
  <c r="B6" i="68"/>
  <c r="A6" i="68"/>
  <c r="B5" i="68"/>
  <c r="A5" i="68"/>
  <c r="A4" i="68"/>
  <c r="B3" i="68"/>
  <c r="A3" i="68"/>
  <c r="B2" i="68"/>
  <c r="A2" i="68"/>
  <c r="B3" i="69" l="1"/>
  <c r="C13" i="67"/>
  <c r="C9" i="67"/>
  <c r="C29" i="48"/>
  <c r="B25" i="67"/>
  <c r="A25" i="67"/>
  <c r="B24" i="67"/>
  <c r="A24" i="67"/>
  <c r="B23" i="67"/>
  <c r="A23" i="67"/>
  <c r="B22" i="67"/>
  <c r="A22" i="67"/>
  <c r="B21" i="67"/>
  <c r="A21" i="67"/>
  <c r="B20" i="67"/>
  <c r="A20" i="67"/>
  <c r="B19" i="67"/>
  <c r="A19" i="67"/>
  <c r="B18" i="67"/>
  <c r="A18" i="67"/>
  <c r="B17" i="67"/>
  <c r="A17" i="67"/>
  <c r="B16" i="67"/>
  <c r="A16" i="67"/>
  <c r="B15" i="67"/>
  <c r="A15" i="67"/>
  <c r="B14" i="67"/>
  <c r="A14" i="67"/>
  <c r="B13" i="67"/>
  <c r="A13" i="67"/>
  <c r="B12" i="67"/>
  <c r="A12" i="67"/>
  <c r="B11" i="67"/>
  <c r="A11" i="67"/>
  <c r="B10" i="67"/>
  <c r="A10" i="67"/>
  <c r="B9" i="67"/>
  <c r="A9" i="67"/>
  <c r="B8" i="67"/>
  <c r="A8" i="67"/>
  <c r="B7" i="67"/>
  <c r="A7" i="67"/>
  <c r="B6" i="67"/>
  <c r="A6" i="67"/>
  <c r="B5" i="67"/>
  <c r="A5" i="67"/>
  <c r="B4" i="67"/>
  <c r="A4" i="67"/>
  <c r="B3" i="67"/>
  <c r="A3" i="67"/>
  <c r="B2" i="67"/>
  <c r="A2" i="67"/>
  <c r="B26" i="66"/>
  <c r="B4" i="66"/>
  <c r="B25" i="66"/>
  <c r="A25" i="66"/>
  <c r="B24" i="66"/>
  <c r="A24" i="66"/>
  <c r="B23" i="66"/>
  <c r="A23" i="66"/>
  <c r="B22" i="66"/>
  <c r="A22" i="66"/>
  <c r="B21" i="66"/>
  <c r="A21" i="66"/>
  <c r="B20" i="66"/>
  <c r="A20" i="66"/>
  <c r="B19" i="66"/>
  <c r="A19" i="66"/>
  <c r="B18" i="66"/>
  <c r="A18" i="66"/>
  <c r="B17" i="66"/>
  <c r="A17" i="66"/>
  <c r="B16" i="66"/>
  <c r="A16" i="66"/>
  <c r="B15" i="66"/>
  <c r="A15" i="66"/>
  <c r="B14" i="66"/>
  <c r="A14" i="66"/>
  <c r="B13" i="66"/>
  <c r="A13" i="66"/>
  <c r="B12" i="66"/>
  <c r="A12" i="66"/>
  <c r="B11" i="66"/>
  <c r="A11" i="66"/>
  <c r="B10" i="66"/>
  <c r="A10" i="66"/>
  <c r="B9" i="66"/>
  <c r="A9" i="66"/>
  <c r="B8" i="66"/>
  <c r="A8" i="66"/>
  <c r="B7" i="66"/>
  <c r="A7" i="66"/>
  <c r="B6" i="66"/>
  <c r="A6" i="66"/>
  <c r="B5" i="66"/>
  <c r="A5" i="66"/>
  <c r="A4" i="66"/>
  <c r="B3" i="66"/>
  <c r="A3" i="66"/>
  <c r="B2" i="66"/>
  <c r="A2" i="66"/>
  <c r="C10" i="65"/>
  <c r="B25" i="65"/>
  <c r="A25" i="65"/>
  <c r="B24" i="65"/>
  <c r="A24" i="65"/>
  <c r="B23" i="65"/>
  <c r="A23" i="65"/>
  <c r="B22" i="65"/>
  <c r="A22" i="65"/>
  <c r="B21" i="65"/>
  <c r="A21" i="65"/>
  <c r="B20" i="65"/>
  <c r="A20" i="65"/>
  <c r="B19" i="65"/>
  <c r="A19" i="65"/>
  <c r="B18" i="65"/>
  <c r="A18" i="65"/>
  <c r="B17" i="65"/>
  <c r="A17" i="65"/>
  <c r="B16" i="65"/>
  <c r="A16" i="65"/>
  <c r="B15" i="65"/>
  <c r="A15" i="65"/>
  <c r="B14" i="65"/>
  <c r="A14" i="65"/>
  <c r="B13" i="65"/>
  <c r="A13" i="65"/>
  <c r="B12" i="65"/>
  <c r="A12" i="65"/>
  <c r="B11" i="65"/>
  <c r="A11" i="65"/>
  <c r="B10" i="65"/>
  <c r="A10" i="65"/>
  <c r="B9" i="65"/>
  <c r="A9" i="65"/>
  <c r="B8" i="65"/>
  <c r="A8" i="65"/>
  <c r="B7" i="65"/>
  <c r="A7" i="65"/>
  <c r="B6" i="65"/>
  <c r="A6" i="65"/>
  <c r="B5" i="65"/>
  <c r="A5" i="65"/>
  <c r="B4" i="65"/>
  <c r="A4" i="65"/>
  <c r="B3" i="65"/>
  <c r="A3" i="65"/>
  <c r="B2" i="65"/>
  <c r="A2" i="65"/>
  <c r="A26" i="64"/>
  <c r="A27" i="64"/>
  <c r="A28" i="64"/>
  <c r="B28" i="64"/>
  <c r="B27" i="64"/>
  <c r="C12" i="64"/>
  <c r="C2" i="64"/>
  <c r="B2" i="64" s="1"/>
  <c r="B26" i="64"/>
  <c r="B25" i="64"/>
  <c r="A25" i="64"/>
  <c r="B24" i="64"/>
  <c r="A24" i="64"/>
  <c r="B23" i="64"/>
  <c r="A23" i="64"/>
  <c r="B22" i="64"/>
  <c r="A22" i="64"/>
  <c r="B21" i="64"/>
  <c r="A21" i="64"/>
  <c r="B20" i="64"/>
  <c r="A20" i="64"/>
  <c r="B19" i="64"/>
  <c r="A19" i="64"/>
  <c r="B18" i="64"/>
  <c r="A18" i="64"/>
  <c r="B17" i="64"/>
  <c r="A17" i="64"/>
  <c r="B16" i="64"/>
  <c r="A16" i="64"/>
  <c r="B15" i="64"/>
  <c r="A15" i="64"/>
  <c r="B14" i="64"/>
  <c r="A14" i="64"/>
  <c r="B13" i="64"/>
  <c r="A13" i="64"/>
  <c r="B12" i="64"/>
  <c r="A12" i="64"/>
  <c r="B11" i="64"/>
  <c r="A11" i="64"/>
  <c r="B10" i="64"/>
  <c r="A10" i="64"/>
  <c r="B9" i="64"/>
  <c r="A9" i="64"/>
  <c r="B8" i="64"/>
  <c r="A8" i="64"/>
  <c r="B7" i="64"/>
  <c r="A7" i="64"/>
  <c r="B6" i="64"/>
  <c r="A6" i="64"/>
  <c r="B5" i="64"/>
  <c r="A5" i="64"/>
  <c r="B4" i="64"/>
  <c r="A4" i="64"/>
  <c r="B3" i="64"/>
  <c r="A3" i="64"/>
  <c r="A2" i="64"/>
  <c r="C13" i="63"/>
  <c r="B13" i="63" s="1"/>
  <c r="C12" i="63"/>
  <c r="B12" i="63" s="1"/>
  <c r="C7" i="63"/>
  <c r="B7" i="63" s="1"/>
  <c r="B26" i="63"/>
  <c r="A26" i="63"/>
  <c r="B25" i="63"/>
  <c r="A25" i="63"/>
  <c r="B24" i="63"/>
  <c r="A24" i="63"/>
  <c r="B23" i="63"/>
  <c r="A23" i="63"/>
  <c r="B22" i="63"/>
  <c r="A22" i="63"/>
  <c r="B21" i="63"/>
  <c r="A21" i="63"/>
  <c r="B20" i="63"/>
  <c r="A20" i="63"/>
  <c r="B19" i="63"/>
  <c r="A19" i="63"/>
  <c r="B18" i="63"/>
  <c r="A18" i="63"/>
  <c r="B17" i="63"/>
  <c r="A17" i="63"/>
  <c r="B16" i="63"/>
  <c r="A16" i="63"/>
  <c r="B15" i="63"/>
  <c r="A15" i="63"/>
  <c r="B14" i="63"/>
  <c r="A14" i="63"/>
  <c r="A13" i="63"/>
  <c r="A12" i="63"/>
  <c r="B11" i="63"/>
  <c r="A11" i="63"/>
  <c r="B10" i="63"/>
  <c r="A10" i="63"/>
  <c r="B9" i="63"/>
  <c r="A9" i="63"/>
  <c r="B8" i="63"/>
  <c r="A8" i="63"/>
  <c r="A7" i="63"/>
  <c r="B6" i="63"/>
  <c r="A6" i="63"/>
  <c r="B5" i="63"/>
  <c r="A5" i="63"/>
  <c r="B4" i="63"/>
  <c r="A4" i="63"/>
  <c r="B3" i="63"/>
  <c r="A3" i="63"/>
  <c r="B2" i="63"/>
  <c r="A2" i="63"/>
  <c r="B26" i="62"/>
  <c r="C19" i="62"/>
  <c r="B19" i="62" s="1"/>
  <c r="C12" i="62"/>
  <c r="B12" i="62" s="1"/>
  <c r="B27" i="62"/>
  <c r="A27" i="62"/>
  <c r="A26" i="62"/>
  <c r="B25" i="62"/>
  <c r="A25" i="62"/>
  <c r="B24" i="62"/>
  <c r="A24" i="62"/>
  <c r="B23" i="62"/>
  <c r="A23" i="62"/>
  <c r="B22" i="62"/>
  <c r="A22" i="62"/>
  <c r="B21" i="62"/>
  <c r="A21" i="62"/>
  <c r="B20" i="62"/>
  <c r="A20" i="62"/>
  <c r="A19" i="62"/>
  <c r="B18" i="62"/>
  <c r="A18" i="62"/>
  <c r="B17" i="62"/>
  <c r="A17" i="62"/>
  <c r="B16" i="62"/>
  <c r="A16" i="62"/>
  <c r="B15" i="62"/>
  <c r="A15" i="62"/>
  <c r="B14" i="62"/>
  <c r="A14" i="62"/>
  <c r="B13" i="62"/>
  <c r="A13" i="62"/>
  <c r="A12" i="62"/>
  <c r="B11" i="62"/>
  <c r="A11" i="62"/>
  <c r="B10" i="62"/>
  <c r="A10" i="62"/>
  <c r="B9" i="62"/>
  <c r="A9" i="62"/>
  <c r="B8" i="62"/>
  <c r="A8" i="62"/>
  <c r="B7" i="62"/>
  <c r="A7" i="62"/>
  <c r="B6" i="62"/>
  <c r="A6" i="62"/>
  <c r="B5" i="62"/>
  <c r="A5" i="62"/>
  <c r="B4" i="62"/>
  <c r="A4" i="62"/>
  <c r="B3" i="62"/>
  <c r="A3" i="62"/>
  <c r="B2" i="62"/>
  <c r="A2" i="62"/>
  <c r="A30" i="61"/>
  <c r="A31" i="61"/>
  <c r="B31" i="61"/>
  <c r="A29" i="61"/>
  <c r="C30" i="61"/>
  <c r="B30" i="61" s="1"/>
  <c r="A26" i="61"/>
  <c r="A27" i="61"/>
  <c r="A28" i="61"/>
  <c r="B29" i="61"/>
  <c r="B28" i="61"/>
  <c r="B27" i="61"/>
  <c r="B26" i="61"/>
  <c r="C15" i="61"/>
  <c r="B15" i="61" s="1"/>
  <c r="B25" i="61"/>
  <c r="A25" i="61"/>
  <c r="B24" i="61"/>
  <c r="A24" i="61"/>
  <c r="B23" i="61"/>
  <c r="A23" i="61"/>
  <c r="B22" i="61"/>
  <c r="A22" i="61"/>
  <c r="B21" i="61"/>
  <c r="A21" i="61"/>
  <c r="B20" i="61"/>
  <c r="A20" i="61"/>
  <c r="B19" i="61"/>
  <c r="A19" i="61"/>
  <c r="B18" i="61"/>
  <c r="A18" i="61"/>
  <c r="B17" i="61"/>
  <c r="A17" i="61"/>
  <c r="B16" i="61"/>
  <c r="A16" i="61"/>
  <c r="A15" i="61"/>
  <c r="B14" i="61"/>
  <c r="A14" i="61"/>
  <c r="B13" i="61"/>
  <c r="A13" i="61"/>
  <c r="B12" i="61"/>
  <c r="A12" i="61"/>
  <c r="B11" i="61"/>
  <c r="A11" i="61"/>
  <c r="B10" i="61"/>
  <c r="A10" i="61"/>
  <c r="B9" i="61"/>
  <c r="A9" i="61"/>
  <c r="B8" i="61"/>
  <c r="A8" i="61"/>
  <c r="B7" i="61"/>
  <c r="A7" i="61"/>
  <c r="B6" i="61"/>
  <c r="A6" i="61"/>
  <c r="B5" i="61"/>
  <c r="A5" i="61"/>
  <c r="B4" i="61"/>
  <c r="A4" i="61"/>
  <c r="B3" i="61"/>
  <c r="A3" i="61"/>
  <c r="B2" i="61"/>
  <c r="A2" i="61"/>
  <c r="C22" i="60"/>
  <c r="B22" i="60" s="1"/>
  <c r="C21" i="60"/>
  <c r="B21" i="60" s="1"/>
  <c r="B25" i="60"/>
  <c r="A25" i="60"/>
  <c r="B24" i="60"/>
  <c r="A24" i="60"/>
  <c r="B23" i="60"/>
  <c r="A23" i="60"/>
  <c r="A22" i="60"/>
  <c r="A21" i="60"/>
  <c r="B20" i="60"/>
  <c r="A20" i="60"/>
  <c r="B19" i="60"/>
  <c r="A19" i="60"/>
  <c r="B18" i="60"/>
  <c r="A18" i="60"/>
  <c r="B17" i="60"/>
  <c r="A17" i="60"/>
  <c r="B16" i="60"/>
  <c r="A16" i="60"/>
  <c r="B15" i="60"/>
  <c r="A15" i="60"/>
  <c r="B14" i="60"/>
  <c r="A14" i="60"/>
  <c r="B13" i="60"/>
  <c r="A13" i="60"/>
  <c r="B12" i="60"/>
  <c r="A12" i="60"/>
  <c r="B11" i="60"/>
  <c r="A11" i="60"/>
  <c r="B10" i="60"/>
  <c r="A10" i="60"/>
  <c r="B9" i="60"/>
  <c r="A9" i="60"/>
  <c r="B8" i="60"/>
  <c r="A8" i="60"/>
  <c r="B7" i="60"/>
  <c r="A7" i="60"/>
  <c r="B6" i="60"/>
  <c r="A6" i="60"/>
  <c r="B5" i="60"/>
  <c r="A5" i="60"/>
  <c r="B4" i="60"/>
  <c r="A4" i="60"/>
  <c r="B3" i="60"/>
  <c r="A3" i="60"/>
  <c r="B2" i="60"/>
  <c r="A2" i="60"/>
  <c r="B17" i="59"/>
  <c r="A17" i="59"/>
  <c r="B11" i="59"/>
  <c r="A11" i="59"/>
  <c r="B18" i="59"/>
  <c r="A18" i="59"/>
  <c r="B6" i="59"/>
  <c r="A6" i="59"/>
  <c r="B10" i="59"/>
  <c r="A10" i="59"/>
  <c r="B22" i="59"/>
  <c r="A22" i="59"/>
  <c r="B3" i="59"/>
  <c r="A3" i="59"/>
  <c r="B20" i="59"/>
  <c r="A20" i="59"/>
  <c r="B21" i="59"/>
  <c r="A21" i="59"/>
  <c r="B5" i="59"/>
  <c r="A5" i="59"/>
  <c r="B14" i="59"/>
  <c r="A14" i="59"/>
  <c r="B19" i="59"/>
  <c r="A19" i="59"/>
  <c r="B26" i="59"/>
  <c r="A26" i="59"/>
  <c r="B12" i="59"/>
  <c r="A12" i="59"/>
  <c r="B24" i="59"/>
  <c r="A24" i="59"/>
  <c r="B16" i="59"/>
  <c r="A16" i="59"/>
  <c r="B4" i="59"/>
  <c r="A4" i="59"/>
  <c r="B2" i="59"/>
  <c r="A2" i="59"/>
  <c r="B15" i="59"/>
  <c r="A15" i="59"/>
  <c r="B23" i="59"/>
  <c r="A23" i="59"/>
  <c r="B9" i="59"/>
  <c r="A9" i="59"/>
  <c r="B25" i="59"/>
  <c r="A25" i="59"/>
  <c r="B7" i="59"/>
  <c r="A7" i="59"/>
  <c r="B8" i="59"/>
  <c r="A8" i="59"/>
  <c r="B13" i="59"/>
  <c r="A13" i="59"/>
  <c r="B25" i="58"/>
  <c r="B22" i="58"/>
  <c r="A22" i="58"/>
  <c r="B3" i="58"/>
  <c r="A3" i="58"/>
  <c r="B9" i="58"/>
  <c r="A9" i="58"/>
  <c r="B24" i="58"/>
  <c r="A24" i="58"/>
  <c r="B12" i="58"/>
  <c r="A12" i="58"/>
  <c r="B8" i="58"/>
  <c r="A8" i="58"/>
  <c r="B4" i="58"/>
  <c r="A4" i="58"/>
  <c r="B23" i="58"/>
  <c r="A23" i="58"/>
  <c r="B11" i="58"/>
  <c r="A11" i="58"/>
  <c r="B5" i="58"/>
  <c r="A5" i="58"/>
  <c r="B14" i="58"/>
  <c r="A14" i="58"/>
  <c r="B17" i="58"/>
  <c r="A17" i="58"/>
  <c r="B6" i="58"/>
  <c r="A6" i="58"/>
  <c r="B26" i="58"/>
  <c r="A26" i="58"/>
  <c r="B10" i="58"/>
  <c r="A10" i="58"/>
  <c r="B18" i="58"/>
  <c r="A18" i="58"/>
  <c r="B16" i="58"/>
  <c r="A16" i="58"/>
  <c r="B19" i="58"/>
  <c r="A19" i="58"/>
  <c r="B27" i="58"/>
  <c r="A27" i="58"/>
  <c r="B2" i="58"/>
  <c r="A2" i="58"/>
  <c r="B13" i="58"/>
  <c r="A13" i="58"/>
  <c r="A25" i="58"/>
  <c r="B15" i="58"/>
  <c r="A15" i="58"/>
  <c r="B21" i="58"/>
  <c r="A21" i="58"/>
  <c r="B28" i="58"/>
  <c r="A28" i="58"/>
  <c r="B7" i="58"/>
  <c r="A7" i="58"/>
  <c r="B20" i="58"/>
  <c r="A20" i="58"/>
  <c r="A2" i="57"/>
  <c r="A16" i="57"/>
  <c r="A30" i="57"/>
  <c r="B30" i="57"/>
  <c r="B16" i="57"/>
  <c r="B2" i="57"/>
  <c r="B21" i="57"/>
  <c r="A21" i="57"/>
  <c r="B17" i="57"/>
  <c r="A17" i="57"/>
  <c r="B10" i="57"/>
  <c r="A10" i="57"/>
  <c r="B19" i="57"/>
  <c r="A19" i="57"/>
  <c r="B28" i="57"/>
  <c r="A28" i="57"/>
  <c r="B7" i="57"/>
  <c r="A7" i="57"/>
  <c r="B8" i="57"/>
  <c r="A8" i="57"/>
  <c r="B12" i="57"/>
  <c r="A12" i="57"/>
  <c r="B23" i="57"/>
  <c r="A23" i="57"/>
  <c r="B25" i="57"/>
  <c r="A25" i="57"/>
  <c r="B20" i="57"/>
  <c r="A20" i="57"/>
  <c r="B31" i="57"/>
  <c r="A31" i="57"/>
  <c r="B18" i="57"/>
  <c r="A18" i="57"/>
  <c r="B9" i="57"/>
  <c r="A9" i="57"/>
  <c r="B22" i="57"/>
  <c r="A22" i="57"/>
  <c r="B27" i="57"/>
  <c r="A27" i="57"/>
  <c r="B29" i="57"/>
  <c r="A29" i="57"/>
  <c r="B4" i="57"/>
  <c r="A4" i="57"/>
  <c r="B26" i="57"/>
  <c r="A26" i="57"/>
  <c r="B14" i="57"/>
  <c r="A14" i="57"/>
  <c r="B15" i="57"/>
  <c r="A15" i="57"/>
  <c r="B11" i="57"/>
  <c r="A11" i="57"/>
  <c r="B24" i="57"/>
  <c r="A24" i="57"/>
  <c r="B5" i="57"/>
  <c r="A5" i="57"/>
  <c r="B6" i="57"/>
  <c r="A6" i="57"/>
  <c r="B13" i="57"/>
  <c r="A13" i="57"/>
  <c r="B3" i="57"/>
  <c r="A3" i="57"/>
  <c r="A26" i="56"/>
  <c r="A27" i="56"/>
  <c r="A20" i="56"/>
  <c r="A23" i="56"/>
  <c r="A13" i="56"/>
  <c r="B27" i="56"/>
  <c r="B20" i="56"/>
  <c r="B23" i="56"/>
  <c r="B13" i="56"/>
  <c r="B26" i="56"/>
  <c r="B15" i="56" l="1"/>
  <c r="A15" i="56"/>
  <c r="B8" i="56"/>
  <c r="A8" i="56"/>
  <c r="B4" i="56"/>
  <c r="A4" i="56"/>
  <c r="B16" i="56"/>
  <c r="A16" i="56"/>
  <c r="B14" i="56"/>
  <c r="A14" i="56"/>
  <c r="B19" i="56"/>
  <c r="A19" i="56"/>
  <c r="B11" i="56"/>
  <c r="A11" i="56"/>
  <c r="B10" i="56"/>
  <c r="A10" i="56"/>
  <c r="B21" i="56"/>
  <c r="A21" i="56"/>
  <c r="B25" i="56"/>
  <c r="A25" i="56"/>
  <c r="B9" i="56"/>
  <c r="A9" i="56"/>
  <c r="B22" i="56"/>
  <c r="A22" i="56"/>
  <c r="B2" i="56"/>
  <c r="A2" i="56"/>
  <c r="B17" i="56"/>
  <c r="A17" i="56"/>
  <c r="B3" i="56"/>
  <c r="A3" i="56"/>
  <c r="B24" i="56"/>
  <c r="A24" i="56"/>
  <c r="B12" i="56"/>
  <c r="A12" i="56"/>
  <c r="B7" i="56"/>
  <c r="A7" i="56"/>
  <c r="B28" i="56"/>
  <c r="A28" i="56"/>
  <c r="B18" i="56"/>
  <c r="A18" i="56"/>
  <c r="B5" i="56"/>
  <c r="A5" i="56"/>
  <c r="B6" i="56"/>
  <c r="A6" i="56"/>
  <c r="B14" i="55"/>
  <c r="B15" i="55"/>
  <c r="A15" i="55"/>
  <c r="B7" i="55"/>
  <c r="A7" i="55"/>
  <c r="A14" i="55"/>
  <c r="B10" i="55"/>
  <c r="A10" i="55"/>
  <c r="B5" i="55"/>
  <c r="A5" i="55"/>
  <c r="B16" i="55"/>
  <c r="A16" i="55"/>
  <c r="B21" i="55"/>
  <c r="A21" i="55"/>
  <c r="B12" i="55"/>
  <c r="A12" i="55"/>
  <c r="B4" i="55"/>
  <c r="A4" i="55"/>
  <c r="B20" i="55"/>
  <c r="A20" i="55"/>
  <c r="B3" i="55"/>
  <c r="A3" i="55"/>
  <c r="B19" i="55"/>
  <c r="A19" i="55"/>
  <c r="B23" i="55"/>
  <c r="A23" i="55"/>
  <c r="B22" i="55"/>
  <c r="A22" i="55"/>
  <c r="B11" i="55"/>
  <c r="A11" i="55"/>
  <c r="B17" i="55"/>
  <c r="A17" i="55"/>
  <c r="B9" i="55"/>
  <c r="A9" i="55"/>
  <c r="B6" i="55"/>
  <c r="A6" i="55"/>
  <c r="B2" i="55"/>
  <c r="A2" i="55"/>
  <c r="B18" i="55"/>
  <c r="A18" i="55"/>
  <c r="B13" i="55"/>
  <c r="A13" i="55"/>
  <c r="B8" i="55"/>
  <c r="A8" i="55"/>
  <c r="C13" i="53"/>
  <c r="B13" i="53" s="1"/>
  <c r="B12" i="53"/>
  <c r="B2" i="53"/>
  <c r="B19" i="53"/>
  <c r="C23" i="53"/>
  <c r="B23" i="53" s="1"/>
  <c r="B20" i="53"/>
  <c r="A20" i="53"/>
  <c r="B31" i="53"/>
  <c r="A31" i="53"/>
  <c r="B22" i="53"/>
  <c r="A22" i="53"/>
  <c r="B9" i="53"/>
  <c r="A9" i="53"/>
  <c r="B29" i="53"/>
  <c r="A29" i="53"/>
  <c r="B14" i="53"/>
  <c r="A14" i="53"/>
  <c r="A13" i="53"/>
  <c r="B4" i="53"/>
  <c r="A4" i="53"/>
  <c r="B24" i="53"/>
  <c r="A24" i="53"/>
  <c r="A12" i="53"/>
  <c r="B5" i="53"/>
  <c r="A5" i="53"/>
  <c r="B27" i="53"/>
  <c r="A27" i="53"/>
  <c r="B26" i="53"/>
  <c r="A26" i="53"/>
  <c r="B15" i="53"/>
  <c r="A15" i="53"/>
  <c r="B10" i="53"/>
  <c r="A10" i="53"/>
  <c r="B30" i="53"/>
  <c r="A30" i="53"/>
  <c r="B21" i="53"/>
  <c r="A21" i="53"/>
  <c r="B17" i="53"/>
  <c r="A17" i="53"/>
  <c r="B8" i="53"/>
  <c r="A8" i="53"/>
  <c r="A2" i="53"/>
  <c r="B3" i="53"/>
  <c r="A3" i="53"/>
  <c r="A19" i="53"/>
  <c r="B7" i="53"/>
  <c r="A7" i="53"/>
  <c r="B32" i="53"/>
  <c r="A32" i="53"/>
  <c r="B25" i="53"/>
  <c r="A25" i="53"/>
  <c r="B28" i="53"/>
  <c r="A28" i="53"/>
  <c r="B18" i="53"/>
  <c r="A18" i="53"/>
  <c r="A23" i="53"/>
  <c r="B11" i="53"/>
  <c r="A11" i="53"/>
  <c r="B6" i="53"/>
  <c r="A6" i="53"/>
  <c r="B16" i="53"/>
  <c r="A16" i="53"/>
  <c r="C33" i="50"/>
  <c r="B33" i="50" s="1"/>
  <c r="C26" i="50"/>
  <c r="B26" i="50" s="1"/>
  <c r="C25" i="50"/>
  <c r="C19" i="50"/>
  <c r="B19" i="50" s="1"/>
  <c r="B46" i="50"/>
  <c r="A46" i="50"/>
  <c r="B45" i="50"/>
  <c r="A45" i="50"/>
  <c r="B44" i="50"/>
  <c r="A44" i="50"/>
  <c r="B43" i="50"/>
  <c r="A43" i="50"/>
  <c r="B42" i="50"/>
  <c r="A42" i="50"/>
  <c r="B41" i="50"/>
  <c r="A41" i="50"/>
  <c r="B40" i="50"/>
  <c r="A40" i="50"/>
  <c r="B39" i="50"/>
  <c r="A39" i="50"/>
  <c r="B38" i="50"/>
  <c r="A38" i="50"/>
  <c r="B37" i="50"/>
  <c r="A37" i="50"/>
  <c r="B36" i="50"/>
  <c r="A36" i="50"/>
  <c r="B35" i="50"/>
  <c r="A35" i="50"/>
  <c r="B34" i="50"/>
  <c r="A34" i="50"/>
  <c r="A33" i="50"/>
  <c r="B32" i="50"/>
  <c r="A32" i="50"/>
  <c r="B31" i="50"/>
  <c r="A31" i="50"/>
  <c r="B30" i="50"/>
  <c r="A30" i="50"/>
  <c r="B29" i="50"/>
  <c r="A29" i="50"/>
  <c r="B28" i="50"/>
  <c r="A28" i="50"/>
  <c r="B27" i="50"/>
  <c r="A27" i="50"/>
  <c r="A26" i="50"/>
  <c r="B25" i="50"/>
  <c r="A25" i="50"/>
  <c r="B24" i="50"/>
  <c r="A24" i="50"/>
  <c r="B23" i="50"/>
  <c r="A23" i="50"/>
  <c r="B22" i="50"/>
  <c r="A22" i="50"/>
  <c r="B21" i="50"/>
  <c r="A21" i="50"/>
  <c r="B20" i="50"/>
  <c r="A20" i="50"/>
  <c r="A19" i="50"/>
  <c r="B18" i="50"/>
  <c r="A18" i="50"/>
  <c r="B17" i="50"/>
  <c r="A17" i="50"/>
  <c r="B16" i="50"/>
  <c r="A16" i="50"/>
  <c r="B15" i="50"/>
  <c r="A15" i="50"/>
  <c r="B14" i="50"/>
  <c r="A14" i="50"/>
  <c r="B13" i="50"/>
  <c r="A13" i="50"/>
  <c r="B12" i="50"/>
  <c r="A12" i="50"/>
  <c r="B11" i="50"/>
  <c r="A11" i="50"/>
  <c r="B10" i="50"/>
  <c r="A10" i="50"/>
  <c r="B9" i="50"/>
  <c r="A9" i="50"/>
  <c r="B8" i="50"/>
  <c r="A8" i="50"/>
  <c r="B7" i="50"/>
  <c r="A7" i="50"/>
  <c r="B6" i="50"/>
  <c r="A6" i="50"/>
  <c r="B5" i="50"/>
  <c r="A5" i="50"/>
  <c r="B4" i="50"/>
  <c r="A4" i="50"/>
  <c r="B3" i="50"/>
  <c r="A3" i="50"/>
  <c r="B2" i="50"/>
  <c r="A2" i="50"/>
  <c r="C28" i="48"/>
  <c r="A36" i="48" l="1"/>
  <c r="B36" i="48"/>
  <c r="A37" i="48"/>
  <c r="B37" i="48"/>
  <c r="A38" i="48"/>
  <c r="B38" i="48"/>
  <c r="A39" i="48"/>
  <c r="B39" i="48"/>
  <c r="A40" i="48"/>
  <c r="B40" i="48"/>
  <c r="A41" i="48"/>
  <c r="B41" i="48"/>
  <c r="A42" i="48"/>
  <c r="B42" i="48"/>
  <c r="A43" i="48"/>
  <c r="B43" i="48"/>
  <c r="A44" i="48"/>
  <c r="B44" i="48"/>
  <c r="A45" i="48"/>
  <c r="B45" i="48"/>
  <c r="A46" i="48"/>
  <c r="B46" i="48"/>
  <c r="A47" i="48"/>
  <c r="B47" i="48"/>
  <c r="A48" i="48"/>
  <c r="B48" i="48"/>
  <c r="A25" i="48"/>
  <c r="B25" i="48"/>
  <c r="A26" i="48"/>
  <c r="B26" i="48"/>
  <c r="A27" i="48"/>
  <c r="B27" i="48"/>
  <c r="A28" i="48"/>
  <c r="B28" i="48"/>
  <c r="A29" i="48"/>
  <c r="B29" i="48"/>
  <c r="A30" i="48"/>
  <c r="B30" i="48"/>
  <c r="A31" i="48"/>
  <c r="B31" i="48"/>
  <c r="A32" i="48"/>
  <c r="B32" i="48"/>
  <c r="A33" i="48"/>
  <c r="B33" i="48"/>
  <c r="A34" i="48"/>
  <c r="B34" i="48"/>
  <c r="A35" i="48"/>
  <c r="B35" i="48"/>
  <c r="B24" i="48"/>
  <c r="A24" i="48"/>
  <c r="B23" i="48"/>
  <c r="A23" i="48"/>
  <c r="B22" i="48"/>
  <c r="A22" i="48"/>
  <c r="B21" i="48"/>
  <c r="A21" i="48"/>
  <c r="B20" i="48"/>
  <c r="A20" i="48"/>
  <c r="B19" i="48"/>
  <c r="A19" i="48"/>
  <c r="B18" i="48"/>
  <c r="A18" i="48"/>
  <c r="B17" i="48"/>
  <c r="A17" i="48"/>
  <c r="B16" i="48"/>
  <c r="A16" i="48"/>
  <c r="B15" i="48"/>
  <c r="A15" i="48"/>
  <c r="B14" i="48"/>
  <c r="A14" i="48"/>
  <c r="B13" i="48"/>
  <c r="A13" i="48"/>
  <c r="B12" i="48"/>
  <c r="A12" i="48"/>
  <c r="B11" i="48"/>
  <c r="A11" i="48"/>
  <c r="B10" i="48"/>
  <c r="A10" i="48"/>
  <c r="B9" i="48"/>
  <c r="A9" i="48"/>
  <c r="B8" i="48"/>
  <c r="A8" i="48"/>
  <c r="B7" i="48"/>
  <c r="A7" i="48"/>
  <c r="B6" i="48"/>
  <c r="A6" i="48"/>
  <c r="B5" i="48"/>
  <c r="A5" i="48"/>
  <c r="B4" i="48"/>
  <c r="A4" i="48"/>
  <c r="B3" i="48"/>
  <c r="A3" i="48"/>
  <c r="B2" i="48"/>
  <c r="A2" i="48"/>
</calcChain>
</file>

<file path=xl/sharedStrings.xml><?xml version="1.0" encoding="utf-8"?>
<sst xmlns="http://schemas.openxmlformats.org/spreadsheetml/2006/main" count="1532" uniqueCount="1353">
  <si>
    <t>내답</t>
    <phoneticPr fontId="1" type="noConversion"/>
  </si>
  <si>
    <t>문제</t>
    <phoneticPr fontId="1" type="noConversion"/>
  </si>
  <si>
    <t>비고</t>
    <phoneticPr fontId="1" type="noConversion"/>
  </si>
  <si>
    <t>정답</t>
    <phoneticPr fontId="1" type="noConversion"/>
  </si>
  <si>
    <t>특수인화물이라 함은 이황화탄소, 디에틸에테르 그 밖에 1기압에서 발화점이 섭씨 ( )도 이하인 것 또는 인화점이 섭씨 영하 ( )도 이하이고 비점이 섭씨 ( )도 이하인 것</t>
    <phoneticPr fontId="1" type="noConversion"/>
  </si>
  <si>
    <t>제1석유류라 함은 아세톤, 휘발유 그 밖에 1기압에서 인화점이 섭씨 ( )도 미만인 것</t>
    <phoneticPr fontId="1" type="noConversion"/>
  </si>
  <si>
    <t>100, 20, 40</t>
    <phoneticPr fontId="1" type="noConversion"/>
  </si>
  <si>
    <t>제2석유류라 함은 등유, 경유 그 밖에 1기압에서 인화점이 섭씨 ( )도 이상 ( )도 미만인 것</t>
    <phoneticPr fontId="1" type="noConversion"/>
  </si>
  <si>
    <t>21, 70</t>
    <phoneticPr fontId="1" type="noConversion"/>
  </si>
  <si>
    <t>제3석유류라 함은 중유, 클레오소트유 그 밖에 1기압에서 인화점이 섭씨 ( )도 이상 섭씨 ( )도 미만인 것</t>
    <phoneticPr fontId="1" type="noConversion"/>
  </si>
  <si>
    <t>70, 200</t>
    <phoneticPr fontId="1" type="noConversion"/>
  </si>
  <si>
    <t>제4석유류라 함은 기어유, 실린더유 그 밖에 1기압에서 인화점이 섭씨 ( )도 이상 섭씨 ( )도 미만인 것</t>
    <phoneticPr fontId="1" type="noConversion"/>
  </si>
  <si>
    <t>200, 250</t>
    <phoneticPr fontId="1" type="noConversion"/>
  </si>
  <si>
    <t>인화점의 측정방식; ( )밀폐식 인화점측정, 신속( ) 인화점측점, ( )개방컵 인화점측정</t>
    <phoneticPr fontId="1" type="noConversion"/>
  </si>
  <si>
    <t>태그, 평형법, 클리브랜드</t>
    <phoneticPr fontId="1" type="noConversion"/>
  </si>
  <si>
    <t>나트름 연소시 불꽃 반응 색은 ( )색, 연소반응식은 4Na + 02 -&gt; 2( )</t>
    <phoneticPr fontId="1" type="noConversion"/>
  </si>
  <si>
    <t>노랑, Na2O</t>
    <phoneticPr fontId="1" type="noConversion"/>
  </si>
  <si>
    <t>벤젠에 메틸기 두 개가 붙어 있는 방향족 단화수소는 ( )이며 자일렌이라고도 한다. 이성질체가 ( )가지 있다.</t>
    <phoneticPr fontId="1" type="noConversion"/>
  </si>
  <si>
    <t>크실렌, 3</t>
    <phoneticPr fontId="1" type="noConversion"/>
  </si>
  <si>
    <t>나트륨과 물의 반응식 2Na + 2H2O -&gt; 2NaOH + ( )</t>
    <phoneticPr fontId="1" type="noConversion"/>
  </si>
  <si>
    <t>H2</t>
    <phoneticPr fontId="1" type="noConversion"/>
  </si>
  <si>
    <t>화기, 물기, 가연물</t>
    <phoneticPr fontId="1" type="noConversion"/>
  </si>
  <si>
    <t>제1류 무기과산화물 운반용기 주의사항 : ( )충격주의. ( )엄금, ( )접촉주의</t>
    <phoneticPr fontId="1" type="noConversion"/>
  </si>
  <si>
    <t>제3류 자연발화성 물질 운반용기 주의사항 : ( )엄금, ( )접촉엄금</t>
    <phoneticPr fontId="1" type="noConversion"/>
  </si>
  <si>
    <t>화기, 공기</t>
    <phoneticPr fontId="1" type="noConversion"/>
  </si>
  <si>
    <t>제5류 위험물 : ( )엄금, ( )주의</t>
    <phoneticPr fontId="1" type="noConversion"/>
  </si>
  <si>
    <t>화기, 충격</t>
    <phoneticPr fontId="1" type="noConversion"/>
  </si>
  <si>
    <t>황린은 ( )속에 저장, 나트륨은 ( ) 속에 저장, 이황화탄소는 ( )에 저장</t>
    <phoneticPr fontId="1" type="noConversion"/>
  </si>
  <si>
    <t>물, 석유, 수조</t>
    <phoneticPr fontId="1" type="noConversion"/>
  </si>
  <si>
    <t>LiOH, H2</t>
    <phoneticPr fontId="1" type="noConversion"/>
  </si>
  <si>
    <t>수소화칼슘과 물의 반응식 CaH2 + 2H20 -&gt; ( ) + 2( )</t>
    <phoneticPr fontId="1" type="noConversion"/>
  </si>
  <si>
    <t>Ca(0H)2, H2</t>
    <phoneticPr fontId="1" type="noConversion"/>
  </si>
  <si>
    <t>수소화알루미늄리튬과 물의 반응식 LiAlH4 + 4H2O -&gt; ( ) + Al(OH)3 + 4( )</t>
    <phoneticPr fontId="1" type="noConversion"/>
  </si>
  <si>
    <t>수소화칼륨과 물의 반응식 KH + H2O -&gt; ( ) + ( )</t>
    <phoneticPr fontId="1" type="noConversion"/>
  </si>
  <si>
    <t>KOH, H2</t>
    <phoneticPr fontId="1" type="noConversion"/>
  </si>
  <si>
    <t>알루미늄의 연소반응식 4Al + 3O2 -&gt; 2( )</t>
    <phoneticPr fontId="1" type="noConversion"/>
  </si>
  <si>
    <t>Al2O3</t>
    <phoneticPr fontId="1" type="noConversion"/>
  </si>
  <si>
    <t>알루미늄과 물의 반응식 2Al + 6H20 -&gt; 2( ) + 3( )</t>
    <phoneticPr fontId="1" type="noConversion"/>
  </si>
  <si>
    <t>Al(OH)3, H2</t>
    <phoneticPr fontId="1" type="noConversion"/>
  </si>
  <si>
    <t>알루미늄과 염산의 반응식 2Al + 6HCl -&gt; 2( ) + 3( )</t>
    <phoneticPr fontId="1" type="noConversion"/>
  </si>
  <si>
    <t>AlCl3, H2</t>
    <phoneticPr fontId="1" type="noConversion"/>
  </si>
  <si>
    <t>이황화탄소는 완전 연소시 ( )와 ( ) 기체가 발생</t>
    <phoneticPr fontId="1" type="noConversion"/>
  </si>
  <si>
    <t>이산화탄소, 이산화황</t>
    <phoneticPr fontId="1" type="noConversion"/>
  </si>
  <si>
    <t>오황화린 물과 반응 P₂S5 + 8H₂O → 5( ) + 2( )</t>
    <phoneticPr fontId="1" type="noConversion"/>
  </si>
  <si>
    <t>H2S, H3PO4</t>
    <phoneticPr fontId="1" type="noConversion"/>
  </si>
  <si>
    <t>황화수소가 연소하면 ( )과 물이 생김</t>
    <phoneticPr fontId="1" type="noConversion"/>
  </si>
  <si>
    <t>이산화황</t>
    <phoneticPr fontId="1" type="noConversion"/>
  </si>
  <si>
    <t>건성유는 요오드값 ( )이상</t>
    <phoneticPr fontId="1" type="noConversion"/>
  </si>
  <si>
    <t>반건성유는 요오드값 ( )초과 ( )미만</t>
    <phoneticPr fontId="1" type="noConversion"/>
  </si>
  <si>
    <t>100, 130</t>
    <phoneticPr fontId="1" type="noConversion"/>
  </si>
  <si>
    <t>불건성유는 요오드값 ( )이하</t>
    <phoneticPr fontId="1" type="noConversion"/>
  </si>
  <si>
    <t>요오드값의 정의 ( ) ( )g에 부가되는 요오드의 그램수</t>
    <phoneticPr fontId="1" type="noConversion"/>
  </si>
  <si>
    <t>유지, 100</t>
    <phoneticPr fontId="1" type="noConversion"/>
  </si>
  <si>
    <t>옥내소화전이 최대로 설치된 층의 개수가 4개일 경우 수원의 양은? ( )m^3</t>
    <phoneticPr fontId="1" type="noConversion"/>
  </si>
  <si>
    <t>옥내소화전이 최대로 설치된 층의 개수가 6개일 경우 수원의 양은? ( )m^3</t>
    <phoneticPr fontId="1" type="noConversion"/>
  </si>
  <si>
    <t>제조소등</t>
    <phoneticPr fontId="1" type="noConversion"/>
  </si>
  <si>
    <t>위험물관리자 선임권한 기준 ( )의 관계인</t>
    <phoneticPr fontId="1" type="noConversion"/>
  </si>
  <si>
    <t>위험물안전관리자 퇴직할 경우 선임 기한 ( )일 이내</t>
    <phoneticPr fontId="1" type="noConversion"/>
  </si>
  <si>
    <t>위험물안전관리자 해임될 경우 선임 기한 ( )일 이내</t>
    <phoneticPr fontId="1" type="noConversion"/>
  </si>
  <si>
    <t>안전관리자 선임 후 신고기한 : ( )일 이내</t>
    <phoneticPr fontId="1" type="noConversion"/>
  </si>
  <si>
    <t>안전관리자 부재시 대리자 직무대행 기간 : ( )일 ( )</t>
    <phoneticPr fontId="1" type="noConversion"/>
  </si>
  <si>
    <t>30, 이하</t>
    <phoneticPr fontId="1" type="noConversion"/>
  </si>
  <si>
    <t>과산화수소와 히드라진이 만나면 2H₂O₂ + N₂H₄ → 4H₂O + ( )</t>
    <phoneticPr fontId="1" type="noConversion"/>
  </si>
  <si>
    <t>N2</t>
    <phoneticPr fontId="1" type="noConversion"/>
  </si>
  <si>
    <t>과산화수소가 위험물이 되기 위한 조건은 농도가 ( ) 이상인 것</t>
    <phoneticPr fontId="1" type="noConversion"/>
  </si>
  <si>
    <t>36중량퍼센트</t>
    <phoneticPr fontId="1" type="noConversion"/>
  </si>
  <si>
    <t>니트로글리세린은 질산( )류에 해당하는 위험물</t>
    <phoneticPr fontId="1" type="noConversion"/>
  </si>
  <si>
    <t>에스테르</t>
    <phoneticPr fontId="1" type="noConversion"/>
  </si>
  <si>
    <t>상온에서 액체인 니트로글리세린의 폭발분해반응식 4C₃H5(ONO₂)₃ → 12( ) + 10H₂O + 6( ) + O₂</t>
    <phoneticPr fontId="1" type="noConversion"/>
  </si>
  <si>
    <t>CO2, N2</t>
    <phoneticPr fontId="1" type="noConversion"/>
  </si>
  <si>
    <t>위험물을 저장 또는 취급하는 건축물 그 밖의 공작물 또는 설비는 당해 위험물의 성질에 따라 ( ) 또는 ( )를 실시</t>
    <phoneticPr fontId="1" type="noConversion"/>
  </si>
  <si>
    <t>차광, 환기</t>
    <phoneticPr fontId="1" type="noConversion"/>
  </si>
  <si>
    <t>위험물은 온도계, 습도계, 압력계, 그 밖의 계기를 감시하여 당해 위험물의 성질에 맞는 적정한 온도, 습도 또는 ( )을 유지하도록 저장 또는 취급</t>
    <phoneticPr fontId="1" type="noConversion"/>
  </si>
  <si>
    <t>압력</t>
    <phoneticPr fontId="1" type="noConversion"/>
  </si>
  <si>
    <t>위험물을 저장 또는 취급하는 경우에는 위험물의 ( ), 이물의 혼입 등에 의하여 당해 위험물의 위험성이 증대되지 아니하도록 필요한 조치를 강구</t>
    <phoneticPr fontId="1" type="noConversion"/>
  </si>
  <si>
    <t>변질</t>
    <phoneticPr fontId="1" type="noConversion"/>
  </si>
  <si>
    <t>인화점이 -37도씨인 제4류 위험물의 시성식(분자식)</t>
    <phoneticPr fontId="1" type="noConversion"/>
  </si>
  <si>
    <t>CH3CHCH2O</t>
    <phoneticPr fontId="1" type="noConversion"/>
  </si>
  <si>
    <t>산화프로필렌의 지정수량 ( )리터</t>
    <phoneticPr fontId="1" type="noConversion"/>
  </si>
  <si>
    <t>산화프로필렌의 저장방법은 ( ), 은, 수은, 마그네슘과 접촉을 피하고 ( )기체를 봉입하여 저장</t>
    <phoneticPr fontId="1" type="noConversion"/>
  </si>
  <si>
    <t>구리, 불활성</t>
    <phoneticPr fontId="1" type="noConversion"/>
  </si>
  <si>
    <t>( )KClO3 -&gt; ( )KCl + ( )O2</t>
    <phoneticPr fontId="1" type="noConversion"/>
  </si>
  <si>
    <t>2, 2, 3</t>
    <phoneticPr fontId="1" type="noConversion"/>
  </si>
  <si>
    <t>이동탱크저장소 완공검사 신청시기는 이동저장탱크를 완공하고 ( )장소를 ( )한 후</t>
    <phoneticPr fontId="1" type="noConversion"/>
  </si>
  <si>
    <t>상치, 확보</t>
    <phoneticPr fontId="1" type="noConversion"/>
  </si>
  <si>
    <t>지하탱크가 있는 제조소등 완공검사 신청시기는 지하탱크를 ( )하기 전</t>
    <phoneticPr fontId="1" type="noConversion"/>
  </si>
  <si>
    <t>매설</t>
    <phoneticPr fontId="1" type="noConversion"/>
  </si>
  <si>
    <t>이송취급소의 경우 완공검사 신청시기는 ( ) 공사의 전체 또는 일부를 완료한 후</t>
    <phoneticPr fontId="1" type="noConversion"/>
  </si>
  <si>
    <t>특수인화물을 ( )KL 취급하는 제조소는 자체소방대를 설치해야한다</t>
    <phoneticPr fontId="1" type="noConversion"/>
  </si>
  <si>
    <t>자체소방대의 화학 소방차가 1대일 경우 자체소방대원의 인원은 ( )명 이상</t>
    <phoneticPr fontId="1" type="noConversion"/>
  </si>
  <si>
    <t>상호협정</t>
    <phoneticPr fontId="1" type="noConversion"/>
  </si>
  <si>
    <t>자체소방대 설비 기준; 다른 사업소 등과 ( )을 체결한 경우 그 모든 사업소를 하나의 사업소로 본다</t>
    <phoneticPr fontId="1" type="noConversion"/>
  </si>
  <si>
    <t>자체소방대 설비 기준; ( )만L 이상의 포수용액을 방사할 수 있는 양의 소화약제를 비치</t>
    <phoneticPr fontId="1" type="noConversion"/>
  </si>
  <si>
    <t>자체소방대 설비 기준; 포수용액 방사능력은 ( )L 이상일 것</t>
    <phoneticPr fontId="1" type="noConversion"/>
  </si>
  <si>
    <t>자체소방대 설비 기준; 포수용액 방사 차에는 ( )탱크 및 ( )혼합장치를 비치    &lt;같은 단어&gt;</t>
    <phoneticPr fontId="1" type="noConversion"/>
  </si>
  <si>
    <t>소화약액</t>
    <phoneticPr fontId="1" type="noConversion"/>
  </si>
  <si>
    <t>자체소방대 설비를 갖추어야 하는 제조소 및 일반취급소에 이를 어길 시 관계자의 벌칙은 ( )년 이하의 징역 또는 ( )천만원 이하의 벌금</t>
    <phoneticPr fontId="1" type="noConversion"/>
  </si>
  <si>
    <t>1, 1</t>
    <phoneticPr fontId="1" type="noConversion"/>
  </si>
  <si>
    <t>농도가 36중량퍼센트 미만일 시 위험물에 해당하지 않는 위험물은</t>
    <phoneticPr fontId="1" type="noConversion"/>
  </si>
  <si>
    <t>H2O2</t>
    <phoneticPr fontId="1" type="noConversion"/>
  </si>
  <si>
    <t>과산화수소의 위험등급은 ( )등급</t>
    <phoneticPr fontId="1" type="noConversion"/>
  </si>
  <si>
    <t>과산화수소 운반하는 경우 운반용기 외부에 표시하여야 할 주의사항은 ( )접촉주의</t>
    <phoneticPr fontId="1" type="noConversion"/>
  </si>
  <si>
    <t>가연물</t>
    <phoneticPr fontId="1" type="noConversion"/>
  </si>
  <si>
    <t>옥내저장소 내화구조 연면적 150m^2의 소요단위는 ( )단위, 내화구조 기준면적은 ( )m^이므로,</t>
    <phoneticPr fontId="1" type="noConversion"/>
  </si>
  <si>
    <t>1, 150</t>
    <phoneticPr fontId="1" type="noConversion"/>
  </si>
  <si>
    <t>옥내저장소 내화구조 위험물의 소요단위는 지정수량의 ( )배가 1소요단위</t>
    <phoneticPr fontId="1" type="noConversion"/>
  </si>
  <si>
    <t>KIO3의 품명은 ( )류, 지정수량은 ( )kg</t>
    <phoneticPr fontId="1" type="noConversion"/>
  </si>
  <si>
    <t>요오드산염, 300</t>
    <phoneticPr fontId="1" type="noConversion"/>
  </si>
  <si>
    <t>AgNO3의 품명은 ( )류, 지정수량은 ( )kg</t>
    <phoneticPr fontId="1" type="noConversion"/>
  </si>
  <si>
    <t>질산염, 300</t>
    <phoneticPr fontId="1" type="noConversion"/>
  </si>
  <si>
    <t>KMNO4의 품명은 ( )류, 지정수량은 ( )kg</t>
    <phoneticPr fontId="1" type="noConversion"/>
  </si>
  <si>
    <t>과망간산염, 1000</t>
    <phoneticPr fontId="1" type="noConversion"/>
  </si>
  <si>
    <t>4류 위험물 중 비수용성 고르기 1) 이산화탄소, 2)아세톤, 3)아세트알데히드, 4)에틸렌글리콜, 5)클로로벤젠 6)스티렌</t>
    <phoneticPr fontId="1" type="noConversion"/>
  </si>
  <si>
    <t>1, 5, 6</t>
    <phoneticPr fontId="1" type="noConversion"/>
  </si>
  <si>
    <t>HCN</t>
    <phoneticPr fontId="1" type="noConversion"/>
  </si>
  <si>
    <t>제4류위험물 중 물, 알코올에 녹고 분자량이 27, 비점이 섭씨 26도 무색이며 맹독성기체의 화학식</t>
    <phoneticPr fontId="1" type="noConversion"/>
  </si>
  <si>
    <t>제4류위험물 중 물, 알코올에 녹고 분자량이 27, 비점이 섭씨 26도 무색이며 맹독성기체의 증기비중</t>
    <phoneticPr fontId="1" type="noConversion"/>
  </si>
  <si>
    <t>트리메틸알루미늄과 물과의 반응식 (CH₃)₃Al + 3H₂O → Al(OH)₃ + 3( )</t>
    <phoneticPr fontId="1" type="noConversion"/>
  </si>
  <si>
    <t>CH4</t>
    <phoneticPr fontId="1" type="noConversion"/>
  </si>
  <si>
    <t>트리에틸알루미늄과 물과의 반응식 (C₂H5)₃Al + 3CH₃OH → Al(CH₃O)₃ + 3( )</t>
    <phoneticPr fontId="1" type="noConversion"/>
  </si>
  <si>
    <t>C2H6</t>
    <phoneticPr fontId="1" type="noConversion"/>
  </si>
  <si>
    <t>피크린산은 페놀의 ( ), ( ), ( )자리에 ( )가 있는 구조</t>
    <phoneticPr fontId="1" type="noConversion"/>
  </si>
  <si>
    <t>2, 4, 6, NO2</t>
    <phoneticPr fontId="1" type="noConversion"/>
  </si>
  <si>
    <t>피크린산의 품명은 ( )화합물</t>
    <phoneticPr fontId="1" type="noConversion"/>
  </si>
  <si>
    <t>니트로</t>
    <phoneticPr fontId="1" type="noConversion"/>
  </si>
  <si>
    <t>피크린산의 지정수량은 ( )KG</t>
    <phoneticPr fontId="1" type="noConversion"/>
  </si>
  <si>
    <t>내용적 5천만L에 휘발유 3천L 옥외저장탱크의 최대허용량은? ( )0000L</t>
    <phoneticPr fontId="1" type="noConversion"/>
  </si>
  <si>
    <t>내용적 1억2천만L에 경유 8천만L 저장탱크, 옥외탱크저장소 방유제의 최소용량은? ( )0000L (공간용적은 10퍼)</t>
    <phoneticPr fontId="1" type="noConversion"/>
  </si>
  <si>
    <t>하나의 방유제 안에 2기 이상의 탱크가 설치되고 용량이 1천만L 이상의 경우 ( ) 둑을 설치</t>
    <phoneticPr fontId="1" type="noConversion"/>
  </si>
  <si>
    <t>간막이</t>
    <phoneticPr fontId="1" type="noConversion"/>
  </si>
  <si>
    <t>C2H2</t>
    <phoneticPr fontId="1" type="noConversion"/>
  </si>
  <si>
    <t>탄화칼슘이 물과 반응하면 수산화염과 기체 ( )이 생성 &lt;화학식&gt;</t>
    <phoneticPr fontId="1" type="noConversion"/>
  </si>
  <si>
    <t>( )위험물은 불티, 불꽃, 고온체와의 접근이나 과열, 충격 또는 마찰을 피하여야 함</t>
    <phoneticPr fontId="1" type="noConversion"/>
  </si>
  <si>
    <t>제5류</t>
    <phoneticPr fontId="1" type="noConversion"/>
  </si>
  <si>
    <t>( )위험물은 가연물과의 접촉, 혼합이나 분해를 촉진하는 물품과의 접근 또는 과열을 피하여야 함</t>
    <phoneticPr fontId="1" type="noConversion"/>
  </si>
  <si>
    <t>제6류</t>
    <phoneticPr fontId="1" type="noConversion"/>
  </si>
  <si>
    <t>( )위험물은 불티, 불꽃, 고온체와의 접근 또는 과열을 피하고, 함부로 증기를 발생시키지 아니하여야 한다</t>
    <phoneticPr fontId="1" type="noConversion"/>
  </si>
  <si>
    <t>제4류</t>
    <phoneticPr fontId="1" type="noConversion"/>
  </si>
  <si>
    <t>아세트알데히드를 옥외저장소에 저장할 경우 저장소의 온도는 섭씨 ( )도</t>
    <phoneticPr fontId="1" type="noConversion"/>
  </si>
  <si>
    <t>아세트알데히드의 연소범위가 4.1~57%일 경우 위험도는</t>
    <phoneticPr fontId="1" type="noConversion"/>
  </si>
  <si>
    <t>아세트알데히드가 공기 중에서 산화시 생성되는 물질의 명칭</t>
    <phoneticPr fontId="1" type="noConversion"/>
  </si>
  <si>
    <t>아세트산</t>
    <phoneticPr fontId="1" type="noConversion"/>
  </si>
  <si>
    <t>( )인화점측정기: 시료컵을 설정온도까지 가열 또는 냉각하여 시험물품 2ml를 시료컵에 넣고 즉시 뚜껑 개폐기를 닫을 것</t>
    <phoneticPr fontId="1" type="noConversion"/>
  </si>
  <si>
    <t>신속평형법</t>
    <phoneticPr fontId="1" type="noConversion"/>
  </si>
  <si>
    <t>( )인화점측정기: 시료컵에 시험물품 50cm^3를 넣고 시험물품의 표면의 기포를 제거한 후 뚜껑을 덮을 것</t>
    <phoneticPr fontId="1" type="noConversion"/>
  </si>
  <si>
    <t>태그밀폐식</t>
    <phoneticPr fontId="1" type="noConversion"/>
  </si>
  <si>
    <t>( )인화점측정기: 시료컵의 표선까지 시험물품을 채우고 시험물품의 표면의 기포를 제거할 것</t>
    <phoneticPr fontId="1" type="noConversion"/>
  </si>
  <si>
    <t>클리블랜드 개방컵</t>
    <phoneticPr fontId="1" type="noConversion"/>
  </si>
  <si>
    <t>제5류위험물 중 질산에스테르류, 유기과산화물은 위험등급 ( )</t>
    <phoneticPr fontId="1" type="noConversion"/>
  </si>
  <si>
    <t>제5류위험물 중 히드록실아민, 니트로화합물, 아조화합물, 히드라진유도체는 위험등급 ( )</t>
    <phoneticPr fontId="1" type="noConversion"/>
  </si>
  <si>
    <t>6P + 5KClO₃ → 3( ) + 5( )</t>
    <phoneticPr fontId="1" type="noConversion"/>
  </si>
  <si>
    <t>P2O5, KCl</t>
    <phoneticPr fontId="1" type="noConversion"/>
  </si>
  <si>
    <t>오산화인은 물과 반응하여 ( )이 됨 &lt;화학식&gt;</t>
    <phoneticPr fontId="1" type="noConversion"/>
  </si>
  <si>
    <t>H3PO4</t>
    <phoneticPr fontId="1" type="noConversion"/>
  </si>
  <si>
    <t>제1종 판매취급소의 바닥면적은 ( )m^2이상, ( )m^2 이하</t>
    <phoneticPr fontId="1" type="noConversion"/>
  </si>
  <si>
    <t>6, 15</t>
    <phoneticPr fontId="1" type="noConversion"/>
  </si>
  <si>
    <t>내화, 불연</t>
    <phoneticPr fontId="1" type="noConversion"/>
  </si>
  <si>
    <t>제1종 판매취급소는 ( )구조 또는 ( )재료로 된 벽으로 구획</t>
    <phoneticPr fontId="1" type="noConversion"/>
  </si>
  <si>
    <t>제1종 판매취급소의 바닥은 위험물이 침투하지 아니하는 구조로 하여 적당한 경사를 두고 ( )를 할 것</t>
    <phoneticPr fontId="1" type="noConversion"/>
  </si>
  <si>
    <t>집유설비</t>
    <phoneticPr fontId="1" type="noConversion"/>
  </si>
  <si>
    <t>제1종 판매취급소의 출입구에는 수시로 열 수 있는 자동폐쇄식의 ( )을 설치할 것</t>
    <phoneticPr fontId="1" type="noConversion"/>
  </si>
  <si>
    <t>갑종방화문</t>
    <phoneticPr fontId="1" type="noConversion"/>
  </si>
  <si>
    <t>제1종 판매취급소 출입구 문턱의 높이는 바닥면으로부터 ( )m 이상으로 할 것</t>
    <phoneticPr fontId="1" type="noConversion"/>
  </si>
  <si>
    <t>흑색화약의 원료 숯©는 비위험물</t>
    <phoneticPr fontId="1" type="noConversion"/>
  </si>
  <si>
    <t>3CH4</t>
    <phoneticPr fontId="1" type="noConversion"/>
  </si>
  <si>
    <t>NH4H2PO4</t>
    <phoneticPr fontId="1" type="noConversion"/>
  </si>
  <si>
    <t>100, 200, 4</t>
    <phoneticPr fontId="1" type="noConversion"/>
  </si>
  <si>
    <t>위험물 제조소 설치 옥외탱크 1기의 방유제용량은 당해 탱크용량의 50%이상</t>
    <phoneticPr fontId="1" type="noConversion"/>
  </si>
  <si>
    <t>21, 70, 200, 250</t>
    <phoneticPr fontId="1" type="noConversion"/>
  </si>
  <si>
    <t>방유제, 0.5, 3</t>
    <phoneticPr fontId="1" type="noConversion"/>
  </si>
  <si>
    <t>K2MnO4, O2</t>
    <phoneticPr fontId="1" type="noConversion"/>
  </si>
  <si>
    <t>대기밸브부착</t>
    <phoneticPr fontId="1" type="noConversion"/>
  </si>
  <si>
    <t>인화</t>
    <phoneticPr fontId="1" type="noConversion"/>
  </si>
  <si>
    <t>2K2CO3</t>
    <phoneticPr fontId="1" type="noConversion"/>
  </si>
  <si>
    <t>탄산수소</t>
    <phoneticPr fontId="1" type="noConversion"/>
  </si>
  <si>
    <t>위험등급2</t>
    <phoneticPr fontId="1" type="noConversion"/>
  </si>
  <si>
    <t>화기</t>
    <phoneticPr fontId="1" type="noConversion"/>
  </si>
  <si>
    <t>수소</t>
    <phoneticPr fontId="1" type="noConversion"/>
  </si>
  <si>
    <t>MgO, C</t>
    <phoneticPr fontId="1" type="noConversion"/>
  </si>
  <si>
    <t>CO2, SO2</t>
    <phoneticPr fontId="1" type="noConversion"/>
  </si>
  <si>
    <t>허가일자, 제2석유류, 지정수량의 배수</t>
    <phoneticPr fontId="1" type="noConversion"/>
  </si>
  <si>
    <t>내화, 갑종방화문, 피뢰침</t>
    <phoneticPr fontId="1" type="noConversion"/>
  </si>
  <si>
    <t>21, 21, 70</t>
    <phoneticPr fontId="1" type="noConversion"/>
  </si>
  <si>
    <t>1, 1000</t>
    <phoneticPr fontId="1" type="noConversion"/>
  </si>
  <si>
    <t>100, 20, 40</t>
    <phoneticPr fontId="1" type="noConversion"/>
  </si>
  <si>
    <t>석유, 물, 에탄올</t>
    <phoneticPr fontId="1" type="noConversion"/>
  </si>
  <si>
    <t>오르소, 메타, 파라</t>
    <phoneticPr fontId="1" type="noConversion"/>
  </si>
  <si>
    <t>CH3, NO2</t>
    <phoneticPr fontId="1" type="noConversion"/>
  </si>
  <si>
    <t>H2, 연소</t>
    <phoneticPr fontId="1" type="noConversion"/>
  </si>
  <si>
    <t>1, 2, 4</t>
    <phoneticPr fontId="1" type="noConversion"/>
  </si>
  <si>
    <t>3, 300, PH3, 포스핀</t>
    <phoneticPr fontId="1" type="noConversion"/>
  </si>
  <si>
    <t>CH3CHO, 특수인화물, 50, 에틸렌, 산화</t>
    <phoneticPr fontId="1" type="noConversion"/>
  </si>
  <si>
    <t>98, 55</t>
    <phoneticPr fontId="1" type="noConversion"/>
  </si>
  <si>
    <t>0.3, 0.6, 적색, 백색, 화기엄금</t>
    <phoneticPr fontId="1" type="noConversion"/>
  </si>
  <si>
    <t>100, 2, P4S3, P2S5, P4S7</t>
    <phoneticPr fontId="1" type="noConversion"/>
  </si>
  <si>
    <t>10, 이상</t>
    <phoneticPr fontId="1" type="noConversion"/>
  </si>
  <si>
    <t>NaHCO3, KHCO3, NH4H2PO4</t>
    <phoneticPr fontId="1" type="noConversion"/>
  </si>
  <si>
    <t>H2, 10</t>
    <phoneticPr fontId="1" type="noConversion"/>
  </si>
  <si>
    <t>허가일자, 제2석유류, 지정수량의 배수</t>
    <phoneticPr fontId="1" type="noConversion"/>
  </si>
  <si>
    <t>1000, 6</t>
    <phoneticPr fontId="1" type="noConversion"/>
  </si>
  <si>
    <t>2000, 소화약액 혼합장치, 10만</t>
    <phoneticPr fontId="1" type="noConversion"/>
  </si>
  <si>
    <t>2, 60</t>
    <phoneticPr fontId="1" type="noConversion"/>
  </si>
  <si>
    <t>1900, 30</t>
    <phoneticPr fontId="1" type="noConversion"/>
  </si>
  <si>
    <t>FeCl2, H2, 53, 50</t>
    <phoneticPr fontId="1" type="noConversion"/>
  </si>
  <si>
    <t>Na2CO3, Na2O</t>
    <phoneticPr fontId="1" type="noConversion"/>
  </si>
  <si>
    <t>C2H2, 64</t>
    <phoneticPr fontId="1" type="noConversion"/>
  </si>
  <si>
    <t>2, 4, 1, 7</t>
    <phoneticPr fontId="1" type="noConversion"/>
  </si>
  <si>
    <t>벤젠</t>
    <phoneticPr fontId="1" type="noConversion"/>
  </si>
  <si>
    <t>1, 3, 6</t>
    <phoneticPr fontId="1" type="noConversion"/>
  </si>
  <si>
    <t>3, 1, 3</t>
    <phoneticPr fontId="1" type="noConversion"/>
  </si>
  <si>
    <t>니트로, 니트로, 디, 히드라진</t>
    <phoneticPr fontId="1" type="noConversion"/>
  </si>
  <si>
    <t>2, 4, 3</t>
    <phoneticPr fontId="1" type="noConversion"/>
  </si>
  <si>
    <t>0.6, 10, 0.6</t>
    <phoneticPr fontId="1" type="noConversion"/>
  </si>
  <si>
    <t>100, 요오드, g, 건성, 반건성, 불건성</t>
    <phoneticPr fontId="1" type="noConversion"/>
  </si>
  <si>
    <t>CH4, C4H10</t>
    <phoneticPr fontId="1" type="noConversion"/>
  </si>
  <si>
    <t>취출, 저하, 혼입, 폭발</t>
    <phoneticPr fontId="1" type="noConversion"/>
  </si>
  <si>
    <t>H2, 산화나트륨</t>
    <phoneticPr fontId="1" type="noConversion"/>
  </si>
  <si>
    <t>5, 0.5</t>
    <phoneticPr fontId="1" type="noConversion"/>
  </si>
  <si>
    <t>3.2, 8</t>
    <phoneticPr fontId="1" type="noConversion"/>
  </si>
  <si>
    <t>B, 이산화황</t>
    <phoneticPr fontId="1" type="noConversion"/>
  </si>
  <si>
    <t>21, 21, 200, 200, 250</t>
    <phoneticPr fontId="1" type="noConversion"/>
  </si>
  <si>
    <t>중유의 품명은 ( ), 경유의 품명은 ( )</t>
    <phoneticPr fontId="1" type="noConversion"/>
  </si>
  <si>
    <t>제3석유류, 제2석유류</t>
    <phoneticPr fontId="1" type="noConversion"/>
  </si>
  <si>
    <t>취출, 저하, 폭발, 불활성</t>
    <phoneticPr fontId="1" type="noConversion"/>
  </si>
  <si>
    <t>누설범위</t>
    <phoneticPr fontId="1" type="noConversion"/>
  </si>
  <si>
    <t>특수인화물, 과산화물</t>
    <phoneticPr fontId="1" type="noConversion"/>
  </si>
  <si>
    <t>마그네슘, 폭발</t>
    <phoneticPr fontId="1" type="noConversion"/>
  </si>
  <si>
    <t>2, 3, 5, 2, 4, 1</t>
    <phoneticPr fontId="1" type="noConversion"/>
  </si>
  <si>
    <t>3.2, 600</t>
    <phoneticPr fontId="1" type="noConversion"/>
  </si>
  <si>
    <t>30, 45, 5, 30</t>
    <phoneticPr fontId="1" type="noConversion"/>
  </si>
  <si>
    <t>화기, 충격주의</t>
    <phoneticPr fontId="1" type="noConversion"/>
  </si>
  <si>
    <t>C6H2OH(NO2)3, C6H2CH3(NO2)3</t>
    <phoneticPr fontId="1" type="noConversion"/>
  </si>
  <si>
    <t>CH3COCH3, CO2, H2O</t>
    <phoneticPr fontId="1" type="noConversion"/>
  </si>
  <si>
    <t>300, 20, 10, 50</t>
    <phoneticPr fontId="1" type="noConversion"/>
  </si>
  <si>
    <t>CH3CHO</t>
    <phoneticPr fontId="1" type="noConversion"/>
  </si>
  <si>
    <t>PH3</t>
    <phoneticPr fontId="1" type="noConversion"/>
  </si>
  <si>
    <t>B, C, NaHCO3</t>
    <phoneticPr fontId="1" type="noConversion"/>
  </si>
  <si>
    <t>r, l2, l1, l3, 0.9</t>
    <phoneticPr fontId="1" type="noConversion"/>
  </si>
  <si>
    <t>4, 5</t>
    <phoneticPr fontId="1" type="noConversion"/>
  </si>
  <si>
    <t>H2, 아연, 금속분</t>
    <phoneticPr fontId="1" type="noConversion"/>
  </si>
  <si>
    <t>과산화칼륨, 과산화나트륨</t>
    <phoneticPr fontId="1" type="noConversion"/>
  </si>
  <si>
    <t>300, MnO2, O2</t>
    <phoneticPr fontId="1" type="noConversion"/>
  </si>
  <si>
    <t>대기밸브부착, 밸브, 인화방지망</t>
    <phoneticPr fontId="1" type="noConversion"/>
  </si>
  <si>
    <t>FeCl2, H2</t>
    <phoneticPr fontId="1" type="noConversion"/>
  </si>
  <si>
    <t>일반취급소, 적용, 적용</t>
    <phoneticPr fontId="1" type="noConversion"/>
  </si>
  <si>
    <t>1000, 이하, 1</t>
    <phoneticPr fontId="1" type="noConversion"/>
  </si>
  <si>
    <t>석유, 물, 에탄올, P2O5</t>
    <phoneticPr fontId="1" type="noConversion"/>
  </si>
  <si>
    <t>OH, NO2, 200</t>
    <phoneticPr fontId="1" type="noConversion"/>
  </si>
  <si>
    <t>인화성고체</t>
    <phoneticPr fontId="1" type="noConversion"/>
  </si>
  <si>
    <t>특수인화물</t>
    <phoneticPr fontId="1" type="noConversion"/>
  </si>
  <si>
    <t>제1석유류</t>
    <phoneticPr fontId="1" type="noConversion"/>
  </si>
  <si>
    <t>KClO3, O2</t>
    <phoneticPr fontId="1" type="noConversion"/>
  </si>
  <si>
    <t>C2H5OC2H5</t>
    <phoneticPr fontId="1" type="noConversion"/>
  </si>
  <si>
    <t>50, CO2, SO2</t>
    <phoneticPr fontId="1" type="noConversion"/>
  </si>
  <si>
    <t>물기엄금, 화기주의, 화기엄금</t>
    <phoneticPr fontId="1" type="noConversion"/>
  </si>
  <si>
    <t>CO, H2, N2</t>
    <phoneticPr fontId="1" type="noConversion"/>
  </si>
  <si>
    <t>알칼리금속, 과산화물, 인화성고체</t>
    <phoneticPr fontId="1" type="noConversion"/>
  </si>
  <si>
    <t>3, NH6PO4</t>
    <phoneticPr fontId="1" type="noConversion"/>
  </si>
  <si>
    <t>4, 제1석유, 지정수량, 50, 안전관리자</t>
    <phoneticPr fontId="1" type="noConversion"/>
  </si>
  <si>
    <t>백색, 흑색, 0.3, 0.6</t>
    <phoneticPr fontId="1" type="noConversion"/>
  </si>
  <si>
    <t>유기과산화물, 100</t>
    <phoneticPr fontId="1" type="noConversion"/>
  </si>
  <si>
    <t>B</t>
    <phoneticPr fontId="1" type="noConversion"/>
  </si>
  <si>
    <t>측면틀, 방호틀</t>
    <phoneticPr fontId="1" type="noConversion"/>
  </si>
  <si>
    <t>폭발, MgO, C</t>
    <phoneticPr fontId="1" type="noConversion"/>
  </si>
  <si>
    <t>2, 2</t>
    <phoneticPr fontId="1" type="noConversion"/>
  </si>
  <si>
    <t>3, 5</t>
    <phoneticPr fontId="1" type="noConversion"/>
  </si>
  <si>
    <t>A, 요오드포름</t>
    <phoneticPr fontId="1" type="noConversion"/>
  </si>
  <si>
    <t>누유검사관, 중심</t>
    <phoneticPr fontId="1" type="noConversion"/>
  </si>
  <si>
    <t>30, 2, 4</t>
    <phoneticPr fontId="1" type="noConversion"/>
  </si>
  <si>
    <t>인화성고체, 2, 1000</t>
    <phoneticPr fontId="1" type="noConversion"/>
  </si>
  <si>
    <t>Al(OH)3, CH4</t>
    <phoneticPr fontId="1" type="noConversion"/>
  </si>
  <si>
    <t>기능장, 산업기사, 초음파비파괴</t>
    <phoneticPr fontId="1" type="noConversion"/>
  </si>
  <si>
    <t>발열, 유독성, PH3</t>
    <phoneticPr fontId="1" type="noConversion"/>
  </si>
  <si>
    <t>C2H6, PH3, H2</t>
    <phoneticPr fontId="1" type="noConversion"/>
  </si>
  <si>
    <t>OH, NO2</t>
    <phoneticPr fontId="1" type="noConversion"/>
  </si>
  <si>
    <t>30, 15, 30</t>
    <phoneticPr fontId="1" type="noConversion"/>
  </si>
  <si>
    <t>황, 흑</t>
    <phoneticPr fontId="1" type="noConversion"/>
  </si>
  <si>
    <t>1, 3, 2, 4</t>
    <phoneticPr fontId="1" type="noConversion"/>
  </si>
  <si>
    <t>CH3CHO</t>
    <phoneticPr fontId="1" type="noConversion"/>
  </si>
  <si>
    <t>NH4H2PO4, NH3</t>
    <phoneticPr fontId="1" type="noConversion"/>
  </si>
  <si>
    <t>1, 0.5</t>
    <phoneticPr fontId="1" type="noConversion"/>
  </si>
  <si>
    <t>플렉시블, 충격, 배관, 파손</t>
    <phoneticPr fontId="1" type="noConversion"/>
  </si>
  <si>
    <t>KClO3. KCl, O2</t>
    <phoneticPr fontId="1" type="noConversion"/>
  </si>
  <si>
    <t>증기비중, 점화원, 연소</t>
    <phoneticPr fontId="1" type="noConversion"/>
  </si>
  <si>
    <t>차광성</t>
    <phoneticPr fontId="1" type="noConversion"/>
  </si>
  <si>
    <t>4, 제3석유류, 4000</t>
    <phoneticPr fontId="1" type="noConversion"/>
  </si>
  <si>
    <t>알킬리튬, 10</t>
    <phoneticPr fontId="1" type="noConversion"/>
  </si>
  <si>
    <t>외험등급2, 화기엄금</t>
    <phoneticPr fontId="1" type="noConversion"/>
  </si>
  <si>
    <t>물</t>
    <phoneticPr fontId="1" type="noConversion"/>
  </si>
  <si>
    <t>CO2, SO2</t>
    <phoneticPr fontId="1" type="noConversion"/>
  </si>
  <si>
    <t>Ca(0H)2, PH3</t>
    <phoneticPr fontId="1" type="noConversion"/>
  </si>
  <si>
    <t>히드록실아민, 적린, 유황, 100</t>
    <phoneticPr fontId="1" type="noConversion"/>
  </si>
  <si>
    <t>아세트알데히드, CH3CHO</t>
    <phoneticPr fontId="1" type="noConversion"/>
  </si>
  <si>
    <t>포름산, 아세트산</t>
    <phoneticPr fontId="1" type="noConversion"/>
  </si>
  <si>
    <t>리튬</t>
    <phoneticPr fontId="1" type="noConversion"/>
  </si>
  <si>
    <t>MgO, H2</t>
    <phoneticPr fontId="1" type="noConversion"/>
  </si>
  <si>
    <t>2, 3, 5</t>
    <phoneticPr fontId="1" type="noConversion"/>
  </si>
  <si>
    <t>NH4H2PO4</t>
    <phoneticPr fontId="1" type="noConversion"/>
  </si>
  <si>
    <t>건성, 목화, 반건성, 땅콩, 불건성</t>
    <phoneticPr fontId="1" type="noConversion"/>
  </si>
  <si>
    <t>48, 15</t>
    <phoneticPr fontId="1" type="noConversion"/>
  </si>
  <si>
    <t>K2CrO4, Cr2O3, O2</t>
    <phoneticPr fontId="1" type="noConversion"/>
  </si>
  <si>
    <t>안전장치, 발판, 맨홀</t>
    <phoneticPr fontId="1" type="noConversion"/>
  </si>
  <si>
    <t>질산칼륨, KNO3, O2</t>
    <phoneticPr fontId="1" type="noConversion"/>
  </si>
  <si>
    <t>6, 없음</t>
    <phoneticPr fontId="1" type="noConversion"/>
  </si>
  <si>
    <t>인화점, 2, 3</t>
    <phoneticPr fontId="1" type="noConversion"/>
  </si>
  <si>
    <t>N2, H2O, H2O2, H2O, O2</t>
    <phoneticPr fontId="1" type="noConversion"/>
  </si>
  <si>
    <t>ClO2, 이산화염소, 50</t>
    <phoneticPr fontId="1" type="noConversion"/>
  </si>
  <si>
    <t>1, 0, 2, 3, 4</t>
    <phoneticPr fontId="1" type="noConversion"/>
  </si>
  <si>
    <t>아세틸렌, 2.5~81, H2O, CO2</t>
    <phoneticPr fontId="1" type="noConversion"/>
  </si>
  <si>
    <t>Na2O, O2</t>
    <phoneticPr fontId="1" type="noConversion"/>
  </si>
  <si>
    <t>Na2CO3, O2</t>
    <phoneticPr fontId="1" type="noConversion"/>
  </si>
  <si>
    <t>P2O5, SO2, SO2</t>
    <phoneticPr fontId="1" type="noConversion"/>
  </si>
  <si>
    <t>350, 260</t>
    <phoneticPr fontId="1" type="noConversion"/>
  </si>
  <si>
    <t>황화린, 100, 적린, 100, 유황, 100, 마그네슘, 500</t>
    <phoneticPr fontId="1" type="noConversion"/>
  </si>
  <si>
    <t>3.2mm, 70kPa, 1.5배, 10분</t>
    <phoneticPr fontId="1" type="noConversion"/>
  </si>
  <si>
    <t>화기엄금, 물기엄금, 화기엄금, 가연물</t>
    <phoneticPr fontId="1" type="noConversion"/>
  </si>
  <si>
    <t>KHCO3, K2CO3, CO2, H2O</t>
    <phoneticPr fontId="1" type="noConversion"/>
  </si>
  <si>
    <t>흑색화약, 산소공급원</t>
    <phoneticPr fontId="1" type="noConversion"/>
  </si>
  <si>
    <t>3, 2</t>
    <phoneticPr fontId="1" type="noConversion"/>
  </si>
  <si>
    <t>2H2O2, 2H2O, O2, 정촉매 작용</t>
    <phoneticPr fontId="1" type="noConversion"/>
  </si>
  <si>
    <t>3, 3</t>
    <phoneticPr fontId="1" type="noConversion"/>
  </si>
  <si>
    <t>53, 50, FeCl2, H2</t>
    <phoneticPr fontId="1" type="noConversion"/>
  </si>
  <si>
    <t>이산화염소</t>
    <phoneticPr fontId="1" type="noConversion"/>
  </si>
  <si>
    <t>D, C, E, A</t>
    <phoneticPr fontId="1" type="noConversion"/>
  </si>
  <si>
    <t>100, 1.5</t>
    <phoneticPr fontId="1" type="noConversion"/>
  </si>
  <si>
    <t>P2O5</t>
    <phoneticPr fontId="1" type="noConversion"/>
  </si>
  <si>
    <t>2, 인화성고체, 4</t>
    <phoneticPr fontId="1" type="noConversion"/>
  </si>
  <si>
    <t>150, 30, 40, 1, 50</t>
    <phoneticPr fontId="1" type="noConversion"/>
  </si>
  <si>
    <t>1, 3, 5</t>
    <phoneticPr fontId="1" type="noConversion"/>
  </si>
  <si>
    <t>1000, 6, 100</t>
    <phoneticPr fontId="1" type="noConversion"/>
  </si>
  <si>
    <t>피크린산, 200</t>
    <phoneticPr fontId="1" type="noConversion"/>
  </si>
  <si>
    <t>수은, 마그네슘, 냉각장치, 보냉장치</t>
    <phoneticPr fontId="1" type="noConversion"/>
  </si>
  <si>
    <t>K2CO3, C, C2H5OK, H2</t>
    <phoneticPr fontId="1" type="noConversion"/>
  </si>
  <si>
    <t>36, 없음, 1.49</t>
    <phoneticPr fontId="1" type="noConversion"/>
  </si>
  <si>
    <t>KCl, O2</t>
    <phoneticPr fontId="1" type="noConversion"/>
  </si>
  <si>
    <t>CH3OH, 400, CO2, 1</t>
    <phoneticPr fontId="1" type="noConversion"/>
  </si>
  <si>
    <t>조해, 질산암모늄</t>
    <phoneticPr fontId="1" type="noConversion"/>
  </si>
  <si>
    <t>10, 4</t>
    <phoneticPr fontId="1" type="noConversion"/>
  </si>
  <si>
    <t>특수인화물, 알코올류, 동식물유류, 1, 2, 3</t>
    <phoneticPr fontId="1" type="noConversion"/>
  </si>
  <si>
    <t>SO2, 염소산칼륨, 50</t>
    <phoneticPr fontId="1" type="noConversion"/>
  </si>
  <si>
    <t>집유설비, 1, 2, 인화방지망</t>
    <phoneticPr fontId="1" type="noConversion"/>
  </si>
  <si>
    <t>밸브, 4</t>
    <phoneticPr fontId="1" type="noConversion"/>
  </si>
  <si>
    <t>비수용성, 작, 소화, 비수용성, 크, 연소면, 차단</t>
    <phoneticPr fontId="1" type="noConversion"/>
  </si>
  <si>
    <t>이황화탄소</t>
    <phoneticPr fontId="1" type="noConversion"/>
  </si>
  <si>
    <t>5, 10</t>
    <phoneticPr fontId="1" type="noConversion"/>
  </si>
  <si>
    <t>1, 2</t>
    <phoneticPr fontId="1" type="noConversion"/>
  </si>
  <si>
    <t>6, 15, 내화구조, 불연재료, 집유설비, 0.1</t>
    <phoneticPr fontId="1" type="noConversion"/>
  </si>
  <si>
    <t>(C2H5)3Al, C2H6</t>
    <phoneticPr fontId="1" type="noConversion"/>
  </si>
  <si>
    <t>OCH2CHCH3, 50</t>
    <phoneticPr fontId="1" type="noConversion"/>
  </si>
  <si>
    <t>CH3COONa, H2O2</t>
    <phoneticPr fontId="1" type="noConversion"/>
  </si>
  <si>
    <t>증기</t>
    <phoneticPr fontId="1" type="noConversion"/>
  </si>
  <si>
    <t>과열</t>
    <phoneticPr fontId="1" type="noConversion"/>
  </si>
  <si>
    <t>1, 5, 6, 자연발화, 특수인화물</t>
    <phoneticPr fontId="1" type="noConversion"/>
  </si>
  <si>
    <t>대기밸브, 밸브, 인화방지, 4</t>
    <phoneticPr fontId="1" type="noConversion"/>
  </si>
  <si>
    <t>3, 불연재료</t>
    <phoneticPr fontId="1" type="noConversion"/>
  </si>
  <si>
    <t>K2SO4, MnSO4, H2O, O2</t>
    <phoneticPr fontId="1" type="noConversion"/>
  </si>
  <si>
    <t>Cr2O3, O2</t>
    <phoneticPr fontId="1" type="noConversion"/>
  </si>
  <si>
    <t>7480, 10</t>
    <phoneticPr fontId="1" type="noConversion"/>
  </si>
  <si>
    <t>펜스키마텐스, 인화점</t>
    <phoneticPr fontId="1" type="noConversion"/>
  </si>
  <si>
    <t>아세톤, 메틸에틸케톤</t>
    <phoneticPr fontId="1" type="noConversion"/>
  </si>
  <si>
    <t>ㅠ*r^2*l</t>
    <phoneticPr fontId="1" type="noConversion"/>
  </si>
  <si>
    <t>급기구, 150, 450</t>
    <phoneticPr fontId="1" type="noConversion"/>
  </si>
  <si>
    <t>배출구, 2, 배출덕트</t>
    <phoneticPr fontId="1" type="noConversion"/>
  </si>
  <si>
    <t>2, 4, 6</t>
    <phoneticPr fontId="1" type="noConversion"/>
  </si>
  <si>
    <t>화기, 충격, 가연물, 물기</t>
    <phoneticPr fontId="1" type="noConversion"/>
  </si>
  <si>
    <t>구리분, 황산</t>
    <phoneticPr fontId="1" type="noConversion"/>
  </si>
  <si>
    <t>철분, 구리분</t>
    <phoneticPr fontId="1" type="noConversion"/>
  </si>
  <si>
    <t>1000, 300, 10</t>
    <phoneticPr fontId="1" type="noConversion"/>
  </si>
  <si>
    <t>C2H5OH, CO2, H2O</t>
    <phoneticPr fontId="1" type="noConversion"/>
  </si>
  <si>
    <t>CH3CHO, 아세트산</t>
    <phoneticPr fontId="1" type="noConversion"/>
  </si>
  <si>
    <t>H2, 2, 3</t>
    <phoneticPr fontId="1" type="noConversion"/>
  </si>
  <si>
    <t>Ca(OH)2, C2H2</t>
    <phoneticPr fontId="1" type="noConversion"/>
  </si>
  <si>
    <t>100, 0.5</t>
    <phoneticPr fontId="1" type="noConversion"/>
  </si>
  <si>
    <t>산화크롬, Cr2O3, N2</t>
    <phoneticPr fontId="1" type="noConversion"/>
  </si>
  <si>
    <t>과산화물, 황산제2철, 환원철</t>
    <phoneticPr fontId="1" type="noConversion"/>
  </si>
  <si>
    <t>MgO</t>
    <phoneticPr fontId="1" type="noConversion"/>
  </si>
  <si>
    <t>정촉매, 산소</t>
    <phoneticPr fontId="1" type="noConversion"/>
  </si>
  <si>
    <t>50, 4000</t>
    <phoneticPr fontId="1" type="noConversion"/>
  </si>
  <si>
    <t>150, 2</t>
    <phoneticPr fontId="1" type="noConversion"/>
  </si>
  <si>
    <t>C4H9OH</t>
    <phoneticPr fontId="1" type="noConversion"/>
  </si>
  <si>
    <t>0.5, 갑종방화문, 6</t>
    <phoneticPr fontId="1" type="noConversion"/>
  </si>
  <si>
    <t>50, 200</t>
    <phoneticPr fontId="1" type="noConversion"/>
  </si>
  <si>
    <t>질소, 50, 아르곤, 50</t>
    <phoneticPr fontId="1" type="noConversion"/>
  </si>
  <si>
    <t>10, 석유, NaOH, H2</t>
    <phoneticPr fontId="1" type="noConversion"/>
  </si>
  <si>
    <t>건성유, 반건성유, 불건성유</t>
    <phoneticPr fontId="1" type="noConversion"/>
  </si>
  <si>
    <t>화기, 가연물, 물기</t>
    <phoneticPr fontId="1" type="noConversion"/>
  </si>
  <si>
    <t>푸른, 이산화탄소, 이산화황</t>
    <phoneticPr fontId="1" type="noConversion"/>
  </si>
  <si>
    <t>95, 98, 90</t>
    <phoneticPr fontId="1" type="noConversion"/>
  </si>
  <si>
    <t>4, 5, 4, 2, 3, 5</t>
    <phoneticPr fontId="1" type="noConversion"/>
  </si>
  <si>
    <t>황색, 흑색, 0.3, 0.6</t>
    <phoneticPr fontId="1" type="noConversion"/>
  </si>
  <si>
    <t>가연물, 물</t>
    <phoneticPr fontId="1" type="noConversion"/>
  </si>
  <si>
    <t>공기, 물</t>
    <phoneticPr fontId="1" type="noConversion"/>
  </si>
  <si>
    <t>가연물, 분해</t>
    <phoneticPr fontId="1" type="noConversion"/>
  </si>
  <si>
    <t>Al(OH)3, PH3</t>
    <phoneticPr fontId="1" type="noConversion"/>
  </si>
  <si>
    <t>5, 6</t>
    <phoneticPr fontId="1" type="noConversion"/>
  </si>
  <si>
    <t>혼촉, 과망간산칼륨, 글리세린</t>
    <phoneticPr fontId="1" type="noConversion"/>
  </si>
  <si>
    <t>1000, 6, 불연</t>
    <phoneticPr fontId="1" type="noConversion"/>
  </si>
  <si>
    <t>아세틸렌, 2</t>
    <phoneticPr fontId="1" type="noConversion"/>
  </si>
  <si>
    <t>맞대기</t>
    <phoneticPr fontId="1" type="noConversion"/>
  </si>
  <si>
    <t>일산화질소, 500, 300</t>
    <phoneticPr fontId="1" type="noConversion"/>
  </si>
  <si>
    <t>4, 인화방지망</t>
    <phoneticPr fontId="1" type="noConversion"/>
  </si>
  <si>
    <t>H2, 발열</t>
    <phoneticPr fontId="1" type="noConversion"/>
  </si>
  <si>
    <t>2, 3</t>
    <phoneticPr fontId="1" type="noConversion"/>
  </si>
  <si>
    <t>CH3COOH, CO2, H2O</t>
    <phoneticPr fontId="1" type="noConversion"/>
  </si>
  <si>
    <t>CH3COCH3, 제1석유류, 400, 58</t>
    <phoneticPr fontId="1" type="noConversion"/>
  </si>
  <si>
    <t>10, 0.3</t>
    <phoneticPr fontId="1" type="noConversion"/>
  </si>
  <si>
    <t>오산화린, 이산화황</t>
    <phoneticPr fontId="1" type="noConversion"/>
  </si>
  <si>
    <t>1, 1, 1, 2, 2, 1, 1</t>
    <phoneticPr fontId="1" type="noConversion"/>
  </si>
  <si>
    <t>(CH3O)3Al, C2H6</t>
    <phoneticPr fontId="1" type="noConversion"/>
  </si>
  <si>
    <t>물, CO2, SO2</t>
    <phoneticPr fontId="1" type="noConversion"/>
  </si>
  <si>
    <t>P2O5, 물, 제4종</t>
    <phoneticPr fontId="1" type="noConversion"/>
  </si>
  <si>
    <t>2, 6</t>
    <phoneticPr fontId="1" type="noConversion"/>
  </si>
  <si>
    <t>30, 22</t>
    <phoneticPr fontId="1" type="noConversion"/>
  </si>
  <si>
    <t>망입, 강화, 12</t>
    <phoneticPr fontId="1" type="noConversion"/>
  </si>
  <si>
    <t>물기엄금, 청색, 백색</t>
    <phoneticPr fontId="1" type="noConversion"/>
  </si>
  <si>
    <t>화기주의, 적색, 백색</t>
    <phoneticPr fontId="1" type="noConversion"/>
  </si>
  <si>
    <t>45, 30</t>
    <phoneticPr fontId="1" type="noConversion"/>
  </si>
  <si>
    <t>충전하는 일반취급소, 알루미늄, 알데히드, 아민</t>
    <phoneticPr fontId="1" type="noConversion"/>
  </si>
  <si>
    <t>방파판, 출렁거림, 쏠림, 전복</t>
    <phoneticPr fontId="1" type="noConversion"/>
  </si>
  <si>
    <t>질소, 52, 아르곤, 40, 이산화탄소, 8</t>
    <phoneticPr fontId="1" type="noConversion"/>
  </si>
  <si>
    <t>Zn, H2, H2</t>
    <phoneticPr fontId="1" type="noConversion"/>
  </si>
  <si>
    <t>충전하는 일반취급소, 알루미늄, 알데힏, 아민</t>
    <phoneticPr fontId="1" type="noConversion"/>
  </si>
  <si>
    <t>화기, 충격, 가연물, 물기</t>
    <phoneticPr fontId="1" type="noConversion"/>
  </si>
  <si>
    <t>구리분, 황산</t>
    <phoneticPr fontId="1" type="noConversion"/>
  </si>
  <si>
    <t>Na2CO3, Na2O</t>
    <phoneticPr fontId="1" type="noConversion"/>
  </si>
  <si>
    <t>1000, 300, 10</t>
    <phoneticPr fontId="1" type="noConversion"/>
  </si>
  <si>
    <t>NH4H2PO4</t>
    <phoneticPr fontId="1" type="noConversion"/>
  </si>
  <si>
    <t>C2H5OH, CO2, H2O</t>
    <phoneticPr fontId="1" type="noConversion"/>
  </si>
  <si>
    <t>CH3CHO, 아세트산</t>
    <phoneticPr fontId="1" type="noConversion"/>
  </si>
  <si>
    <t>H2, 2, 3</t>
    <phoneticPr fontId="1" type="noConversion"/>
  </si>
  <si>
    <t>Ca(OH)2, C2H2</t>
    <phoneticPr fontId="1" type="noConversion"/>
  </si>
  <si>
    <t>100, 0.5</t>
    <phoneticPr fontId="1" type="noConversion"/>
  </si>
  <si>
    <t>산화크롬, Cr2O3, N2</t>
    <phoneticPr fontId="1" type="noConversion"/>
  </si>
  <si>
    <t>과산화물, 황산제2철, 환원철</t>
    <phoneticPr fontId="1" type="noConversion"/>
  </si>
  <si>
    <t>MgO</t>
    <phoneticPr fontId="1" type="noConversion"/>
  </si>
  <si>
    <t>정촉매, 산소</t>
    <phoneticPr fontId="1" type="noConversion"/>
  </si>
  <si>
    <t>50, 4000</t>
    <phoneticPr fontId="1" type="noConversion"/>
  </si>
  <si>
    <t>0.1, 0.2</t>
    <phoneticPr fontId="1" type="noConversion"/>
  </si>
  <si>
    <t>1, 4, 1.5</t>
    <phoneticPr fontId="1" type="noConversion"/>
  </si>
  <si>
    <t>메틸알코올, 400</t>
    <phoneticPr fontId="1" type="noConversion"/>
  </si>
  <si>
    <t>3, 5, 9, 12, 15</t>
    <phoneticPr fontId="1" type="noConversion"/>
  </si>
  <si>
    <t>CH3, NO2, 니트로화, 질산, 니트로</t>
    <phoneticPr fontId="1" type="noConversion"/>
  </si>
  <si>
    <t>NH4NO3, N2, O2, H2O</t>
    <phoneticPr fontId="1" type="noConversion"/>
  </si>
  <si>
    <t>P2S5, P4S3, P4S7</t>
    <phoneticPr fontId="1" type="noConversion"/>
  </si>
  <si>
    <t>C2H2, CO2</t>
    <phoneticPr fontId="1" type="noConversion"/>
  </si>
  <si>
    <t>중크롬산암모늄, 1000</t>
    <phoneticPr fontId="1" type="noConversion"/>
  </si>
  <si>
    <t>K2CO3, C, 탄산수소염류</t>
    <phoneticPr fontId="1" type="noConversion"/>
  </si>
  <si>
    <t>제3석유류, 4000, 제2석유류, 1000, 수용, 비수용</t>
    <phoneticPr fontId="1" type="noConversion"/>
  </si>
  <si>
    <t>300, 1200</t>
    <phoneticPr fontId="1" type="noConversion"/>
  </si>
  <si>
    <t>6, 15, 내화, 집유설비</t>
    <phoneticPr fontId="1" type="noConversion"/>
  </si>
  <si>
    <t>자동폐쇄식 갑종방화문, 0.5</t>
    <phoneticPr fontId="1" type="noConversion"/>
  </si>
  <si>
    <t>망입, 강화, 자동폐쇄식, 1</t>
    <phoneticPr fontId="1" type="noConversion"/>
  </si>
  <si>
    <t>샐, 50, 200</t>
    <phoneticPr fontId="1" type="noConversion"/>
  </si>
  <si>
    <t>100, 4</t>
    <phoneticPr fontId="1" type="noConversion"/>
  </si>
  <si>
    <t>2, 3, 4</t>
    <phoneticPr fontId="1" type="noConversion"/>
  </si>
  <si>
    <t>1, 알코올</t>
    <phoneticPr fontId="1" type="noConversion"/>
  </si>
  <si>
    <t>1, 6</t>
    <phoneticPr fontId="1" type="noConversion"/>
  </si>
  <si>
    <t>2000, 1000, 50, 400</t>
    <phoneticPr fontId="1" type="noConversion"/>
  </si>
  <si>
    <t>6, 4, 3</t>
    <phoneticPr fontId="1" type="noConversion"/>
  </si>
  <si>
    <t>C2H5OH, 400, C2H5OC2H5</t>
    <phoneticPr fontId="1" type="noConversion"/>
  </si>
  <si>
    <t>2, 4</t>
    <phoneticPr fontId="1" type="noConversion"/>
  </si>
  <si>
    <t>CO2, Al2O3</t>
    <phoneticPr fontId="1" type="noConversion"/>
  </si>
  <si>
    <t>3, 20</t>
    <phoneticPr fontId="1" type="noConversion"/>
  </si>
  <si>
    <t>3, 10</t>
    <phoneticPr fontId="1" type="noConversion"/>
  </si>
  <si>
    <t>5, 200</t>
    <phoneticPr fontId="1" type="noConversion"/>
  </si>
  <si>
    <t>1, 300</t>
    <phoneticPr fontId="1" type="noConversion"/>
  </si>
  <si>
    <t>N2, H2O</t>
    <phoneticPr fontId="1" type="noConversion"/>
  </si>
  <si>
    <t>H2O, O2</t>
    <phoneticPr fontId="1" type="noConversion"/>
  </si>
  <si>
    <t>폭발</t>
    <phoneticPr fontId="1" type="noConversion"/>
  </si>
  <si>
    <t>2, 내화, 불연</t>
    <phoneticPr fontId="1" type="noConversion"/>
  </si>
  <si>
    <t>CaC2</t>
    <phoneticPr fontId="1" type="noConversion"/>
  </si>
  <si>
    <t>지정수량의 배수, 허가번호및년월일, 제1석유류</t>
    <phoneticPr fontId="1" type="noConversion"/>
  </si>
  <si>
    <t>흑</t>
    <phoneticPr fontId="1" type="noConversion"/>
  </si>
  <si>
    <t>H2, ZnSO4, 금속분</t>
    <phoneticPr fontId="1" type="noConversion"/>
  </si>
  <si>
    <t>3, 4</t>
    <phoneticPr fontId="1" type="noConversion"/>
  </si>
  <si>
    <t>자동폐쇄식, 0.1</t>
    <phoneticPr fontId="1" type="noConversion"/>
  </si>
  <si>
    <t>1000, 2000, 1000</t>
    <phoneticPr fontId="1" type="noConversion"/>
  </si>
  <si>
    <t>30, 15</t>
    <phoneticPr fontId="1" type="noConversion"/>
  </si>
  <si>
    <t>목분, 질산, 목분</t>
    <phoneticPr fontId="1" type="noConversion"/>
  </si>
  <si>
    <t>주유취급소에 설치하는 주유중 엔진정지 게시판의 바탕색은 ( ), 문자색은 ( )</t>
    <phoneticPr fontId="1" type="noConversion"/>
  </si>
  <si>
    <t>황색, 흑색</t>
    <phoneticPr fontId="1" type="noConversion"/>
  </si>
  <si>
    <t>제3류 위험물 트리에틸알루미늄에 대하여 물과 반응 생성물은 ( )와 ( )기체, 트리에틸알루미늄의 분자량은 ( )g</t>
    <phoneticPr fontId="1" type="noConversion"/>
  </si>
  <si>
    <t>Al(OH)3, C2H6, 114</t>
    <phoneticPr fontId="1" type="noConversion"/>
  </si>
  <si>
    <t>제1류 위험물 알칼리금속의 과산화물인 과산화나트륨과 이산화탄소의 화학반응시 생성물은 ( )와 ( )기체</t>
    <phoneticPr fontId="1" type="noConversion"/>
  </si>
  <si>
    <t>NaCO3, O2</t>
    <phoneticPr fontId="1" type="noConversion"/>
  </si>
  <si>
    <t>유기과산화물, 질산, 알칼리금속의 과산화물, 염소산염류 중 운반 시 방수성 덮개와 차광성 덮개를 모두 하여야 하는 위험물의 품명은?</t>
    <phoneticPr fontId="1" type="noConversion"/>
  </si>
  <si>
    <t>알칼리금속의 과산화물</t>
    <phoneticPr fontId="1" type="noConversion"/>
  </si>
  <si>
    <t>나트륨, 금속분은 ( )연소, 에탄올, 디에틸에테르는 ( )연소, TNT, 피크린산은 ( )연소</t>
    <phoneticPr fontId="1" type="noConversion"/>
  </si>
  <si>
    <t>표면, 증발, 자기</t>
    <phoneticPr fontId="1" type="noConversion"/>
  </si>
  <si>
    <t>인화점이 낮은 것부터 높은 순으로 번호 쓰기 1)초산에틸 2)메탄올 3)에틸렌글리콜 4)니트로벤젠</t>
    <phoneticPr fontId="1" type="noConversion"/>
  </si>
  <si>
    <t>분자량이 227이며 폭약의 원료, 햇빛에서 다갈색으로 변하고 물에 녹지 않고 벤젠과 아세톤에 녹는 물질의 화학식은 ( ), 지정수량은 ( )kg, 제조방법은 ( )에 진한 ( )과 진한 황산을 가하여 제조</t>
    <phoneticPr fontId="1" type="noConversion"/>
  </si>
  <si>
    <t>C6H2CH3(NO2)3, 200, 톨루엔, 질산</t>
    <phoneticPr fontId="1" type="noConversion"/>
  </si>
  <si>
    <t>제2류 위험물 중 지정수량이 50kg인 품명은 칼륨 나트륨 제외한 ( ) 및 알칼리( ), 알킬알루미늄 및 알킬리튬 제외한 ( )화합물</t>
    <phoneticPr fontId="1" type="noConversion"/>
  </si>
  <si>
    <t>알칼리금속, 토금속, 유기금속</t>
    <phoneticPr fontId="1" type="noConversion"/>
  </si>
  <si>
    <t>H3PO4, NH3</t>
    <phoneticPr fontId="1" type="noConversion"/>
  </si>
  <si>
    <t>제3종 분말소화약제의 1차 분해반응시 생성물질은 ( ), ( )기체&lt;화학식&gt;</t>
    <phoneticPr fontId="1" type="noConversion"/>
  </si>
  <si>
    <t>휘발유가 저장된 드럼통에 휘발유, 위험등급3, 200L가 있고 주의사항란은 공란, 옳바른 위험등급은 ( ), 주의사항은 ( )</t>
    <phoneticPr fontId="1" type="noConversion"/>
  </si>
  <si>
    <t>2, 화기엄금</t>
    <phoneticPr fontId="1" type="noConversion"/>
  </si>
  <si>
    <t>기울기가 30도 정도의 기울어진 V자형 구조물 위에 디에틸에테르를 흡수시킨 솜을 놓아두고 아래 부분에 양초에 불을 붙이니 위쪽으로 불이 옮겨 붙는데 그 이유는 디에틸에테르의 증기비중이 공기보다 ( )고 ( )곳으로 흐르기 때문</t>
    <phoneticPr fontId="1" type="noConversion"/>
  </si>
  <si>
    <t>디에틸에테르의 분자량은 ( )</t>
    <phoneticPr fontId="1" type="noConversion"/>
  </si>
  <si>
    <t>무겁, 낮은</t>
    <phoneticPr fontId="1" type="noConversion"/>
  </si>
  <si>
    <t>막자사발에 질산칼륨, 황, 숯을 넣고 혼합한 것의 명칭은 ( ), 이물질 중 질산칼륨의 역할은 ( )</t>
    <phoneticPr fontId="1" type="noConversion"/>
  </si>
  <si>
    <t>아세톤, 메틸에틸케톤, 히드라진, 포름산, 에틸렌글리콜 중 실험실의 온도가 25도씨일 때 5개의 비커에 불을 붙였을 때 2개의 비커에만 불이 붙음. 2개의 비커에 들어있는 물질은?</t>
    <phoneticPr fontId="1" type="noConversion"/>
  </si>
  <si>
    <t>등적색의 물질 A의 분자량은 294, 지정수량은 ( )kg, 화학식은 ( ), 열분해시 ( ), ( ), O2발생</t>
    <phoneticPr fontId="1" type="noConversion"/>
  </si>
  <si>
    <t>1000, K2Cr2O7, K2CrO4, Cr2O3</t>
    <phoneticPr fontId="1" type="noConversion"/>
  </si>
  <si>
    <t>제5류 위험물 유기과산화물 2000kg 저장 옥내저장소에 대하여 2동 설치할 경우 옥내저장소 둘 사이의 공지의 너비는 ( )m 이상, 옥내저장소에 담 또는 토제를 설치하는 경우 둘 사이의 공지의 너비는 ( )m 이상</t>
    <phoneticPr fontId="1" type="noConversion"/>
  </si>
  <si>
    <t>30, 10</t>
    <phoneticPr fontId="1" type="noConversion"/>
  </si>
  <si>
    <t>위험물 제조소로부터 주변에 극장, 병원, 지정문화재, 주거용 건축물, 가스시설, 35000V의 특별고압가공전선 중 안전거리가 가장 긴 것은?</t>
    <phoneticPr fontId="1" type="noConversion"/>
  </si>
  <si>
    <t>지정문화재</t>
    <phoneticPr fontId="1" type="noConversion"/>
  </si>
  <si>
    <t>제4류 위험물 인화점 제1석유류는 인화점이 ( )도씨 미만, 제2석유류는 ( )도씨 이상, ( )도씨 미만</t>
    <phoneticPr fontId="1" type="noConversion"/>
  </si>
  <si>
    <t>이동탱크저장소 상부 산모양으로 만들어진 설비에 대하여 맨홀 상단으로부터의 높이는 ( )mm이상, 설비 강철판의 두께는 ( )mm이상, 이 둘로 이루어진 설비의 명칭은 ( )</t>
    <phoneticPr fontId="1" type="noConversion"/>
  </si>
  <si>
    <t>50, 2.3, 방호틀</t>
    <phoneticPr fontId="1" type="noConversion"/>
  </si>
  <si>
    <t>철분과 염산 반응시 ( )와 ( )기체 생성&lt;화학식&gt;,</t>
    <phoneticPr fontId="1" type="noConversion"/>
  </si>
  <si>
    <t>히드라진 N2H4   + 과산화수소</t>
    <phoneticPr fontId="1" type="noConversion"/>
  </si>
  <si>
    <t>옥외소화전은 *13.5(4개 이상인 경우4), 옥내소화전은 5개 이상인 경우부터 5</t>
    <phoneticPr fontId="1" type="noConversion"/>
  </si>
  <si>
    <t>u</t>
    <phoneticPr fontId="1" type="noConversion"/>
  </si>
  <si>
    <t>메틸알코올, 400</t>
    <phoneticPr fontId="1" type="noConversion"/>
  </si>
  <si>
    <t>아염소산, 과산화물</t>
    <phoneticPr fontId="1" type="noConversion"/>
  </si>
  <si>
    <t>소방용, 배관, 낙차, 환산</t>
    <phoneticPr fontId="1" type="noConversion"/>
  </si>
  <si>
    <t>밸브</t>
    <phoneticPr fontId="1" type="noConversion"/>
  </si>
  <si>
    <t>36, 질소</t>
    <phoneticPr fontId="1" type="noConversion"/>
  </si>
  <si>
    <t>20, 10, 5</t>
    <phoneticPr fontId="1" type="noConversion"/>
  </si>
  <si>
    <t>3, 불연</t>
    <phoneticPr fontId="1" type="noConversion"/>
  </si>
  <si>
    <t>200, 100</t>
    <phoneticPr fontId="1" type="noConversion"/>
  </si>
  <si>
    <t>co2, so2</t>
    <phoneticPr fontId="1" type="noConversion"/>
  </si>
  <si>
    <t>1000, 6</t>
    <phoneticPr fontId="1" type="noConversion"/>
  </si>
  <si>
    <t>허가일자, 제2석유류, 지정수량의 배수</t>
    <phoneticPr fontId="1" type="noConversion"/>
  </si>
  <si>
    <t>fecl2, h2, 53, 50</t>
    <phoneticPr fontId="1" type="noConversion"/>
  </si>
  <si>
    <t>10, 이상</t>
    <phoneticPr fontId="1" type="noConversion"/>
  </si>
  <si>
    <t>ch3, no2</t>
    <phoneticPr fontId="1" type="noConversion"/>
  </si>
  <si>
    <t>1900, 30</t>
    <phoneticPr fontId="1" type="noConversion"/>
  </si>
  <si>
    <t>메틸알코올, 400</t>
    <phoneticPr fontId="1" type="noConversion"/>
  </si>
  <si>
    <t>nahco3, khco3, nh4h2po4</t>
    <phoneticPr fontId="1" type="noConversion"/>
  </si>
  <si>
    <t>3, 300, ph3, 포스핀</t>
    <phoneticPr fontId="1" type="noConversion"/>
  </si>
  <si>
    <t>0.3, 0.6, 적색, 백색, 화기엄금</t>
    <phoneticPr fontId="1" type="noConversion"/>
  </si>
  <si>
    <t>98, 55</t>
    <phoneticPr fontId="1" type="noConversion"/>
  </si>
  <si>
    <t>오르소, 메타, 파라</t>
    <phoneticPr fontId="1" type="noConversion"/>
  </si>
  <si>
    <t>1, 2, 4</t>
    <phoneticPr fontId="1" type="noConversion"/>
  </si>
  <si>
    <t>h2, 10</t>
    <phoneticPr fontId="1" type="noConversion"/>
  </si>
  <si>
    <t>h2, 연소</t>
    <phoneticPr fontId="1" type="noConversion"/>
  </si>
  <si>
    <t>2, 60</t>
    <phoneticPr fontId="1" type="noConversion"/>
  </si>
  <si>
    <t>100, 2, p4s3, p2s5, p4s7</t>
    <phoneticPr fontId="1" type="noConversion"/>
  </si>
  <si>
    <t>2000, 소화약액 혼합장치, 10만</t>
    <phoneticPr fontId="1" type="noConversion"/>
  </si>
  <si>
    <t>ch3cho, 특수인화물, 50, 에틸렌, 산화</t>
    <phoneticPr fontId="1" type="noConversion"/>
  </si>
  <si>
    <t>na2co3, na2o</t>
    <phoneticPr fontId="1" type="noConversion"/>
  </si>
  <si>
    <t>c2h2, 64</t>
    <phoneticPr fontId="1" type="noConversion"/>
  </si>
  <si>
    <t>2, 4, 1, 7</t>
    <phoneticPr fontId="1" type="noConversion"/>
  </si>
  <si>
    <t>벤젠</t>
    <phoneticPr fontId="1" type="noConversion"/>
  </si>
  <si>
    <t>1, 3, 6</t>
    <phoneticPr fontId="1" type="noConversion"/>
  </si>
  <si>
    <t>3, 1, 3</t>
    <phoneticPr fontId="1" type="noConversion"/>
  </si>
  <si>
    <t>2, 4, 3</t>
    <phoneticPr fontId="1" type="noConversion"/>
  </si>
  <si>
    <t>0.6, 10, 0.6</t>
    <phoneticPr fontId="1" type="noConversion"/>
  </si>
  <si>
    <t>100, 요오드, g, 건성, 반건성, 불건성</t>
    <phoneticPr fontId="1" type="noConversion"/>
  </si>
  <si>
    <t>ch4, c4h10</t>
    <phoneticPr fontId="1" type="noConversion"/>
  </si>
  <si>
    <t>취출, 저하, 혼입, 폭발</t>
    <phoneticPr fontId="1" type="noConversion"/>
  </si>
  <si>
    <t>ClO2, 염소산칼륨, 50</t>
    <phoneticPr fontId="1" type="noConversion"/>
  </si>
  <si>
    <t>clo2, 염소산칼륨, 50</t>
    <phoneticPr fontId="1" type="noConversion"/>
  </si>
  <si>
    <t>h2, 산화나트륨</t>
    <phoneticPr fontId="1" type="noConversion"/>
  </si>
  <si>
    <t>5, 0.5</t>
    <phoneticPr fontId="1" type="noConversion"/>
  </si>
  <si>
    <t>3.2, 8</t>
    <phoneticPr fontId="1" type="noConversion"/>
  </si>
  <si>
    <t>제3석유류, 제2석유류</t>
    <phoneticPr fontId="1" type="noConversion"/>
  </si>
  <si>
    <t>제3석유류, 제2석유류</t>
    <phoneticPr fontId="1" type="noConversion"/>
  </si>
  <si>
    <t>취출, 저하, 폭발, 불활성</t>
    <phoneticPr fontId="1" type="noConversion"/>
  </si>
  <si>
    <t>특수인화물, 과산화물</t>
    <phoneticPr fontId="1" type="noConversion"/>
  </si>
  <si>
    <t>마그네슘, 폭발</t>
    <phoneticPr fontId="1" type="noConversion"/>
  </si>
  <si>
    <t>니트로, 니트로, 디, 히드라진</t>
    <phoneticPr fontId="1" type="noConversion"/>
  </si>
  <si>
    <t>21, 21, 200, 200, 250</t>
    <phoneticPr fontId="1" type="noConversion"/>
  </si>
  <si>
    <t>누설범위</t>
    <phoneticPr fontId="1" type="noConversion"/>
  </si>
  <si>
    <t>b, 이산화황</t>
    <phoneticPr fontId="1" type="noConversion"/>
  </si>
  <si>
    <t>황화수소, 인산</t>
    <phoneticPr fontId="1" type="noConversion"/>
  </si>
  <si>
    <t>30, 15, 30</t>
    <phoneticPr fontId="1" type="noConversion"/>
  </si>
  <si>
    <t>위험물안전관리 기준 산화성액체의 시험방법 및 판정기준. 연소시간 측정시험 기준에 관하여 ( ), ( ) 90% 수용액 및 시험물품을 사용하여 실시. 이때 연소시간의 평균치를 수용액과 ( )의 혼합물의 연소시간으로 할 것</t>
    <phoneticPr fontId="1" type="noConversion"/>
  </si>
  <si>
    <t>정답</t>
    <phoneticPr fontId="1" type="noConversion"/>
  </si>
  <si>
    <t>문제</t>
    <phoneticPr fontId="1" type="noConversion"/>
  </si>
  <si>
    <t>비고</t>
    <phoneticPr fontId="1" type="noConversion"/>
  </si>
  <si>
    <t>KNO3, 300, 100</t>
    <phoneticPr fontId="1" type="noConversion"/>
  </si>
  <si>
    <t>P2O5, SO2</t>
    <phoneticPr fontId="1" type="noConversion"/>
  </si>
  <si>
    <t>조해성이 없는 황화린은 삼황화린</t>
    <phoneticPr fontId="1" type="noConversion"/>
  </si>
  <si>
    <t>FeCl2</t>
    <phoneticPr fontId="1" type="noConversion"/>
  </si>
  <si>
    <t>수소</t>
    <phoneticPr fontId="1" type="noConversion"/>
  </si>
  <si>
    <t>옥외소화전은 *13.5(4개 이상인 경우4), 옥내소화전은 5개 이상인 경우부터 5</t>
    <phoneticPr fontId="1" type="noConversion"/>
  </si>
  <si>
    <t>옥내저장소 위험물의 저장높이: 기계에 의햐여 하역하는 구조로 된 용기만을 겹쳐 쌓는 경우 6m 미만, 제4류 위험물 중 제3석유류, 제4석유류 및 동식물유류를 수납하는 용기만 겹쳐 쌓는 경우 4m</t>
    <phoneticPr fontId="1" type="noConversion"/>
  </si>
  <si>
    <t>아염소산, 과산화물</t>
    <phoneticPr fontId="1" type="noConversion"/>
  </si>
  <si>
    <t>3, 불연</t>
    <phoneticPr fontId="1" type="noConversion"/>
  </si>
  <si>
    <t>3ch4</t>
    <phoneticPr fontId="1" type="noConversion"/>
  </si>
  <si>
    <t>소방용, 배관, 낙차, 환산</t>
    <phoneticPr fontId="1" type="noConversion"/>
  </si>
  <si>
    <t>21, 70, 200, 250</t>
    <phoneticPr fontId="1" type="noConversion"/>
  </si>
  <si>
    <t>위험등급2</t>
    <phoneticPr fontId="1" type="noConversion"/>
  </si>
  <si>
    <t>대기밸브부착</t>
    <phoneticPr fontId="1" type="noConversion"/>
  </si>
  <si>
    <t>nh4h2po4</t>
    <phoneticPr fontId="1" type="noConversion"/>
  </si>
  <si>
    <t>2k2co3</t>
    <phoneticPr fontId="1" type="noConversion"/>
  </si>
  <si>
    <t>밸브</t>
    <phoneticPr fontId="1" type="noConversion"/>
  </si>
  <si>
    <t>kno3, 300, 100</t>
    <phoneticPr fontId="1" type="noConversion"/>
  </si>
  <si>
    <t>방유제, 0.5, 3</t>
    <phoneticPr fontId="1" type="noConversion"/>
  </si>
  <si>
    <t>36, 질소</t>
    <phoneticPr fontId="1" type="noConversion"/>
  </si>
  <si>
    <t>수소</t>
    <phoneticPr fontId="1" type="noConversion"/>
  </si>
  <si>
    <t>k2mno4, o2</t>
    <phoneticPr fontId="1" type="noConversion"/>
  </si>
  <si>
    <t>화기</t>
    <phoneticPr fontId="1" type="noConversion"/>
  </si>
  <si>
    <t>인화</t>
    <phoneticPr fontId="1" type="noConversion"/>
  </si>
  <si>
    <t>20, 10, 5</t>
    <phoneticPr fontId="1" type="noConversion"/>
  </si>
  <si>
    <t>p2o5, so2</t>
    <phoneticPr fontId="1" type="noConversion"/>
  </si>
  <si>
    <t>탄산수소</t>
    <phoneticPr fontId="1" type="noConversion"/>
  </si>
  <si>
    <t>fecl2</t>
    <phoneticPr fontId="1" type="noConversion"/>
  </si>
  <si>
    <t>200, 100</t>
    <phoneticPr fontId="1" type="noConversion"/>
  </si>
  <si>
    <t>100, 200, 4</t>
    <phoneticPr fontId="1" type="noConversion"/>
  </si>
  <si>
    <t>물</t>
    <phoneticPr fontId="1" type="noConversion"/>
  </si>
  <si>
    <t>Ph9의 물</t>
    <phoneticPr fontId="1" type="noConversion"/>
  </si>
  <si>
    <t>제1석유류, 동식물</t>
    <phoneticPr fontId="1" type="noConversion"/>
  </si>
  <si>
    <t>1900, 30, 이상</t>
    <phoneticPr fontId="1" type="noConversion"/>
  </si>
  <si>
    <t>신속평형법</t>
    <phoneticPr fontId="1" type="noConversion"/>
  </si>
  <si>
    <t>NO2, 200</t>
    <phoneticPr fontId="1" type="noConversion"/>
  </si>
  <si>
    <t>P2O5</t>
    <phoneticPr fontId="1" type="noConversion"/>
  </si>
  <si>
    <t>방화, 담</t>
    <phoneticPr fontId="1" type="noConversion"/>
  </si>
  <si>
    <t>P4</t>
    <phoneticPr fontId="1" type="noConversion"/>
  </si>
  <si>
    <t>10, 10, 10, 50</t>
    <phoneticPr fontId="1" type="noConversion"/>
  </si>
  <si>
    <t>CO2, SO2</t>
    <phoneticPr fontId="1" type="noConversion"/>
  </si>
  <si>
    <t>질산칼륨</t>
    <phoneticPr fontId="1" type="noConversion"/>
  </si>
  <si>
    <t>A, 요오드포름</t>
    <phoneticPr fontId="1" type="noConversion"/>
  </si>
  <si>
    <t>5, 100, 10</t>
    <phoneticPr fontId="1" type="noConversion"/>
  </si>
  <si>
    <t>1000, 6</t>
    <phoneticPr fontId="1" type="noConversion"/>
  </si>
  <si>
    <t>NH4NO3, 질소, 산소</t>
    <phoneticPr fontId="1" type="noConversion"/>
  </si>
  <si>
    <t>질산, 황, 300, 100</t>
    <phoneticPr fontId="1" type="noConversion"/>
  </si>
  <si>
    <t>MgO, C</t>
    <phoneticPr fontId="1" type="noConversion"/>
  </si>
  <si>
    <t>유형 및 지정문화재</t>
    <phoneticPr fontId="1" type="noConversion"/>
  </si>
  <si>
    <t>차광덮개</t>
    <phoneticPr fontId="1" type="noConversion"/>
  </si>
  <si>
    <t>36, 이상, 300</t>
    <phoneticPr fontId="1" type="noConversion"/>
  </si>
  <si>
    <t>에탄, 연소, 불가능</t>
    <phoneticPr fontId="1" type="noConversion"/>
  </si>
  <si>
    <t>중크롬산칼륨, 1000, 산소</t>
    <phoneticPr fontId="1" type="noConversion"/>
  </si>
  <si>
    <t>mgo, c</t>
    <phoneticPr fontId="1" type="noConversion"/>
  </si>
  <si>
    <t>1900, 30, 이상</t>
    <phoneticPr fontId="1" type="noConversion"/>
  </si>
  <si>
    <t>p2o5</t>
    <phoneticPr fontId="1" type="noConversion"/>
  </si>
  <si>
    <t>물</t>
    <phoneticPr fontId="1" type="noConversion"/>
  </si>
  <si>
    <t>에탄, 연소, 불가능</t>
    <phoneticPr fontId="1" type="noConversion"/>
  </si>
  <si>
    <t>차광덮개</t>
    <phoneticPr fontId="1" type="noConversion"/>
  </si>
  <si>
    <t>no2, 200</t>
    <phoneticPr fontId="1" type="noConversion"/>
  </si>
  <si>
    <t>p4</t>
    <phoneticPr fontId="1" type="noConversion"/>
  </si>
  <si>
    <t>co2, so2</t>
    <phoneticPr fontId="1" type="noConversion"/>
  </si>
  <si>
    <t>신속평형법</t>
    <phoneticPr fontId="1" type="noConversion"/>
  </si>
  <si>
    <t>nh4no3, 질소, 산소</t>
    <phoneticPr fontId="1" type="noConversion"/>
  </si>
  <si>
    <t>제1석유류, 동식물</t>
    <phoneticPr fontId="1" type="noConversion"/>
  </si>
  <si>
    <t>질산, 황, 300, 100</t>
    <phoneticPr fontId="1" type="noConversion"/>
  </si>
  <si>
    <t>질산칼륨</t>
    <phoneticPr fontId="1" type="noConversion"/>
  </si>
  <si>
    <t>ph9의 물</t>
    <phoneticPr fontId="1" type="noConversion"/>
  </si>
  <si>
    <t>방화, 담</t>
    <phoneticPr fontId="1" type="noConversion"/>
  </si>
  <si>
    <t>36, 이상, 300</t>
    <phoneticPr fontId="1" type="noConversion"/>
  </si>
  <si>
    <t>중크롬산칼륨, 1000, 산소</t>
    <phoneticPr fontId="1" type="noConversion"/>
  </si>
  <si>
    <t>유형 및 지정문화재</t>
    <phoneticPr fontId="1" type="noConversion"/>
  </si>
  <si>
    <t>10, 10, 10, 50</t>
    <phoneticPr fontId="1" type="noConversion"/>
  </si>
  <si>
    <t>a, 요오드포름</t>
    <phoneticPr fontId="1" type="noConversion"/>
  </si>
  <si>
    <t>1000, 6</t>
    <phoneticPr fontId="1" type="noConversion"/>
  </si>
  <si>
    <t>5, 100, 10</t>
    <phoneticPr fontId="1" type="noConversion"/>
  </si>
  <si>
    <t>내화, 갑종방화문, 피뢰침</t>
    <phoneticPr fontId="1" type="noConversion"/>
  </si>
  <si>
    <t>6, 6</t>
    <phoneticPr fontId="1" type="noConversion"/>
  </si>
  <si>
    <t>2Al2O3</t>
    <phoneticPr fontId="1" type="noConversion"/>
  </si>
  <si>
    <t>아세틸렌</t>
    <phoneticPr fontId="1" type="noConversion"/>
  </si>
  <si>
    <t>허가일자, 제2석유류, 지정수량의 배수</t>
    <phoneticPr fontId="1" type="noConversion"/>
  </si>
  <si>
    <t>메틸, 글리세린</t>
    <phoneticPr fontId="1" type="noConversion"/>
  </si>
  <si>
    <t>에탄</t>
    <phoneticPr fontId="1" type="noConversion"/>
  </si>
  <si>
    <t>집유</t>
    <phoneticPr fontId="1" type="noConversion"/>
  </si>
  <si>
    <t>KNO3, 산소</t>
    <phoneticPr fontId="1" type="noConversion"/>
  </si>
  <si>
    <t>인화방지망</t>
    <phoneticPr fontId="1" type="noConversion"/>
  </si>
  <si>
    <t>건성, 반건성, 불건성</t>
    <phoneticPr fontId="1" type="noConversion"/>
  </si>
  <si>
    <t>목화씨기름=면실유</t>
    <phoneticPr fontId="1" type="noConversion"/>
  </si>
  <si>
    <t>NaClO3</t>
    <phoneticPr fontId="1" type="noConversion"/>
  </si>
  <si>
    <t>ClO2, 50</t>
    <phoneticPr fontId="1" type="noConversion"/>
  </si>
  <si>
    <t>물, 가연성 증기</t>
    <phoneticPr fontId="1" type="noConversion"/>
  </si>
  <si>
    <t>톨루엔, 피크린, 디니트로, 디니트로</t>
    <phoneticPr fontId="1" type="noConversion"/>
  </si>
  <si>
    <t>메탄, 이산화탄소</t>
    <phoneticPr fontId="1" type="noConversion"/>
  </si>
  <si>
    <t>CH3CHO</t>
    <phoneticPr fontId="1" type="noConversion"/>
  </si>
  <si>
    <t>아세트산</t>
    <phoneticPr fontId="1" type="noConversion"/>
  </si>
  <si>
    <t>0.5, 1</t>
    <phoneticPr fontId="1" type="noConversion"/>
  </si>
  <si>
    <t>이황화탄소, 100, 1, 20, 40</t>
    <phoneticPr fontId="1" type="noConversion"/>
  </si>
  <si>
    <t>naclo3</t>
    <phoneticPr fontId="1" type="noConversion"/>
  </si>
  <si>
    <t>물, 가연성 증기</t>
    <phoneticPr fontId="1" type="noConversion"/>
  </si>
  <si>
    <t>건성, 반건성, 불건성</t>
    <phoneticPr fontId="1" type="noConversion"/>
  </si>
  <si>
    <t>메탄, 이산화탄소</t>
    <phoneticPr fontId="1" type="noConversion"/>
  </si>
  <si>
    <t>에탄</t>
    <phoneticPr fontId="1" type="noConversion"/>
  </si>
  <si>
    <t>2al2o3</t>
    <phoneticPr fontId="1" type="noConversion"/>
  </si>
  <si>
    <t>6, 6</t>
    <phoneticPr fontId="1" type="noConversion"/>
  </si>
  <si>
    <t>clo2, 50</t>
    <phoneticPr fontId="1" type="noConversion"/>
  </si>
  <si>
    <t>집유</t>
    <phoneticPr fontId="1" type="noConversion"/>
  </si>
  <si>
    <t>아세틸렌</t>
    <phoneticPr fontId="1" type="noConversion"/>
  </si>
  <si>
    <t>0.5, 1</t>
    <phoneticPr fontId="1" type="noConversion"/>
  </si>
  <si>
    <t>허가일자, 제2석유류, 지정수량의 배수</t>
    <phoneticPr fontId="1" type="noConversion"/>
  </si>
  <si>
    <t>내화, 갑종방화문, 피뢰침</t>
    <phoneticPr fontId="1" type="noConversion"/>
  </si>
  <si>
    <t>이황화탄소, 100, 1, 20, 40</t>
    <phoneticPr fontId="1" type="noConversion"/>
  </si>
  <si>
    <t>메틸, 글리세린</t>
    <phoneticPr fontId="1" type="noConversion"/>
  </si>
  <si>
    <t>ch3cho</t>
    <phoneticPr fontId="1" type="noConversion"/>
  </si>
  <si>
    <t>인화방지망</t>
    <phoneticPr fontId="1" type="noConversion"/>
  </si>
  <si>
    <t>아세트산</t>
    <phoneticPr fontId="1" type="noConversion"/>
  </si>
  <si>
    <t>톨루엔, 피크린, 디니트로, 디니트로</t>
    <phoneticPr fontId="1" type="noConversion"/>
  </si>
  <si>
    <t>kno3, 산소</t>
    <phoneticPr fontId="1" type="noConversion"/>
  </si>
  <si>
    <t>CF2ClBr</t>
    <phoneticPr fontId="1" type="noConversion"/>
  </si>
  <si>
    <t>21, 21, 70</t>
    <phoneticPr fontId="1" type="noConversion"/>
  </si>
  <si>
    <t>공기, 점화원, 40mesh</t>
    <phoneticPr fontId="1" type="noConversion"/>
  </si>
  <si>
    <t>2, 800</t>
    <phoneticPr fontId="1" type="noConversion"/>
  </si>
  <si>
    <t>CO2, H2, CH3OCH3</t>
    <phoneticPr fontId="1" type="noConversion"/>
  </si>
  <si>
    <t>1, 1000</t>
    <phoneticPr fontId="1" type="noConversion"/>
  </si>
  <si>
    <t>Al2O3, H2</t>
    <phoneticPr fontId="1" type="noConversion"/>
  </si>
  <si>
    <t>300, PH3</t>
    <phoneticPr fontId="1" type="noConversion"/>
  </si>
  <si>
    <t>4, 4000</t>
    <phoneticPr fontId="1" type="noConversion"/>
  </si>
  <si>
    <t>N2H2-H2O</t>
    <phoneticPr fontId="1" type="noConversion"/>
  </si>
  <si>
    <t>O2</t>
    <phoneticPr fontId="1" type="noConversion"/>
  </si>
  <si>
    <t>디에틸에테르, 아세톤, 가솔린, 메틸알코올, 29</t>
    <phoneticPr fontId="1" type="noConversion"/>
  </si>
  <si>
    <t>CF3Br</t>
    <phoneticPr fontId="1" type="noConversion"/>
  </si>
  <si>
    <t>H2</t>
    <phoneticPr fontId="1" type="noConversion"/>
  </si>
  <si>
    <t>Fe분, Cu분</t>
    <phoneticPr fontId="1" type="noConversion"/>
  </si>
  <si>
    <t>A, SO2</t>
    <phoneticPr fontId="1" type="noConversion"/>
  </si>
  <si>
    <t>HNO3, 300</t>
    <phoneticPr fontId="1" type="noConversion"/>
  </si>
  <si>
    <t>C2F4Br2</t>
    <phoneticPr fontId="1" type="noConversion"/>
  </si>
  <si>
    <t>P4, P2O5</t>
    <phoneticPr fontId="1" type="noConversion"/>
  </si>
  <si>
    <t>펜스키마텐스</t>
    <phoneticPr fontId="1" type="noConversion"/>
  </si>
  <si>
    <t>3, 2</t>
    <phoneticPr fontId="1" type="noConversion"/>
  </si>
  <si>
    <t>O=C-O-O-C=O</t>
    <phoneticPr fontId="1" type="noConversion"/>
  </si>
  <si>
    <t>2, 3, 4, 5</t>
    <phoneticPr fontId="1" type="noConversion"/>
  </si>
  <si>
    <t>cf2clbr</t>
    <phoneticPr fontId="1" type="noConversion"/>
  </si>
  <si>
    <t>21, 21, 70</t>
    <phoneticPr fontId="1" type="noConversion"/>
  </si>
  <si>
    <t>공기, 점화원, 40mesh</t>
    <phoneticPr fontId="1" type="noConversion"/>
  </si>
  <si>
    <t>co2, h2, ch3och3</t>
    <phoneticPr fontId="1" type="noConversion"/>
  </si>
  <si>
    <t>al2o3, h2</t>
    <phoneticPr fontId="1" type="noConversion"/>
  </si>
  <si>
    <t>300, ph3</t>
    <phoneticPr fontId="1" type="noConversion"/>
  </si>
  <si>
    <t>4, 4000</t>
    <phoneticPr fontId="1" type="noConversion"/>
  </si>
  <si>
    <t>o2</t>
    <phoneticPr fontId="1" type="noConversion"/>
  </si>
  <si>
    <t>디에틸에테르, 아세톤, 가솔린, 메틸알코올, 29</t>
    <phoneticPr fontId="1" type="noConversion"/>
  </si>
  <si>
    <t>cf3br</t>
    <phoneticPr fontId="1" type="noConversion"/>
  </si>
  <si>
    <t>h2</t>
    <phoneticPr fontId="1" type="noConversion"/>
  </si>
  <si>
    <t>fe분, cu분</t>
    <phoneticPr fontId="1" type="noConversion"/>
  </si>
  <si>
    <t>a, so2</t>
    <phoneticPr fontId="1" type="noConversion"/>
  </si>
  <si>
    <t>hno3, 300</t>
    <phoneticPr fontId="1" type="noConversion"/>
  </si>
  <si>
    <t>c2f4br2</t>
    <phoneticPr fontId="1" type="noConversion"/>
  </si>
  <si>
    <t>p4, p2o5</t>
    <phoneticPr fontId="1" type="noConversion"/>
  </si>
  <si>
    <t>펜스키마텐스</t>
    <phoneticPr fontId="1" type="noConversion"/>
  </si>
  <si>
    <t>3, 2</t>
    <phoneticPr fontId="1" type="noConversion"/>
  </si>
  <si>
    <t>o=c-o-o-c=o</t>
    <phoneticPr fontId="1" type="noConversion"/>
  </si>
  <si>
    <t>2, 3, 4, 5</t>
    <phoneticPr fontId="1" type="noConversion"/>
  </si>
  <si>
    <t>2, 800</t>
    <phoneticPr fontId="1" type="noConversion"/>
  </si>
  <si>
    <t>1, 1000</t>
    <phoneticPr fontId="1" type="noConversion"/>
  </si>
  <si>
    <t>인화방지망, 4</t>
    <phoneticPr fontId="1" type="noConversion"/>
  </si>
  <si>
    <t>1.26, 무겁, 산소공급원, 질식</t>
    <phoneticPr fontId="1" type="noConversion"/>
  </si>
  <si>
    <t>100, 100, 10</t>
    <phoneticPr fontId="1" type="noConversion"/>
  </si>
  <si>
    <t>유기과산화물, 100, 층 분리</t>
    <phoneticPr fontId="1" type="noConversion"/>
  </si>
  <si>
    <t>황린, 20</t>
    <phoneticPr fontId="1" type="noConversion"/>
  </si>
  <si>
    <t>H2, 폭발</t>
    <phoneticPr fontId="1" type="noConversion"/>
  </si>
  <si>
    <t>20, 4</t>
    <phoneticPr fontId="1" type="noConversion"/>
  </si>
  <si>
    <t>황색, 흑, 0.3, 0.6</t>
    <phoneticPr fontId="1" type="noConversion"/>
  </si>
  <si>
    <t>질소, 과산화수소, 산소</t>
    <phoneticPr fontId="1" type="noConversion"/>
  </si>
  <si>
    <t>누유검사관, 탱크중심</t>
    <phoneticPr fontId="1" type="noConversion"/>
  </si>
  <si>
    <t>NO2, O2, 300</t>
    <phoneticPr fontId="1" type="noConversion"/>
  </si>
  <si>
    <t>MnO2, O2</t>
    <phoneticPr fontId="1" type="noConversion"/>
  </si>
  <si>
    <t>100, 20, 40</t>
    <phoneticPr fontId="1" type="noConversion"/>
  </si>
  <si>
    <t>메틸, 2, 오르소, 메타, 파라</t>
    <phoneticPr fontId="1" type="noConversion"/>
  </si>
  <si>
    <t>아연, 수소, 금속분</t>
    <phoneticPr fontId="1" type="noConversion"/>
  </si>
  <si>
    <t>Na2o, o2</t>
    <phoneticPr fontId="1" type="noConversion"/>
  </si>
  <si>
    <t>석유, 물, 에탄올</t>
    <phoneticPr fontId="1" type="noConversion"/>
  </si>
  <si>
    <t>2, 인화성, 6</t>
    <phoneticPr fontId="1" type="noConversion"/>
  </si>
  <si>
    <t>옥내, 스프링클러, 물</t>
    <phoneticPr fontId="1" type="noConversion"/>
  </si>
  <si>
    <t>h2, 폭발</t>
    <phoneticPr fontId="1" type="noConversion"/>
  </si>
  <si>
    <t>20, 4</t>
    <phoneticPr fontId="1" type="noConversion"/>
  </si>
  <si>
    <t>인화방지망, 4</t>
    <phoneticPr fontId="1" type="noConversion"/>
  </si>
  <si>
    <t>1.26, 무겁, 산소공급원, 질식</t>
    <phoneticPr fontId="1" type="noConversion"/>
  </si>
  <si>
    <t>질소, 과산화수소, 산소</t>
    <phoneticPr fontId="1" type="noConversion"/>
  </si>
  <si>
    <t>유기과산화물, 100, 층 분리</t>
    <phoneticPr fontId="1" type="noConversion"/>
  </si>
  <si>
    <t>누유검사관, 탱크중심</t>
    <phoneticPr fontId="1" type="noConversion"/>
  </si>
  <si>
    <t>no2, o2, 300</t>
    <phoneticPr fontId="1" type="noConversion"/>
  </si>
  <si>
    <t>mno2, o2</t>
    <phoneticPr fontId="1" type="noConversion"/>
  </si>
  <si>
    <t>100, 20, 40</t>
    <phoneticPr fontId="1" type="noConversion"/>
  </si>
  <si>
    <t>메틸, 2, 오르소, 메타, 파라</t>
    <phoneticPr fontId="1" type="noConversion"/>
  </si>
  <si>
    <t>아연, 수소, 금속분</t>
    <phoneticPr fontId="1" type="noConversion"/>
  </si>
  <si>
    <t>na2o, o2</t>
    <phoneticPr fontId="1" type="noConversion"/>
  </si>
  <si>
    <t>석유, 물, 에탄올</t>
    <phoneticPr fontId="1" type="noConversion"/>
  </si>
  <si>
    <t>황린, 20</t>
    <phoneticPr fontId="1" type="noConversion"/>
  </si>
  <si>
    <t>옥내, 스프링클러, 물</t>
    <phoneticPr fontId="1" type="noConversion"/>
  </si>
  <si>
    <t>2, 인화성, 6</t>
    <phoneticPr fontId="1" type="noConversion"/>
  </si>
  <si>
    <t>황색, 흑, 0.3, 0.6</t>
    <phoneticPr fontId="1" type="noConversion"/>
  </si>
  <si>
    <t>100, 100, 10</t>
    <phoneticPr fontId="1" type="noConversion"/>
  </si>
  <si>
    <t>화기, 가연물, 엄금</t>
    <phoneticPr fontId="1" type="noConversion"/>
  </si>
  <si>
    <t>비수용, 확대</t>
    <phoneticPr fontId="1" type="noConversion"/>
  </si>
  <si>
    <t>플렉시블, 파손</t>
    <phoneticPr fontId="1" type="noConversion"/>
  </si>
  <si>
    <t>24, 48, 15</t>
    <phoneticPr fontId="1" type="noConversion"/>
  </si>
  <si>
    <t>2, 3, 2, 4, 1</t>
    <phoneticPr fontId="1" type="noConversion"/>
  </si>
  <si>
    <t>1, 마른모래, 자갈분</t>
    <phoneticPr fontId="1" type="noConversion"/>
  </si>
  <si>
    <t>질산칼륨, 300, 유황, 100</t>
    <phoneticPr fontId="1" type="noConversion"/>
  </si>
  <si>
    <t>1000, 1</t>
    <phoneticPr fontId="1" type="noConversion"/>
  </si>
  <si>
    <t>4000, 3.2</t>
    <phoneticPr fontId="1" type="noConversion"/>
  </si>
  <si>
    <t>CO2, H2O</t>
    <phoneticPr fontId="1" type="noConversion"/>
  </si>
  <si>
    <t>제3류위험물, 10</t>
    <phoneticPr fontId="1" type="noConversion"/>
  </si>
  <si>
    <t>H2S</t>
    <phoneticPr fontId="1" type="noConversion"/>
  </si>
  <si>
    <t>제1류위험물, 300</t>
    <phoneticPr fontId="1" type="noConversion"/>
  </si>
  <si>
    <t>수용, 희석</t>
    <phoneticPr fontId="1" type="noConversion"/>
  </si>
  <si>
    <t>3, 70</t>
    <phoneticPr fontId="1" type="noConversion"/>
  </si>
  <si>
    <t>제5류위험물, 200</t>
    <phoneticPr fontId="1" type="noConversion"/>
  </si>
  <si>
    <t>위험등급2, 화기엄금</t>
    <phoneticPr fontId="1" type="noConversion"/>
  </si>
  <si>
    <t>Na, 10</t>
    <phoneticPr fontId="1" type="noConversion"/>
  </si>
  <si>
    <t>CH3OH, 400, CO2, H2O</t>
    <phoneticPr fontId="1" type="noConversion"/>
  </si>
  <si>
    <t>2, 10</t>
    <phoneticPr fontId="1" type="noConversion"/>
  </si>
  <si>
    <t>제6류위험물, 300</t>
    <phoneticPr fontId="1" type="noConversion"/>
  </si>
  <si>
    <t>NaHCO3</t>
    <phoneticPr fontId="1" type="noConversion"/>
  </si>
  <si>
    <t>3, 70</t>
    <phoneticPr fontId="1" type="noConversion"/>
  </si>
  <si>
    <t>화기, 가연물, 엄금</t>
    <phoneticPr fontId="1" type="noConversion"/>
  </si>
  <si>
    <t>수용, 희석</t>
    <phoneticPr fontId="1" type="noConversion"/>
  </si>
  <si>
    <t>ch3oh, 400, co2, h2o</t>
    <phoneticPr fontId="1" type="noConversion"/>
  </si>
  <si>
    <t>2, 10</t>
    <phoneticPr fontId="1" type="noConversion"/>
  </si>
  <si>
    <t>co2, h2o</t>
    <phoneticPr fontId="1" type="noConversion"/>
  </si>
  <si>
    <t>1000, 1</t>
    <phoneticPr fontId="1" type="noConversion"/>
  </si>
  <si>
    <t>2, 3, 2, 4, 1</t>
    <phoneticPr fontId="1" type="noConversion"/>
  </si>
  <si>
    <t>1, 마른모래, 자갈분</t>
    <phoneticPr fontId="1" type="noConversion"/>
  </si>
  <si>
    <t>24, 48, 15</t>
    <phoneticPr fontId="1" type="noConversion"/>
  </si>
  <si>
    <t>질산칼륨, 300, 유황, 100</t>
    <phoneticPr fontId="1" type="noConversion"/>
  </si>
  <si>
    <t>na, 10</t>
    <phoneticPr fontId="1" type="noConversion"/>
  </si>
  <si>
    <t>플렉시블, 파손</t>
    <phoneticPr fontId="1" type="noConversion"/>
  </si>
  <si>
    <t>비수용, 확대</t>
    <phoneticPr fontId="1" type="noConversion"/>
  </si>
  <si>
    <t>위험등급2, 화기엄금</t>
    <phoneticPr fontId="1" type="noConversion"/>
  </si>
  <si>
    <t>h2s</t>
    <phoneticPr fontId="1" type="noConversion"/>
  </si>
  <si>
    <t>nahco3</t>
    <phoneticPr fontId="1" type="noConversion"/>
  </si>
  <si>
    <t>4000, 3.2</t>
    <phoneticPr fontId="1" type="noConversion"/>
  </si>
  <si>
    <t>제2류위험물, 10</t>
    <phoneticPr fontId="1" type="noConversion"/>
  </si>
  <si>
    <t>제2류위험물, 200</t>
    <phoneticPr fontId="1" type="noConversion"/>
  </si>
  <si>
    <t>제3류위험물, 300</t>
    <phoneticPr fontId="1" type="noConversion"/>
  </si>
  <si>
    <t>제2류위험물, 30</t>
    <phoneticPr fontId="1" type="noConversion"/>
  </si>
  <si>
    <r>
      <t xml:space="preserve">고객이 직접 주유하는 </t>
    </r>
    <r>
      <rPr>
        <sz val="11"/>
        <color theme="4"/>
        <rFont val="D2Coding"/>
        <family val="3"/>
        <charset val="129"/>
      </rPr>
      <t>셀프고정주유설비</t>
    </r>
    <r>
      <rPr>
        <sz val="11"/>
        <color theme="1"/>
        <rFont val="D2Coding"/>
        <family val="3"/>
        <charset val="129"/>
      </rPr>
      <t>로 주유할 때</t>
    </r>
    <r>
      <rPr>
        <sz val="11"/>
        <color theme="4"/>
        <rFont val="D2Coding"/>
        <family val="3"/>
        <charset val="129"/>
      </rPr>
      <t xml:space="preserve"> 휘발유</t>
    </r>
    <r>
      <rPr>
        <sz val="11"/>
        <color theme="1"/>
        <rFont val="D2Coding"/>
        <family val="3"/>
        <charset val="129"/>
      </rPr>
      <t xml:space="preserve">의 1회 연속 주유량의 상한은 ( )L 이하, </t>
    </r>
    <r>
      <rPr>
        <sz val="11"/>
        <color theme="4"/>
        <rFont val="D2Coding"/>
        <family val="3"/>
        <charset val="129"/>
      </rPr>
      <t>경우</t>
    </r>
    <r>
      <rPr>
        <sz val="11"/>
        <color theme="1"/>
        <rFont val="D2Coding"/>
        <family val="3"/>
        <charset val="129"/>
      </rPr>
      <t>는 ( )L 이하, 1회 연속 주유시간의 상한은 ( )분 이하</t>
    </r>
    <phoneticPr fontId="1" type="noConversion"/>
  </si>
  <si>
    <r>
      <t xml:space="preserve">BaO2, CaC2, K, Na 중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반응시 발생하는 기체의 몰수가 가장 많은 것?</t>
    </r>
    <phoneticPr fontId="1" type="noConversion"/>
  </si>
  <si>
    <r>
      <t xml:space="preserve">위험물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</t>
    </r>
    <r>
      <rPr>
        <sz val="11"/>
        <color theme="4"/>
        <rFont val="D2Coding"/>
        <family val="3"/>
        <charset val="129"/>
      </rPr>
      <t>문자</t>
    </r>
    <r>
      <rPr>
        <sz val="11"/>
        <color theme="1"/>
        <rFont val="D2Coding"/>
        <family val="3"/>
        <charset val="129"/>
      </rPr>
      <t>는 ( )색</t>
    </r>
    <phoneticPr fontId="1" type="noConversion"/>
  </si>
  <si>
    <r>
      <rPr>
        <sz val="11"/>
        <color theme="4"/>
        <rFont val="D2Coding"/>
        <family val="3"/>
        <charset val="129"/>
      </rPr>
      <t xml:space="preserve">이동저장탱크 </t>
    </r>
    <r>
      <rPr>
        <sz val="11"/>
        <color theme="1"/>
        <rFont val="D2Coding"/>
        <family val="3"/>
        <charset val="129"/>
      </rPr>
      <t>상부의 주입구에</t>
    </r>
    <r>
      <rPr>
        <sz val="11"/>
        <color theme="4"/>
        <rFont val="D2Coding"/>
        <family val="3"/>
        <charset val="129"/>
      </rPr>
      <t xml:space="preserve"> 액체 위험물</t>
    </r>
    <r>
      <rPr>
        <sz val="11"/>
        <color theme="1"/>
        <rFont val="D2Coding"/>
        <family val="3"/>
        <charset val="129"/>
      </rPr>
      <t xml:space="preserve">을 충전하는 취급소의 명칭은 ( ), </t>
    </r>
    <r>
      <rPr>
        <sz val="11"/>
        <color theme="4"/>
        <rFont val="D2Coding"/>
        <family val="3"/>
        <charset val="129"/>
      </rPr>
      <t>취급제외</t>
    </r>
    <r>
      <rPr>
        <sz val="11"/>
        <color theme="1"/>
        <rFont val="D2Coding"/>
        <family val="3"/>
        <charset val="129"/>
      </rPr>
      <t xml:space="preserve"> 액체위험물은 알킬( ), 아세트( ), 히드록실( )</t>
    </r>
    <phoneticPr fontId="1" type="noConversion"/>
  </si>
  <si>
    <r>
      <rPr>
        <sz val="11"/>
        <color theme="4"/>
        <rFont val="D2Coding"/>
        <family val="3"/>
        <charset val="129"/>
      </rPr>
      <t>주유취급소</t>
    </r>
    <r>
      <rPr>
        <sz val="11"/>
        <color theme="1"/>
        <rFont val="D2Coding"/>
        <family val="3"/>
        <charset val="129"/>
      </rPr>
      <t xml:space="preserve">에 설치된 </t>
    </r>
    <r>
      <rPr>
        <sz val="11"/>
        <color theme="4"/>
        <rFont val="D2Coding"/>
        <family val="3"/>
        <charset val="129"/>
      </rPr>
      <t>통기관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선단</t>
    </r>
    <r>
      <rPr>
        <sz val="11"/>
        <color theme="1"/>
        <rFont val="D2Coding"/>
        <family val="3"/>
        <charset val="129"/>
      </rPr>
      <t xml:space="preserve">은 지면으로부터 ( )m </t>
    </r>
    <r>
      <rPr>
        <sz val="11"/>
        <color theme="4"/>
        <rFont val="D2Coding"/>
        <family val="3"/>
        <charset val="129"/>
      </rPr>
      <t>이상</t>
    </r>
    <r>
      <rPr>
        <sz val="11"/>
        <color theme="1"/>
        <rFont val="D2Coding"/>
        <family val="3"/>
        <charset val="129"/>
      </rPr>
      <t xml:space="preserve">, 통기관 선단에 설치된 </t>
    </r>
    <r>
      <rPr>
        <sz val="11"/>
        <color theme="4"/>
        <rFont val="D2Coding"/>
        <family val="3"/>
        <charset val="129"/>
      </rPr>
      <t>부속품</t>
    </r>
    <r>
      <rPr>
        <sz val="11"/>
        <color theme="1"/>
        <rFont val="D2Coding"/>
        <family val="3"/>
        <charset val="129"/>
      </rPr>
      <t>의 명칭은 ( )</t>
    </r>
    <phoneticPr fontId="1" type="noConversion"/>
  </si>
  <si>
    <r>
      <t xml:space="preserve">이동저장탱크에 설치되어 있는 주유기에 대하여 </t>
    </r>
    <r>
      <rPr>
        <sz val="11"/>
        <color theme="4"/>
        <rFont val="D2Coding"/>
        <family val="3"/>
        <charset val="129"/>
      </rPr>
      <t>주유관 호스</t>
    </r>
    <r>
      <rPr>
        <sz val="11"/>
        <color theme="1"/>
        <rFont val="D2Coding"/>
        <family val="3"/>
        <charset val="129"/>
      </rPr>
      <t xml:space="preserve">의 총 길이는 ( )m 이내, 분당 토출량은 ( )L 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</si>
  <si>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</t>
    </r>
    <r>
      <rPr>
        <sz val="11"/>
        <color theme="4"/>
        <rFont val="D2Coding"/>
        <family val="3"/>
        <charset val="129"/>
      </rPr>
      <t>국소방식 배출설비</t>
    </r>
    <r>
      <rPr>
        <sz val="11"/>
        <color theme="1"/>
        <rFont val="D2Coding"/>
        <family val="3"/>
        <charset val="129"/>
      </rPr>
      <t xml:space="preserve">, 나팔관처럼 생긴 옥외에 설치된 부분의 명칭은 ( ), </t>
    </r>
    <r>
      <rPr>
        <sz val="11"/>
        <color theme="4"/>
        <rFont val="D2Coding"/>
        <family val="3"/>
        <charset val="129"/>
      </rPr>
      <t>바닥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배출구</t>
    </r>
    <r>
      <rPr>
        <sz val="11"/>
        <color theme="1"/>
        <rFont val="D2Coding"/>
        <family val="3"/>
        <charset val="129"/>
      </rPr>
      <t>까지의 높이는 ( )m 이상, 화재시 자동으로 폐쇄되는</t>
    </r>
    <r>
      <rPr>
        <sz val="11"/>
        <color theme="4"/>
        <rFont val="D2Coding"/>
        <family val="3"/>
        <charset val="129"/>
      </rPr>
      <t xml:space="preserve"> 방화댐퍼</t>
    </r>
    <r>
      <rPr>
        <sz val="11"/>
        <color theme="1"/>
        <rFont val="D2Coding"/>
        <family val="3"/>
        <charset val="129"/>
      </rPr>
      <t>의 설치 위치는 ( )가 관통하는 벽 부분의 바로 가까이에 설치</t>
    </r>
    <phoneticPr fontId="1" type="noConversion"/>
  </si>
  <si>
    <r>
      <t>제조소의</t>
    </r>
    <r>
      <rPr>
        <sz val="11"/>
        <color theme="4"/>
        <rFont val="D2Coding"/>
        <family val="3"/>
        <charset val="129"/>
      </rPr>
      <t xml:space="preserve"> 안전거리</t>
    </r>
    <r>
      <rPr>
        <sz val="11"/>
        <color theme="1"/>
        <rFont val="D2Coding"/>
        <family val="3"/>
        <charset val="129"/>
      </rPr>
      <t xml:space="preserve">, 50000V </t>
    </r>
    <r>
      <rPr>
        <sz val="11"/>
        <color theme="4"/>
        <rFont val="D2Coding"/>
        <family val="3"/>
        <charset val="129"/>
      </rPr>
      <t>특고압전선</t>
    </r>
    <r>
      <rPr>
        <sz val="11"/>
        <color theme="1"/>
        <rFont val="D2Coding"/>
        <family val="3"/>
        <charset val="129"/>
      </rPr>
      <t xml:space="preserve">과의 거리는 ( )m 이상, 위험물제조소와 </t>
    </r>
    <r>
      <rPr>
        <sz val="11"/>
        <color theme="4"/>
        <rFont val="D2Coding"/>
        <family val="3"/>
        <charset val="129"/>
      </rPr>
      <t>주택</t>
    </r>
    <r>
      <rPr>
        <sz val="11"/>
        <color theme="1"/>
        <rFont val="D2Coding"/>
        <family val="3"/>
        <charset val="129"/>
      </rPr>
      <t>과의 거리는 ( )m 이상</t>
    </r>
    <phoneticPr fontId="1" type="noConversion"/>
  </si>
  <si>
    <r>
      <t>높이 15m, 지름 6m인 옥외탱크저장소에 대하여</t>
    </r>
    <r>
      <rPr>
        <sz val="11"/>
        <color theme="4"/>
        <rFont val="D2Coding"/>
        <family val="3"/>
        <charset val="129"/>
      </rPr>
      <t xml:space="preserve"> 방유제</t>
    </r>
    <r>
      <rPr>
        <sz val="11"/>
        <color theme="1"/>
        <rFont val="D2Coding"/>
        <family val="3"/>
        <charset val="129"/>
      </rPr>
      <t>와 옥외탱크 사이의</t>
    </r>
    <r>
      <rPr>
        <sz val="11"/>
        <color theme="4"/>
        <rFont val="D2Coding"/>
        <family val="3"/>
        <charset val="129"/>
      </rPr>
      <t xml:space="preserve"> 간격</t>
    </r>
    <r>
      <rPr>
        <sz val="11"/>
        <color theme="1"/>
        <rFont val="D2Coding"/>
        <family val="3"/>
        <charset val="129"/>
      </rPr>
      <t>은 ( )m, 방유제의</t>
    </r>
    <r>
      <rPr>
        <sz val="11"/>
        <color theme="4"/>
        <rFont val="D2Coding"/>
        <family val="3"/>
        <charset val="129"/>
      </rPr>
      <t xml:space="preserve"> 최소 높이</t>
    </r>
    <r>
      <rPr>
        <sz val="11"/>
        <color theme="1"/>
        <rFont val="D2Coding"/>
        <family val="3"/>
        <charset val="129"/>
      </rPr>
      <t>는 ( )m</t>
    </r>
    <phoneticPr fontId="1" type="noConversion"/>
  </si>
  <si>
    <r>
      <rPr>
        <sz val="11"/>
        <color theme="4"/>
        <rFont val="D2Coding"/>
        <family val="3"/>
        <charset val="129"/>
      </rPr>
      <t>히드라진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과산화수소</t>
    </r>
    <r>
      <rPr>
        <sz val="11"/>
        <color theme="1"/>
        <rFont val="D2Coding"/>
        <family val="3"/>
        <charset val="129"/>
      </rPr>
      <t>가 반응하면 폭발하는데 이때 ( )기체와 ( )이 생성&lt;화학식&gt;, 히드라진과 과산화수소 중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위험물은 ( )이며 이 물질이</t>
    </r>
    <r>
      <rPr>
        <sz val="11"/>
        <color theme="4"/>
        <rFont val="D2Coding"/>
        <family val="3"/>
        <charset val="129"/>
      </rPr>
      <t xml:space="preserve"> 열분해</t>
    </r>
    <r>
      <rPr>
        <sz val="11"/>
        <color theme="1"/>
        <rFont val="D2Coding"/>
        <family val="3"/>
        <charset val="129"/>
      </rPr>
      <t>시 ( )과 ( )기체가 발생&lt;화학식&gt;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</si>
  <si>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>가 완전</t>
    </r>
    <r>
      <rPr>
        <sz val="11"/>
        <color theme="4"/>
        <rFont val="D2Coding"/>
        <family val="3"/>
        <charset val="129"/>
      </rPr>
      <t xml:space="preserve"> 연소</t>
    </r>
    <r>
      <rPr>
        <sz val="11"/>
        <color theme="1"/>
        <rFont val="D2Coding"/>
        <family val="3"/>
        <charset val="129"/>
      </rPr>
      <t>하면 생기는 기체 두 가지는 ( ), ( )</t>
    </r>
    <phoneticPr fontId="1" type="noConversion"/>
  </si>
  <si>
    <r>
      <t>위험물 제조소</t>
    </r>
    <r>
      <rPr>
        <sz val="11"/>
        <color theme="4"/>
        <rFont val="D2Coding"/>
        <family val="3"/>
        <charset val="129"/>
      </rPr>
      <t xml:space="preserve"> 보유공지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지정수량 10배</t>
    </r>
    <r>
      <rPr>
        <sz val="11"/>
        <color theme="1"/>
        <rFont val="D2Coding"/>
        <family val="3"/>
        <charset val="129"/>
      </rPr>
      <t xml:space="preserve"> 이하는 ( )m 이상,</t>
    </r>
    <r>
      <rPr>
        <sz val="11"/>
        <color theme="4"/>
        <rFont val="D2Coding"/>
        <family val="3"/>
        <charset val="129"/>
      </rPr>
      <t xml:space="preserve"> 지정수량 10배</t>
    </r>
    <r>
      <rPr>
        <sz val="11"/>
        <color theme="1"/>
        <rFont val="D2Coding"/>
        <family val="3"/>
        <charset val="129"/>
      </rPr>
      <t xml:space="preserve"> 초과는 ( )m 이상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</si>
  <si>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 </t>
    </r>
    <r>
      <rPr>
        <sz val="11"/>
        <color theme="4"/>
        <rFont val="D2Coding"/>
        <family val="3"/>
        <charset val="129"/>
      </rPr>
      <t>나트륨</t>
    </r>
    <r>
      <rPr>
        <sz val="11"/>
        <color theme="1"/>
        <rFont val="D2Coding"/>
        <family val="3"/>
        <charset val="129"/>
      </rPr>
      <t xml:space="preserve">은 ( ), </t>
    </r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 xml:space="preserve">은 ( ), </t>
    </r>
    <r>
      <rPr>
        <sz val="11"/>
        <color theme="4"/>
        <rFont val="D2Coding"/>
        <family val="3"/>
        <charset val="129"/>
      </rPr>
      <t>니트로셀룰로오스</t>
    </r>
    <r>
      <rPr>
        <sz val="11"/>
        <color theme="1"/>
        <rFont val="D2Coding"/>
        <family val="3"/>
        <charset val="129"/>
      </rPr>
      <t xml:space="preserve">는 ( )에 보관하며 </t>
    </r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 xml:space="preserve">이 공기 중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>시 생성되는 물질의 화학식은 ( )</t>
    </r>
    <phoneticPr fontId="1" type="noConversion"/>
  </si>
  <si>
    <r>
      <t xml:space="preserve">1이황화탄소, 2메틸알코올, 3아세톤, 4아닐린 중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>이 낮은 순?</t>
    </r>
    <phoneticPr fontId="1" type="noConversion"/>
  </si>
  <si>
    <r>
      <rPr>
        <sz val="11"/>
        <color theme="4"/>
        <rFont val="D2Coding"/>
        <family val="3"/>
        <charset val="129"/>
      </rPr>
      <t>질산메틸</t>
    </r>
    <r>
      <rPr>
        <sz val="11"/>
        <color theme="1"/>
        <rFont val="D2Coding"/>
        <family val="3"/>
        <charset val="129"/>
      </rPr>
      <t>의 증기비중은?</t>
    </r>
    <phoneticPr fontId="1" type="noConversion"/>
  </si>
  <si>
    <r>
      <rPr>
        <sz val="11"/>
        <color theme="4"/>
        <rFont val="D2Coding"/>
        <family val="3"/>
        <charset val="129"/>
      </rPr>
      <t>질산</t>
    </r>
    <r>
      <rPr>
        <sz val="11"/>
        <color theme="1"/>
        <rFont val="D2Coding"/>
        <family val="3"/>
        <charset val="129"/>
      </rPr>
      <t>의 류별은 ( ), 지정수량은 ( )kg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</si>
  <si>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과는 </t>
    </r>
    <r>
      <rPr>
        <sz val="11"/>
        <color theme="4"/>
        <rFont val="D2Coding"/>
        <family val="3"/>
        <charset val="129"/>
      </rPr>
      <t>반응성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없</t>
    </r>
    <r>
      <rPr>
        <sz val="11"/>
        <color theme="1"/>
        <rFont val="D2Coding"/>
        <family val="3"/>
        <charset val="129"/>
      </rPr>
      <t xml:space="preserve">고 </t>
    </r>
    <r>
      <rPr>
        <sz val="11"/>
        <color theme="4"/>
        <rFont val="D2Coding"/>
        <family val="3"/>
        <charset val="129"/>
      </rPr>
      <t>공기</t>
    </r>
    <r>
      <rPr>
        <sz val="11"/>
        <color theme="1"/>
        <rFont val="D2Coding"/>
        <family val="3"/>
        <charset val="129"/>
      </rPr>
      <t xml:space="preserve">중에서 반응하여 </t>
    </r>
    <r>
      <rPr>
        <sz val="11"/>
        <color theme="4"/>
        <rFont val="D2Coding"/>
        <family val="3"/>
        <charset val="129"/>
      </rPr>
      <t>흰 연기</t>
    </r>
    <r>
      <rPr>
        <sz val="11"/>
        <color theme="1"/>
        <rFont val="D2Coding"/>
        <family val="3"/>
        <charset val="129"/>
      </rPr>
      <t xml:space="preserve">를 발생시키는 물질은 ( )이고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</si>
  <si>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t xml:space="preserve">옥외저장탱크, 압력탱크 외의 탱크에서 </t>
    </r>
    <r>
      <rPr>
        <sz val="11"/>
        <color theme="4"/>
        <rFont val="D2Coding"/>
        <family val="3"/>
        <charset val="129"/>
      </rPr>
      <t>아세트알데히드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저장</t>
    </r>
    <r>
      <rPr>
        <sz val="11"/>
        <color theme="1"/>
        <rFont val="D2Coding"/>
        <family val="3"/>
        <charset val="129"/>
      </rPr>
      <t>할 떄 ( )도씨 이하</t>
    </r>
    <phoneticPr fontId="1" type="noConversion"/>
  </si>
  <si>
    <r>
      <rPr>
        <sz val="11"/>
        <color theme="4"/>
        <rFont val="D2Coding"/>
        <family val="3"/>
        <charset val="129"/>
      </rPr>
      <t>제조소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안전거리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단축</t>
    </r>
    <r>
      <rPr>
        <sz val="11"/>
        <color theme="1"/>
        <rFont val="D2Coding"/>
        <family val="3"/>
        <charset val="129"/>
      </rPr>
      <t>하기 위하여 설치하는 것은 ( )상 유효한 ( )</t>
    </r>
    <phoneticPr fontId="1" type="noConversion"/>
  </si>
  <si>
    <r>
      <t xml:space="preserve">위험물의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바닥면적? </t>
    </r>
    <r>
      <rPr>
        <sz val="11"/>
        <color theme="4"/>
        <rFont val="D2Coding"/>
        <family val="3"/>
        <charset val="129"/>
      </rPr>
      <t>염소산염류</t>
    </r>
    <r>
      <rPr>
        <sz val="11"/>
        <color theme="1"/>
        <rFont val="D2Coding"/>
        <family val="3"/>
        <charset val="129"/>
      </rPr>
      <t>는 ( )m^2이하,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석유류는 ( )m^2이하, </t>
    </r>
    <r>
      <rPr>
        <sz val="11"/>
        <color theme="4"/>
        <rFont val="D2Coding"/>
        <family val="3"/>
        <charset val="129"/>
      </rPr>
      <t>유기과산화물</t>
    </r>
    <r>
      <rPr>
        <sz val="11"/>
        <color theme="1"/>
        <rFont val="D2Coding"/>
        <family val="3"/>
        <charset val="129"/>
      </rPr>
      <t>은 ( )m^2이하</t>
    </r>
    <phoneticPr fontId="1" type="noConversion"/>
  </si>
  <si>
    <r>
      <t xml:space="preserve">다음 보기의 위험물을 </t>
    </r>
    <r>
      <rPr>
        <sz val="11"/>
        <color theme="4"/>
        <rFont val="D2Coding"/>
        <family val="3"/>
        <charset val="129"/>
      </rPr>
      <t>압력탱크 외</t>
    </r>
    <r>
      <rPr>
        <sz val="11"/>
        <color theme="1"/>
        <rFont val="D2Coding"/>
        <family val="3"/>
        <charset val="129"/>
      </rPr>
      <t>의 탱크에 저장할 경우</t>
    </r>
    <r>
      <rPr>
        <sz val="11"/>
        <color theme="4"/>
        <rFont val="D2Coding"/>
        <family val="3"/>
        <charset val="129"/>
      </rPr>
      <t xml:space="preserve"> 저장온도</t>
    </r>
    <r>
      <rPr>
        <sz val="11"/>
        <color theme="1"/>
        <rFont val="D2Coding"/>
        <family val="3"/>
        <charset val="129"/>
      </rPr>
      <t>는? 산화프로필렌 및 디에틸에테르의 경우 ( )도씨 이하, 아세트알데히드는 ( )도씨 이하</t>
    </r>
    <phoneticPr fontId="1" type="noConversion"/>
  </si>
  <si>
    <r>
      <rPr>
        <sz val="11"/>
        <color theme="4"/>
        <rFont val="D2Coding"/>
        <family val="3"/>
        <charset val="129"/>
      </rPr>
      <t>톨루엔</t>
    </r>
    <r>
      <rPr>
        <sz val="11"/>
        <color theme="1"/>
        <rFont val="D2Coding"/>
        <family val="3"/>
        <charset val="129"/>
      </rPr>
      <t>의 증기비중은 얼마?</t>
    </r>
    <phoneticPr fontId="1" type="noConversion"/>
  </si>
  <si>
    <r>
      <rPr>
        <sz val="11"/>
        <color theme="4"/>
        <rFont val="D2Coding"/>
        <family val="3"/>
        <charset val="129"/>
      </rPr>
      <t>질산암모늄</t>
    </r>
    <r>
      <rPr>
        <sz val="11"/>
        <color theme="1"/>
        <rFont val="D2Coding"/>
        <family val="3"/>
        <charset val="129"/>
      </rPr>
      <t xml:space="preserve"> 1몰이 반응시 수증기는 ( )몰이 생성</t>
    </r>
    <phoneticPr fontId="1" type="noConversion"/>
  </si>
  <si>
    <r>
      <t>이동저장탱크에 설치된</t>
    </r>
    <r>
      <rPr>
        <sz val="11"/>
        <color theme="4"/>
        <rFont val="D2Coding"/>
        <family val="3"/>
        <charset val="129"/>
      </rPr>
      <t xml:space="preserve"> 주유설비</t>
    </r>
    <r>
      <rPr>
        <sz val="11"/>
        <color theme="1"/>
        <rFont val="D2Coding"/>
        <family val="3"/>
        <charset val="129"/>
      </rPr>
      <t>(주입호스의 선단에 개폐밸브를 설치한 것) 1)위험물이 ( ) 우려가 없고 화재예방상 안전한 구조로 할 것 2)</t>
    </r>
    <r>
      <rPr>
        <sz val="11"/>
        <color theme="4"/>
        <rFont val="D2Coding"/>
        <family val="3"/>
        <charset val="129"/>
      </rPr>
      <t>주입설비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길이</t>
    </r>
    <r>
      <rPr>
        <sz val="11"/>
        <color theme="1"/>
        <rFont val="D2Coding"/>
        <family val="3"/>
        <charset val="129"/>
      </rPr>
      <t>는 ( )m이내로 하고, 그 선단에 축적되는</t>
    </r>
    <r>
      <rPr>
        <sz val="11"/>
        <color theme="4"/>
        <rFont val="D2Coding"/>
        <family val="3"/>
        <charset val="129"/>
      </rPr>
      <t xml:space="preserve"> 정전기</t>
    </r>
    <r>
      <rPr>
        <sz val="11"/>
        <color theme="1"/>
        <rFont val="D2Coding"/>
        <family val="3"/>
        <charset val="129"/>
      </rPr>
      <t>를 유효하게</t>
    </r>
    <r>
      <rPr>
        <sz val="11"/>
        <color theme="4"/>
        <rFont val="D2Coding"/>
        <family val="3"/>
        <charset val="129"/>
      </rPr>
      <t xml:space="preserve"> 제거</t>
    </r>
    <r>
      <rPr>
        <sz val="11"/>
        <color theme="1"/>
        <rFont val="D2Coding"/>
        <family val="3"/>
        <charset val="129"/>
      </rPr>
      <t>할 수 있는 장치를 할 것 3)</t>
    </r>
    <r>
      <rPr>
        <sz val="11"/>
        <color theme="4"/>
        <rFont val="D2Coding"/>
        <family val="3"/>
        <charset val="129"/>
      </rPr>
      <t>분당 토출량</t>
    </r>
    <r>
      <rPr>
        <sz val="11"/>
        <color theme="1"/>
        <rFont val="D2Coding"/>
        <family val="3"/>
        <charset val="129"/>
      </rPr>
      <t>은 ( )L 이하로 할 것</t>
    </r>
    <phoneticPr fontId="1" type="noConversion"/>
  </si>
  <si>
    <r>
      <rPr>
        <sz val="11"/>
        <color theme="4"/>
        <rFont val="D2Coding"/>
        <family val="3"/>
        <charset val="129"/>
      </rPr>
      <t xml:space="preserve">고인화점 </t>
    </r>
    <r>
      <rPr>
        <sz val="11"/>
        <color theme="1"/>
        <rFont val="D2Coding"/>
        <family val="3"/>
        <charset val="129"/>
      </rPr>
      <t xml:space="preserve">위험물의 정의는 인화점이 ( )도씨 </t>
    </r>
    <r>
      <rPr>
        <sz val="11"/>
        <color theme="4"/>
        <rFont val="D2Coding"/>
        <family val="3"/>
        <charset val="129"/>
      </rPr>
      <t>이상</t>
    </r>
    <r>
      <rPr>
        <sz val="11"/>
        <color theme="1"/>
        <rFont val="D2Coding"/>
        <family val="3"/>
        <charset val="129"/>
      </rPr>
      <t>인 제( )류 위험물</t>
    </r>
    <phoneticPr fontId="1" type="noConversion"/>
  </si>
  <si>
    <r>
      <t xml:space="preserve">옥내저장소의 </t>
    </r>
    <r>
      <rPr>
        <sz val="11"/>
        <color theme="4"/>
        <rFont val="D2Coding"/>
        <family val="3"/>
        <charset val="129"/>
      </rPr>
      <t>동일한 실에</t>
    </r>
    <r>
      <rPr>
        <sz val="11"/>
        <color theme="1"/>
        <rFont val="D2Coding"/>
        <family val="3"/>
        <charset val="129"/>
      </rPr>
      <t>서 함께</t>
    </r>
    <r>
      <rPr>
        <sz val="11"/>
        <color theme="4"/>
        <rFont val="D2Coding"/>
        <family val="3"/>
        <charset val="129"/>
      </rPr>
      <t xml:space="preserve"> 저장</t>
    </r>
    <r>
      <rPr>
        <sz val="11"/>
        <color theme="1"/>
        <rFont val="D2Coding"/>
        <family val="3"/>
        <charset val="129"/>
      </rPr>
      <t>할 수 있는 위험물끼리 짝지어진 것 1)무기과산화물-유기과산화물 2)질산염류-과염소산 3)황린-제1류위험물 4)인화성고체-제1석유류 5)유황-제4류위험물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</si>
  <si>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위험등급 2등급</t>
    </r>
    <r>
      <rPr>
        <sz val="11"/>
        <color theme="1"/>
        <rFont val="D2Coding"/>
        <family val="3"/>
        <charset val="129"/>
      </rPr>
      <t>인 것 제( )석유류, ( )류</t>
    </r>
    <phoneticPr fontId="1" type="noConversion"/>
  </si>
  <si>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 xml:space="preserve"> 1mol을 연소시키는데 필요한 O2는 ( )mol</t>
    </r>
    <phoneticPr fontId="1" type="noConversion"/>
  </si>
  <si>
    <r>
      <t>위험물 운반시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위험물과 혼재 </t>
    </r>
    <r>
      <rPr>
        <sz val="11"/>
        <color theme="4"/>
        <rFont val="D2Coding"/>
        <family val="3"/>
        <charset val="129"/>
      </rPr>
      <t>불가능</t>
    </r>
    <r>
      <rPr>
        <sz val="11"/>
        <color theme="1"/>
        <rFont val="D2Coding"/>
        <family val="3"/>
        <charset val="129"/>
      </rPr>
      <t>한 위험물의 유별은 제(   )류 위험물</t>
    </r>
    <phoneticPr fontId="1" type="noConversion"/>
  </si>
  <si>
    <r>
      <rPr>
        <sz val="11"/>
        <color theme="4"/>
        <rFont val="D2Coding"/>
        <family val="3"/>
        <charset val="129"/>
      </rPr>
      <t>중유</t>
    </r>
    <r>
      <rPr>
        <sz val="11"/>
        <color theme="1"/>
        <rFont val="D2Coding"/>
        <family val="3"/>
        <charset val="129"/>
      </rPr>
      <t xml:space="preserve">의 지정수량은 ( )L, </t>
    </r>
    <r>
      <rPr>
        <sz val="11"/>
        <color theme="4"/>
        <rFont val="D2Coding"/>
        <family val="3"/>
        <charset val="129"/>
      </rPr>
      <t>경유</t>
    </r>
    <r>
      <rPr>
        <sz val="11"/>
        <color theme="1"/>
        <rFont val="D2Coding"/>
        <family val="3"/>
        <charset val="129"/>
      </rPr>
      <t>의 지정수량은 ( )L,</t>
    </r>
    <r>
      <rPr>
        <sz val="11"/>
        <color theme="4"/>
        <rFont val="D2Coding"/>
        <family val="3"/>
        <charset val="129"/>
      </rPr>
      <t xml:space="preserve"> 디에틸에테르</t>
    </r>
    <r>
      <rPr>
        <sz val="11"/>
        <color theme="1"/>
        <rFont val="D2Coding"/>
        <family val="3"/>
        <charset val="129"/>
      </rPr>
      <t>의 지정수량은 ( )L, 아세톤의 지정수량은 ( )L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</si>
  <si>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저장소의 저장창고에 위험물을 겹쳐 쌓아 저장할 때 저장 </t>
    </r>
    <r>
      <rPr>
        <sz val="11"/>
        <color theme="4"/>
        <rFont val="D2Coding"/>
        <family val="3"/>
        <charset val="129"/>
      </rPr>
      <t>높이</t>
    </r>
    <r>
      <rPr>
        <sz val="11"/>
        <color theme="1"/>
        <rFont val="D2Coding"/>
        <family val="3"/>
        <charset val="129"/>
      </rPr>
      <t>, 1)</t>
    </r>
    <r>
      <rPr>
        <sz val="11"/>
        <color theme="4"/>
        <rFont val="D2Coding"/>
        <family val="3"/>
        <charset val="129"/>
      </rPr>
      <t>기계</t>
    </r>
    <r>
      <rPr>
        <sz val="11"/>
        <color theme="1"/>
        <rFont val="D2Coding"/>
        <family val="3"/>
        <charset val="129"/>
      </rPr>
      <t>에 의하여 하역하는 구조로 된 용기만을 겹쳐 쌓는 경우는 ( )m 미만 2)제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 중 제3석유류, 제4석유류 및 동식물유류를 수납하는 용기만</t>
    </r>
    <r>
      <rPr>
        <sz val="11"/>
        <color theme="4"/>
        <rFont val="D2Coding"/>
        <family val="3"/>
        <charset val="129"/>
      </rPr>
      <t xml:space="preserve"> 겹쳐</t>
    </r>
    <r>
      <rPr>
        <sz val="11"/>
        <color theme="1"/>
        <rFont val="D2Coding"/>
        <family val="3"/>
        <charset val="129"/>
      </rPr>
      <t xml:space="preserve"> 쌓는 경우는 ( )m 미만 3)그 밖의 경우는 ( )m 미만</t>
    </r>
    <phoneticPr fontId="1" type="noConversion"/>
  </si>
  <si>
    <r>
      <rPr>
        <sz val="11"/>
        <color theme="4"/>
        <rFont val="D2Coding"/>
        <family val="3"/>
        <charset val="129"/>
      </rPr>
      <t>무색</t>
    </r>
    <r>
      <rPr>
        <sz val="11"/>
        <color theme="1"/>
        <rFont val="D2Coding"/>
        <family val="3"/>
        <charset val="129"/>
      </rPr>
      <t xml:space="preserve">의 휘발성액체이며 술의 원료, </t>
    </r>
    <r>
      <rPr>
        <sz val="11"/>
        <color theme="4"/>
        <rFont val="D2Coding"/>
        <family val="3"/>
        <charset val="129"/>
      </rPr>
      <t>산화</t>
    </r>
    <r>
      <rPr>
        <sz val="11"/>
        <color theme="1"/>
        <rFont val="D2Coding"/>
        <family val="3"/>
        <charset val="129"/>
      </rPr>
      <t>시키면</t>
    </r>
    <r>
      <rPr>
        <sz val="11"/>
        <color theme="4"/>
        <rFont val="D2Coding"/>
        <family val="3"/>
        <charset val="129"/>
      </rPr>
      <t xml:space="preserve"> 아세트알데히드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요오드포름</t>
    </r>
    <r>
      <rPr>
        <sz val="11"/>
        <color theme="1"/>
        <rFont val="D2Coding"/>
        <family val="3"/>
        <charset val="129"/>
      </rPr>
      <t xml:space="preserve"> 반응을 하는 이 위험물이 화학식은 ( ), 지정수량은( )L, 진한 </t>
    </r>
    <r>
      <rPr>
        <sz val="11"/>
        <color theme="4"/>
        <rFont val="D2Coding"/>
        <family val="3"/>
        <charset val="129"/>
      </rPr>
      <t>황산</t>
    </r>
    <r>
      <rPr>
        <sz val="11"/>
        <color theme="1"/>
        <rFont val="D2Coding"/>
        <family val="3"/>
        <charset val="129"/>
      </rPr>
      <t xml:space="preserve">과 140도씨에서 반응한 후 </t>
    </r>
    <r>
      <rPr>
        <sz val="11"/>
        <color theme="4"/>
        <rFont val="D2Coding"/>
        <family val="3"/>
        <charset val="129"/>
      </rPr>
      <t>생성</t>
    </r>
    <r>
      <rPr>
        <sz val="11"/>
        <color theme="1"/>
        <rFont val="D2Coding"/>
        <family val="3"/>
        <charset val="129"/>
      </rPr>
      <t>되는 물질의 화학식은 ( )</t>
    </r>
    <phoneticPr fontId="1" type="noConversion"/>
  </si>
  <si>
    <r>
      <rPr>
        <sz val="11"/>
        <color theme="4"/>
        <rFont val="D2Coding"/>
        <family val="3"/>
        <charset val="129"/>
      </rPr>
      <t>불활성가스소화설비</t>
    </r>
    <r>
      <rPr>
        <sz val="11"/>
        <color theme="1"/>
        <rFont val="D2Coding"/>
        <family val="3"/>
        <charset val="129"/>
      </rPr>
      <t>에 적응성이 있는 것 1) 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 2)제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류 위험물 중 인화성고체 3)제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>류 위험물 중 금수성물질 4)제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 5)제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>류 위험물 6)제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</t>
    </r>
    <phoneticPr fontId="1" type="noConversion"/>
  </si>
  <si>
    <r>
      <rPr>
        <sz val="11"/>
        <color theme="4"/>
        <rFont val="D2Coding"/>
        <family val="3"/>
        <charset val="129"/>
      </rPr>
      <t>트리에틸알루미늄</t>
    </r>
    <r>
      <rPr>
        <sz val="11"/>
        <color theme="1"/>
        <rFont val="D2Coding"/>
        <family val="3"/>
        <charset val="129"/>
      </rPr>
      <t>의 자연발화시 생성물질은 ( )기체, H2O, ( )&lt;화학식&gt;</t>
    </r>
    <phoneticPr fontId="1" type="noConversion"/>
  </si>
  <si>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>의 유별은 제( )류, 지정수량은 ( )kg</t>
    </r>
    <phoneticPr fontId="1" type="noConversion"/>
  </si>
  <si>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>의 유별은 제( )류, 지정수량은 ( )kg</t>
    </r>
    <phoneticPr fontId="1" type="noConversion"/>
  </si>
  <si>
    <r>
      <rPr>
        <sz val="11"/>
        <color theme="4"/>
        <rFont val="D2Coding"/>
        <family val="3"/>
        <charset val="129"/>
      </rPr>
      <t>니트로화합물</t>
    </r>
    <r>
      <rPr>
        <sz val="11"/>
        <color theme="1"/>
        <rFont val="D2Coding"/>
        <family val="3"/>
        <charset val="129"/>
      </rPr>
      <t>의 유별은 제( )류, 지정수량은 ( )kg</t>
    </r>
    <phoneticPr fontId="1" type="noConversion"/>
  </si>
  <si>
    <r>
      <rPr>
        <sz val="11"/>
        <color theme="4"/>
        <rFont val="D2Coding"/>
        <family val="3"/>
        <charset val="129"/>
      </rPr>
      <t>질산염류</t>
    </r>
    <r>
      <rPr>
        <sz val="11"/>
        <color theme="1"/>
        <rFont val="D2Coding"/>
        <family val="3"/>
        <charset val="129"/>
      </rPr>
      <t>의 유별은 제( )류, 지정수량은 ( )kg</t>
    </r>
    <phoneticPr fontId="1" type="noConversion"/>
  </si>
  <si>
    <r>
      <rPr>
        <sz val="11"/>
        <color theme="4"/>
        <rFont val="D2Coding"/>
        <family val="3"/>
        <charset val="129"/>
      </rPr>
      <t>과산화수소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히드라진</t>
    </r>
    <r>
      <rPr>
        <sz val="11"/>
        <color theme="1"/>
        <rFont val="D2Coding"/>
        <family val="3"/>
        <charset val="129"/>
      </rPr>
      <t>은 혼합되면 격렬히 반응하며 발화, 이 때 생성물질은 ( )와 ( )&lt;화학식&gt;</t>
    </r>
    <phoneticPr fontId="1" type="noConversion"/>
  </si>
  <si>
    <r>
      <rPr>
        <sz val="11"/>
        <color theme="4"/>
        <rFont val="D2Coding"/>
        <family val="3"/>
        <charset val="129"/>
      </rPr>
      <t>과산화수소</t>
    </r>
    <r>
      <rPr>
        <sz val="11"/>
        <color theme="1"/>
        <rFont val="D2Coding"/>
        <family val="3"/>
        <charset val="129"/>
      </rPr>
      <t xml:space="preserve"> 분해시 ( )와 ( ) 생성&lt;화학식&gt;</t>
    </r>
    <phoneticPr fontId="1" type="noConversion"/>
  </si>
  <si>
    <r>
      <rPr>
        <sz val="11"/>
        <color theme="4"/>
        <rFont val="D2Coding"/>
        <family val="3"/>
        <charset val="129"/>
      </rPr>
      <t>이산화탄소</t>
    </r>
    <r>
      <rPr>
        <sz val="11"/>
        <color theme="1"/>
        <rFont val="D2Coding"/>
        <family val="3"/>
        <charset val="129"/>
      </rPr>
      <t xml:space="preserve">가 들어있는 용기에 불이 붙은 </t>
    </r>
    <r>
      <rPr>
        <sz val="11"/>
        <color theme="4"/>
        <rFont val="D2Coding"/>
        <family val="3"/>
        <charset val="129"/>
      </rPr>
      <t>마그네슘</t>
    </r>
    <r>
      <rPr>
        <sz val="11"/>
        <color theme="1"/>
        <rFont val="D2Coding"/>
        <family val="3"/>
        <charset val="129"/>
      </rPr>
      <t>리본을 넣어주면 급격히 연소, 생성물질은 ( ), ( )&lt;화학식&gt;</t>
    </r>
    <phoneticPr fontId="1" type="noConversion"/>
  </si>
  <si>
    <r>
      <rPr>
        <sz val="11"/>
        <color theme="4"/>
        <rFont val="D2Coding"/>
        <family val="3"/>
        <charset val="129"/>
      </rPr>
      <t>마그네슘화재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이산화탄소</t>
    </r>
    <r>
      <rPr>
        <sz val="11"/>
        <color theme="1"/>
        <rFont val="D2Coding"/>
        <family val="3"/>
        <charset val="129"/>
      </rPr>
      <t>로 소화불가능한 이유는 ( ) 반응하므로</t>
    </r>
    <phoneticPr fontId="1" type="noConversion"/>
  </si>
  <si>
    <r>
      <t xml:space="preserve">주유취급소의 </t>
    </r>
    <r>
      <rPr>
        <sz val="11"/>
        <color theme="4"/>
        <rFont val="D2Coding"/>
        <family val="3"/>
        <charset val="129"/>
      </rPr>
      <t xml:space="preserve">담 </t>
    </r>
    <r>
      <rPr>
        <sz val="11"/>
        <color theme="1"/>
        <rFont val="D2Coding"/>
        <family val="3"/>
        <charset val="129"/>
      </rPr>
      <t xml:space="preserve">높이는 ( )m 이상, </t>
    </r>
    <r>
      <rPr>
        <sz val="11"/>
        <color theme="4"/>
        <rFont val="D2Coding"/>
        <family val="3"/>
        <charset val="129"/>
      </rPr>
      <t>재질</t>
    </r>
    <r>
      <rPr>
        <sz val="11"/>
        <color theme="1"/>
        <rFont val="D2Coding"/>
        <family val="3"/>
        <charset val="129"/>
      </rPr>
      <t>은 ( )구조 또는 ( )재료</t>
    </r>
    <phoneticPr fontId="1" type="noConversion"/>
  </si>
  <si>
    <r>
      <rPr>
        <sz val="11"/>
        <color theme="4"/>
        <rFont val="D2Coding"/>
        <family val="3"/>
        <charset val="129"/>
      </rPr>
      <t>CaC2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물</t>
    </r>
    <r>
      <rPr>
        <sz val="11"/>
        <color theme="1"/>
        <rFont val="D2Coding"/>
        <family val="3"/>
        <charset val="129"/>
      </rPr>
      <t>이 반응시 발생가스의 화학식</t>
    </r>
    <phoneticPr fontId="1" type="noConversion"/>
  </si>
  <si>
    <r>
      <rPr>
        <sz val="11"/>
        <color theme="4"/>
        <rFont val="D2Coding"/>
        <family val="3"/>
        <charset val="129"/>
      </rPr>
      <t>Na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 반응시 발생가스의 화학식</t>
    </r>
    <phoneticPr fontId="1" type="noConversion"/>
  </si>
  <si>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나트륨 조</t>
    </r>
    <r>
      <rPr>
        <sz val="11"/>
        <color theme="1"/>
        <rFont val="D2Coding"/>
        <family val="3"/>
        <charset val="129"/>
      </rPr>
      <t xml:space="preserve">각을 넣으면 격렬히 반응하며 폭발, </t>
    </r>
    <r>
      <rPr>
        <sz val="11"/>
        <color theme="4"/>
        <rFont val="D2Coding"/>
        <family val="3"/>
        <charset val="129"/>
      </rPr>
      <t>생성 기체</t>
    </r>
    <r>
      <rPr>
        <sz val="11"/>
        <color theme="1"/>
        <rFont val="D2Coding"/>
        <family val="3"/>
        <charset val="129"/>
      </rPr>
      <t xml:space="preserve">는 ( )&lt;화학식&gt;, 나트륨의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</si>
  <si>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Zn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H2SO4</t>
    </r>
    <r>
      <rPr>
        <sz val="11"/>
        <color theme="1"/>
        <rFont val="D2Coding"/>
        <family val="3"/>
        <charset val="129"/>
      </rPr>
      <t xml:space="preserve">이 반응하면 격렬히 반응하며 </t>
    </r>
    <r>
      <rPr>
        <sz val="11"/>
        <color theme="4"/>
        <rFont val="D2Coding"/>
        <family val="3"/>
        <charset val="129"/>
      </rPr>
      <t>가연성</t>
    </r>
    <r>
      <rPr>
        <sz val="11"/>
        <color theme="1"/>
        <rFont val="D2Coding"/>
        <family val="3"/>
        <charset val="129"/>
      </rPr>
      <t xml:space="preserve">의 ( )기체와 ( ) 발생, Zn의 </t>
    </r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>은 ( )</t>
    </r>
    <phoneticPr fontId="1" type="noConversion"/>
  </si>
  <si>
    <r>
      <t xml:space="preserve">위험물 제조소의 안전거리 기준, </t>
    </r>
    <r>
      <rPr>
        <sz val="11"/>
        <color theme="4"/>
        <rFont val="D2Coding"/>
        <family val="3"/>
        <charset val="129"/>
      </rPr>
      <t>10000V의 특고압가공전선</t>
    </r>
    <r>
      <rPr>
        <sz val="11"/>
        <color theme="1"/>
        <rFont val="D2Coding"/>
        <family val="3"/>
        <charset val="129"/>
      </rPr>
      <t xml:space="preserve">과의 안전거리는 ( )m 이상, </t>
    </r>
    <r>
      <rPr>
        <sz val="11"/>
        <color theme="4"/>
        <rFont val="D2Coding"/>
        <family val="3"/>
        <charset val="129"/>
      </rPr>
      <t>40000V</t>
    </r>
    <r>
      <rPr>
        <sz val="11"/>
        <color theme="1"/>
        <rFont val="D2Coding"/>
        <family val="3"/>
        <charset val="129"/>
      </rPr>
      <t>의 특고압가공전선과의 안전거리는  ( )m 이상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</si>
  <si>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>저장소에서 메탄올</t>
    </r>
    <r>
      <rPr>
        <sz val="11"/>
        <color theme="4"/>
        <rFont val="D2Coding"/>
        <family val="3"/>
        <charset val="129"/>
      </rPr>
      <t xml:space="preserve"> 4000L</t>
    </r>
    <r>
      <rPr>
        <sz val="11"/>
        <color theme="1"/>
        <rFont val="D2Coding"/>
        <family val="3"/>
        <charset val="129"/>
      </rPr>
      <t xml:space="preserve">를 저장하는 경우 보유공지는 ( )m이상, </t>
    </r>
    <r>
      <rPr>
        <sz val="11"/>
        <color theme="4"/>
        <rFont val="D2Coding"/>
        <family val="3"/>
        <charset val="129"/>
      </rPr>
      <t>과산화수소 30000L</t>
    </r>
    <r>
      <rPr>
        <sz val="11"/>
        <color theme="1"/>
        <rFont val="D2Coding"/>
        <family val="3"/>
        <charset val="129"/>
      </rPr>
      <t>를 저장하는 경우 보유공지는 ( )m이상</t>
    </r>
    <phoneticPr fontId="1" type="noConversion"/>
  </si>
  <si>
    <r>
      <t xml:space="preserve">지하탱크저장소 </t>
    </r>
    <r>
      <rPr>
        <sz val="11"/>
        <color theme="4"/>
        <rFont val="D2Coding"/>
        <family val="3"/>
        <charset val="129"/>
      </rPr>
      <t>탱크전용실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지하탱크</t>
    </r>
    <r>
      <rPr>
        <sz val="11"/>
        <color theme="1"/>
        <rFont val="D2Coding"/>
        <family val="3"/>
        <charset val="129"/>
      </rPr>
      <t>와의 간격은 ( )m이상</t>
    </r>
    <phoneticPr fontId="1" type="noConversion"/>
  </si>
  <si>
    <r>
      <t>위험물 판매취급소의 배합실에 대하여 배합실 출입문에 설치하는</t>
    </r>
    <r>
      <rPr>
        <sz val="11"/>
        <color theme="4"/>
        <rFont val="D2Coding"/>
        <family val="3"/>
        <charset val="129"/>
      </rPr>
      <t xml:space="preserve"> 방화문</t>
    </r>
    <r>
      <rPr>
        <sz val="11"/>
        <color theme="1"/>
        <rFont val="D2Coding"/>
        <family val="3"/>
        <charset val="129"/>
      </rPr>
      <t xml:space="preserve">의 종류는 ( ) 갑종방화문, 배합실 </t>
    </r>
    <r>
      <rPr>
        <sz val="11"/>
        <color theme="4"/>
        <rFont val="D2Coding"/>
        <family val="3"/>
        <charset val="129"/>
      </rPr>
      <t>문턱</t>
    </r>
    <r>
      <rPr>
        <sz val="11"/>
        <color theme="1"/>
        <rFont val="D2Coding"/>
        <family val="3"/>
        <charset val="129"/>
      </rPr>
      <t>의 높이는 ( )m 이상</t>
    </r>
    <phoneticPr fontId="1" type="noConversion"/>
  </si>
  <si>
    <r>
      <t xml:space="preserve">할론 소화설비 </t>
    </r>
    <r>
      <rPr>
        <sz val="11"/>
        <color theme="4"/>
        <rFont val="D2Coding"/>
        <family val="3"/>
        <charset val="129"/>
      </rPr>
      <t>방사압력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할론 2402</t>
    </r>
    <r>
      <rPr>
        <sz val="11"/>
        <color theme="1"/>
        <rFont val="D2Coding"/>
        <family val="3"/>
        <charset val="129"/>
      </rPr>
      <t>는 ( )Mpa, 할론 1211은 ( )Mpa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</si>
  <si>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탱크저장소의 </t>
    </r>
    <r>
      <rPr>
        <sz val="11"/>
        <color theme="4"/>
        <rFont val="D2Coding"/>
        <family val="3"/>
        <charset val="129"/>
      </rPr>
      <t>밸브 없는 통기관</t>
    </r>
    <r>
      <rPr>
        <sz val="11"/>
        <color theme="1"/>
        <rFont val="D2Coding"/>
        <family val="3"/>
        <charset val="129"/>
      </rPr>
      <t xml:space="preserve"> 선단까지의 거리 구하기 1) 옥외의 장소에 설치하며 건축물의 창, 출입구 등의</t>
    </r>
    <r>
      <rPr>
        <sz val="11"/>
        <color theme="4"/>
        <rFont val="D2Coding"/>
        <family val="3"/>
        <charset val="129"/>
      </rPr>
      <t xml:space="preserve"> 개구부</t>
    </r>
    <r>
      <rPr>
        <sz val="11"/>
        <color theme="1"/>
        <rFont val="D2Coding"/>
        <family val="3"/>
        <charset val="129"/>
      </rPr>
      <t xml:space="preserve">로부터의 거리 ( )m 이상, 2) </t>
    </r>
    <r>
      <rPr>
        <sz val="11"/>
        <color theme="4"/>
        <rFont val="D2Coding"/>
        <family val="3"/>
        <charset val="129"/>
      </rPr>
      <t>지면</t>
    </r>
    <r>
      <rPr>
        <sz val="11"/>
        <color theme="1"/>
        <rFont val="D2Coding"/>
        <family val="3"/>
        <charset val="129"/>
      </rPr>
      <t xml:space="preserve">으로부터 높이는 ( )m 이상, 3) 인화점 </t>
    </r>
    <r>
      <rPr>
        <sz val="11"/>
        <color theme="4"/>
        <rFont val="D2Coding"/>
        <family val="3"/>
        <charset val="129"/>
      </rPr>
      <t>40도</t>
    </r>
    <r>
      <rPr>
        <sz val="11"/>
        <color theme="1"/>
        <rFont val="D2Coding"/>
        <family val="3"/>
        <charset val="129"/>
      </rPr>
      <t xml:space="preserve">씨 미만인 위험물을 저장할 겨웅 </t>
    </r>
    <r>
      <rPr>
        <sz val="11"/>
        <color theme="4"/>
        <rFont val="D2Coding"/>
        <family val="3"/>
        <charset val="129"/>
      </rPr>
      <t>부지경계선</t>
    </r>
    <r>
      <rPr>
        <sz val="11"/>
        <color theme="1"/>
        <rFont val="D2Coding"/>
        <family val="3"/>
        <charset val="129"/>
      </rPr>
      <t>으로부터 이격거리는 ( )m 이상</t>
    </r>
    <phoneticPr fontId="1" type="noConversion"/>
  </si>
  <si>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11도</t>
    </r>
    <r>
      <rPr>
        <sz val="11"/>
        <color theme="1"/>
        <rFont val="D2Coding"/>
        <family val="3"/>
        <charset val="129"/>
      </rPr>
      <t>씨이며, 마시면</t>
    </r>
    <r>
      <rPr>
        <sz val="11"/>
        <color theme="4"/>
        <rFont val="D2Coding"/>
        <family val="3"/>
        <charset val="129"/>
      </rPr>
      <t xml:space="preserve"> 시신경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마비</t>
    </r>
    <r>
      <rPr>
        <sz val="11"/>
        <color theme="1"/>
        <rFont val="D2Coding"/>
        <family val="3"/>
        <charset val="129"/>
      </rPr>
      <t>시킬 수 있는 물질의 명칭은 ( ), 지정수량은 ( )L</t>
    </r>
    <phoneticPr fontId="1" type="noConversion"/>
  </si>
  <si>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>의 연소시</t>
    </r>
    <r>
      <rPr>
        <sz val="11"/>
        <color theme="4"/>
        <rFont val="D2Coding"/>
        <family val="3"/>
        <charset val="129"/>
      </rPr>
      <t xml:space="preserve"> 생성물질</t>
    </r>
    <r>
      <rPr>
        <sz val="11"/>
        <color theme="1"/>
        <rFont val="D2Coding"/>
        <family val="3"/>
        <charset val="129"/>
      </rPr>
      <t>은 ( )&lt;화학식&gt;</t>
    </r>
    <phoneticPr fontId="1" type="noConversion"/>
  </si>
  <si>
    <r>
      <rPr>
        <sz val="11"/>
        <color theme="4"/>
        <rFont val="D2Coding"/>
        <family val="3"/>
        <charset val="129"/>
      </rPr>
      <t>압력탱크 외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저장탱크에 저장시 저장온도는? </t>
    </r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 xml:space="preserve">는 ( )도씨 이하, </t>
    </r>
    <r>
      <rPr>
        <sz val="11"/>
        <color theme="4"/>
        <rFont val="D2Coding"/>
        <family val="3"/>
        <charset val="129"/>
      </rPr>
      <t>아세트알데히드</t>
    </r>
    <r>
      <rPr>
        <sz val="11"/>
        <color theme="1"/>
        <rFont val="D2Coding"/>
        <family val="3"/>
        <charset val="129"/>
      </rPr>
      <t>는 ( )도씨 이하,</t>
    </r>
    <r>
      <rPr>
        <sz val="11"/>
        <color theme="4"/>
        <rFont val="D2Coding"/>
        <family val="3"/>
        <charset val="129"/>
      </rPr>
      <t xml:space="preserve"> 산화프로필렌</t>
    </r>
    <r>
      <rPr>
        <sz val="11"/>
        <color theme="1"/>
        <rFont val="D2Coding"/>
        <family val="3"/>
        <charset val="129"/>
      </rPr>
      <t>은 ( )도씨 이하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</si>
  <si>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>탱크저장소</t>
    </r>
    <r>
      <rPr>
        <sz val="11"/>
        <color theme="4"/>
        <rFont val="D2Coding"/>
        <family val="3"/>
        <charset val="129"/>
      </rPr>
      <t xml:space="preserve"> 보유공지, 지정수량</t>
    </r>
    <r>
      <rPr>
        <sz val="11"/>
        <color theme="1"/>
        <rFont val="D2Coding"/>
        <family val="3"/>
        <charset val="129"/>
      </rPr>
      <t xml:space="preserve">의 배수 500배 이하는 </t>
    </r>
    <r>
      <rPr>
        <sz val="11"/>
        <color theme="4"/>
        <rFont val="D2Coding"/>
        <family val="3"/>
        <charset val="129"/>
      </rPr>
      <t>보유공지</t>
    </r>
    <r>
      <rPr>
        <sz val="11"/>
        <color theme="1"/>
        <rFont val="D2Coding"/>
        <family val="3"/>
        <charset val="129"/>
      </rPr>
      <t xml:space="preserve">의 너비 ( )m이상, </t>
    </r>
    <r>
      <rPr>
        <sz val="11"/>
        <color theme="4"/>
        <rFont val="D2Coding"/>
        <family val="3"/>
        <charset val="129"/>
      </rPr>
      <t>500</t>
    </r>
    <r>
      <rPr>
        <sz val="11"/>
        <color theme="1"/>
        <rFont val="D2Coding"/>
        <family val="3"/>
        <charset val="129"/>
      </rPr>
      <t xml:space="preserve">배초과 </t>
    </r>
    <r>
      <rPr>
        <sz val="11"/>
        <color theme="4"/>
        <rFont val="D2Coding"/>
        <family val="3"/>
        <charset val="129"/>
      </rPr>
      <t>1000</t>
    </r>
    <r>
      <rPr>
        <sz val="11"/>
        <color theme="1"/>
        <rFont val="D2Coding"/>
        <family val="3"/>
        <charset val="129"/>
      </rPr>
      <t>배 이하는 ( )m이상,</t>
    </r>
    <r>
      <rPr>
        <sz val="11"/>
        <color theme="4"/>
        <rFont val="D2Coding"/>
        <family val="3"/>
        <charset val="129"/>
      </rPr>
      <t xml:space="preserve"> 1000</t>
    </r>
    <r>
      <rPr>
        <sz val="11"/>
        <color theme="1"/>
        <rFont val="D2Coding"/>
        <family val="3"/>
        <charset val="129"/>
      </rPr>
      <t>배 초과</t>
    </r>
    <r>
      <rPr>
        <sz val="11"/>
        <color theme="4"/>
        <rFont val="D2Coding"/>
        <family val="3"/>
        <charset val="129"/>
      </rPr>
      <t xml:space="preserve"> 2000</t>
    </r>
    <r>
      <rPr>
        <sz val="11"/>
        <color theme="1"/>
        <rFont val="D2Coding"/>
        <family val="3"/>
        <charset val="129"/>
      </rPr>
      <t xml:space="preserve">배 이하는 ( )m이상, </t>
    </r>
    <r>
      <rPr>
        <sz val="11"/>
        <color theme="4"/>
        <rFont val="D2Coding"/>
        <family val="3"/>
        <charset val="129"/>
      </rPr>
      <t>2000</t>
    </r>
    <r>
      <rPr>
        <sz val="11"/>
        <color theme="1"/>
        <rFont val="D2Coding"/>
        <family val="3"/>
        <charset val="129"/>
      </rPr>
      <t>배 초과</t>
    </r>
    <r>
      <rPr>
        <sz val="11"/>
        <color theme="4"/>
        <rFont val="D2Coding"/>
        <family val="3"/>
        <charset val="129"/>
      </rPr>
      <t xml:space="preserve"> 3000</t>
    </r>
    <r>
      <rPr>
        <sz val="11"/>
        <color theme="1"/>
        <rFont val="D2Coding"/>
        <family val="3"/>
        <charset val="129"/>
      </rPr>
      <t xml:space="preserve">배 이하는 ( )m이상, </t>
    </r>
    <r>
      <rPr>
        <sz val="11"/>
        <color theme="4"/>
        <rFont val="D2Coding"/>
        <family val="3"/>
        <charset val="129"/>
      </rPr>
      <t>3000</t>
    </r>
    <r>
      <rPr>
        <sz val="11"/>
        <color theme="1"/>
        <rFont val="D2Coding"/>
        <family val="3"/>
        <charset val="129"/>
      </rPr>
      <t>배 초과</t>
    </r>
    <r>
      <rPr>
        <sz val="11"/>
        <color theme="4"/>
        <rFont val="D2Coding"/>
        <family val="3"/>
        <charset val="129"/>
      </rPr>
      <t xml:space="preserve"> 4000</t>
    </r>
    <r>
      <rPr>
        <sz val="11"/>
        <color theme="1"/>
        <rFont val="D2Coding"/>
        <family val="3"/>
        <charset val="129"/>
      </rPr>
      <t>배 이하는 ( )m이상</t>
    </r>
    <phoneticPr fontId="1" type="noConversion"/>
  </si>
  <si>
    <r>
      <rPr>
        <sz val="11"/>
        <color theme="4"/>
        <rFont val="D2Coding"/>
        <family val="3"/>
        <charset val="129"/>
      </rPr>
      <t>에틸렌</t>
    </r>
    <r>
      <rPr>
        <sz val="11"/>
        <color theme="1"/>
        <rFont val="D2Coding"/>
        <family val="3"/>
        <charset val="129"/>
      </rPr>
      <t xml:space="preserve">을 CuCl2촉매 하에서 </t>
    </r>
    <r>
      <rPr>
        <sz val="11"/>
        <color theme="4"/>
        <rFont val="D2Coding"/>
        <family val="3"/>
        <charset val="129"/>
      </rPr>
      <t>산화반응</t>
    </r>
    <r>
      <rPr>
        <sz val="11"/>
        <color theme="1"/>
        <rFont val="D2Coding"/>
        <family val="3"/>
        <charset val="129"/>
      </rPr>
      <t>시키면 생성되는 물질의 시성식은 ( )</t>
    </r>
    <phoneticPr fontId="1" type="noConversion"/>
  </si>
  <si>
    <r>
      <rPr>
        <sz val="11"/>
        <color theme="4"/>
        <rFont val="D2Coding"/>
        <family val="3"/>
        <charset val="129"/>
      </rPr>
      <t>트리니트로톨루엔</t>
    </r>
    <r>
      <rPr>
        <sz val="11"/>
        <color theme="1"/>
        <rFont val="D2Coding"/>
        <family val="3"/>
        <charset val="129"/>
      </rPr>
      <t xml:space="preserve">의 구조식은 </t>
    </r>
    <r>
      <rPr>
        <sz val="11"/>
        <color theme="4"/>
        <rFont val="D2Coding"/>
        <family val="3"/>
        <charset val="129"/>
      </rPr>
      <t>벤젠기</t>
    </r>
    <r>
      <rPr>
        <sz val="11"/>
        <color theme="1"/>
        <rFont val="D2Coding"/>
        <family val="3"/>
        <charset val="129"/>
      </rPr>
      <t xml:space="preserve">에 ( )기 1개, ( )기 3개이고&lt;화학식&gt; 생성과정은 </t>
    </r>
    <r>
      <rPr>
        <sz val="11"/>
        <color theme="4"/>
        <rFont val="D2Coding"/>
        <family val="3"/>
        <charset val="129"/>
      </rPr>
      <t>톨루엔</t>
    </r>
    <r>
      <rPr>
        <sz val="11"/>
        <color theme="1"/>
        <rFont val="D2Coding"/>
        <family val="3"/>
        <charset val="129"/>
      </rPr>
      <t xml:space="preserve">에 ( )제인 ( )과 </t>
    </r>
    <r>
      <rPr>
        <sz val="11"/>
        <color theme="4"/>
        <rFont val="D2Coding"/>
        <family val="3"/>
        <charset val="129"/>
      </rPr>
      <t>황산</t>
    </r>
    <r>
      <rPr>
        <sz val="11"/>
        <color theme="1"/>
        <rFont val="D2Coding"/>
        <family val="3"/>
        <charset val="129"/>
      </rPr>
      <t>의 혼산으로 ( )화하여 제조한다</t>
    </r>
    <phoneticPr fontId="1" type="noConversion"/>
  </si>
  <si>
    <r>
      <rPr>
        <sz val="11"/>
        <color theme="4"/>
        <rFont val="D2Coding"/>
        <family val="3"/>
        <charset val="129"/>
      </rPr>
      <t>질산암모늄</t>
    </r>
    <r>
      <rPr>
        <sz val="11"/>
        <color theme="1"/>
        <rFont val="D2Coding"/>
        <family val="3"/>
        <charset val="129"/>
      </rPr>
      <t xml:space="preserve">의 화학식은 ( ), </t>
    </r>
    <r>
      <rPr>
        <sz val="11"/>
        <color theme="4"/>
        <rFont val="D2Coding"/>
        <family val="3"/>
        <charset val="129"/>
      </rPr>
      <t>분해</t>
    </r>
    <r>
      <rPr>
        <sz val="11"/>
        <color theme="1"/>
        <rFont val="D2Coding"/>
        <family val="3"/>
        <charset val="129"/>
      </rPr>
      <t>시 생성 물질은 ( ), ( ), ( )&lt;화학식&gt;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</si>
  <si>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 xml:space="preserve">류 위험물과 혼재가능한 위험물의 </t>
    </r>
    <r>
      <rPr>
        <sz val="11"/>
        <color theme="4"/>
        <rFont val="D2Coding"/>
        <family val="3"/>
        <charset val="129"/>
      </rPr>
      <t>유별</t>
    </r>
    <r>
      <rPr>
        <sz val="11"/>
        <color theme="1"/>
        <rFont val="D2Coding"/>
        <family val="3"/>
        <charset val="129"/>
      </rPr>
      <t>은 제( )류 위험물</t>
    </r>
    <phoneticPr fontId="1" type="noConversion"/>
  </si>
  <si>
    <r>
      <rPr>
        <sz val="11"/>
        <color theme="4"/>
        <rFont val="D2Coding"/>
        <family val="3"/>
        <charset val="129"/>
      </rPr>
      <t>황화린</t>
    </r>
    <r>
      <rPr>
        <sz val="11"/>
        <color theme="1"/>
        <rFont val="D2Coding"/>
        <family val="3"/>
        <charset val="129"/>
      </rPr>
      <t>의 종류 3가지 화학식은?</t>
    </r>
    <phoneticPr fontId="1" type="noConversion"/>
  </si>
  <si>
    <r>
      <rPr>
        <sz val="11"/>
        <color theme="4"/>
        <rFont val="D2Coding"/>
        <family val="3"/>
        <charset val="129"/>
      </rPr>
      <t>유황 100kg, 철분 500kg, 질산염류 600kg</t>
    </r>
    <r>
      <rPr>
        <sz val="11"/>
        <color theme="1"/>
        <rFont val="D2Coding"/>
        <family val="3"/>
        <charset val="129"/>
      </rPr>
      <t xml:space="preserve"> 의 지정수량의 배수의 합?</t>
    </r>
    <phoneticPr fontId="1" type="noConversion"/>
  </si>
  <si>
    <r>
      <rPr>
        <sz val="11"/>
        <color theme="4"/>
        <rFont val="D2Coding"/>
        <family val="3"/>
        <charset val="129"/>
      </rPr>
      <t>AIP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반응시 ( ), ( )기체가 발생 &lt;화학식&gt;</t>
    </r>
    <phoneticPr fontId="1" type="noConversion"/>
  </si>
  <si>
    <r>
      <rPr>
        <sz val="11"/>
        <color theme="4"/>
        <rFont val="D2Coding"/>
        <family val="3"/>
        <charset val="129"/>
      </rPr>
      <t>탄화칼슘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과의 반응시 ( )기체가 발생, 이 기체가 연소시 ( )기체가 발생&lt;다 화학식&gt;</t>
    </r>
    <phoneticPr fontId="1" type="noConversion"/>
  </si>
  <si>
    <r>
      <t xml:space="preserve">1)(NH4)2Cr207 2)KClO4, 3)NaClO3 중 </t>
    </r>
    <r>
      <rPr>
        <sz val="11"/>
        <color theme="4"/>
        <rFont val="D2Coding"/>
        <family val="3"/>
        <charset val="129"/>
      </rPr>
      <t>적색 물질</t>
    </r>
    <r>
      <rPr>
        <sz val="11"/>
        <color theme="1"/>
        <rFont val="D2Coding"/>
        <family val="3"/>
        <charset val="129"/>
      </rPr>
      <t xml:space="preserve">의 명칭은 ( ),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</si>
  <si>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 xml:space="preserve">이 들어있는 용기에 </t>
    </r>
    <r>
      <rPr>
        <sz val="11"/>
        <color theme="4"/>
        <rFont val="D2Coding"/>
        <family val="3"/>
        <charset val="129"/>
      </rPr>
      <t>이산화탄소</t>
    </r>
    <r>
      <rPr>
        <sz val="11"/>
        <color theme="1"/>
        <rFont val="D2Coding"/>
        <family val="3"/>
        <charset val="129"/>
      </rPr>
      <t xml:space="preserve">를 혼합하니 폭발하는데 이때 ( )과, ( )이 생성&lt;화학식&gt;, </t>
    </r>
    <r>
      <rPr>
        <sz val="11"/>
        <color theme="4"/>
        <rFont val="D2Coding"/>
        <family val="3"/>
        <charset val="129"/>
      </rPr>
      <t>폭발</t>
    </r>
    <r>
      <rPr>
        <sz val="11"/>
        <color theme="1"/>
        <rFont val="D2Coding"/>
        <family val="3"/>
        <charset val="129"/>
      </rPr>
      <t>시 적응성이 있는</t>
    </r>
    <r>
      <rPr>
        <sz val="11"/>
        <color theme="4"/>
        <rFont val="D2Coding"/>
        <family val="3"/>
        <charset val="129"/>
      </rPr>
      <t xml:space="preserve"> 소화설비</t>
    </r>
    <r>
      <rPr>
        <sz val="11"/>
        <color theme="1"/>
        <rFont val="D2Coding"/>
        <family val="3"/>
        <charset val="129"/>
      </rPr>
      <t>는 ( ) 분말소화설비</t>
    </r>
    <phoneticPr fontId="1" type="noConversion"/>
  </si>
  <si>
    <r>
      <t>1)</t>
    </r>
    <r>
      <rPr>
        <sz val="11"/>
        <color theme="4"/>
        <rFont val="D2Coding"/>
        <family val="3"/>
        <charset val="129"/>
      </rPr>
      <t>ethylenglycol</t>
    </r>
    <r>
      <rPr>
        <sz val="11"/>
        <color theme="1"/>
        <rFont val="D2Coding"/>
        <family val="3"/>
        <charset val="129"/>
      </rPr>
      <t xml:space="preserve">의 품명은 ( ),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)L. 2)</t>
    </r>
    <r>
      <rPr>
        <sz val="11"/>
        <color theme="4"/>
        <rFont val="D2Coding"/>
        <family val="3"/>
        <charset val="129"/>
      </rPr>
      <t>stillen</t>
    </r>
    <r>
      <rPr>
        <sz val="11"/>
        <color theme="1"/>
        <rFont val="D2Coding"/>
        <family val="3"/>
        <charset val="129"/>
      </rPr>
      <t xml:space="preserve">의 품명은 ( ), 지정수량은 ( )L. 1은 물에 녹고 2는 </t>
    </r>
    <r>
      <rPr>
        <sz val="11"/>
        <color theme="4"/>
        <rFont val="D2Coding"/>
        <family val="3"/>
        <charset val="129"/>
      </rPr>
      <t>층분리</t>
    </r>
    <r>
      <rPr>
        <sz val="11"/>
        <color theme="1"/>
        <rFont val="D2Coding"/>
        <family val="3"/>
        <charset val="129"/>
      </rPr>
      <t>가 일어나는 이유는</t>
    </r>
    <r>
      <rPr>
        <sz val="11"/>
        <color theme="4"/>
        <rFont val="D2Coding"/>
        <family val="3"/>
        <charset val="129"/>
      </rPr>
      <t xml:space="preserve"> 1</t>
    </r>
    <r>
      <rPr>
        <sz val="11"/>
        <color theme="1"/>
        <rFont val="D2Coding"/>
        <family val="3"/>
        <charset val="129"/>
      </rPr>
      <t>은 ( )성이므로 물에 녹고</t>
    </r>
    <r>
      <rPr>
        <sz val="11"/>
        <color theme="4"/>
        <rFont val="D2Coding"/>
        <family val="3"/>
        <charset val="129"/>
      </rPr>
      <t xml:space="preserve"> 2</t>
    </r>
    <r>
      <rPr>
        <sz val="11"/>
        <color theme="1"/>
        <rFont val="D2Coding"/>
        <family val="3"/>
        <charset val="129"/>
      </rPr>
      <t>는 ( )성이므로 층분리가 일어남</t>
    </r>
    <phoneticPr fontId="1" type="noConversion"/>
  </si>
  <si>
    <r>
      <t xml:space="preserve">셀프용 주유취급소에서 </t>
    </r>
    <r>
      <rPr>
        <sz val="11"/>
        <color theme="4"/>
        <rFont val="D2Coding"/>
        <family val="3"/>
        <charset val="129"/>
      </rPr>
      <t>경유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휘발유</t>
    </r>
    <r>
      <rPr>
        <sz val="11"/>
        <color theme="1"/>
        <rFont val="D2Coding"/>
        <family val="3"/>
        <charset val="129"/>
      </rPr>
      <t xml:space="preserve">의 고정주유설비에 대하여 경유와 휘발유의 </t>
    </r>
    <r>
      <rPr>
        <sz val="11"/>
        <color theme="4"/>
        <rFont val="D2Coding"/>
        <family val="3"/>
        <charset val="129"/>
      </rPr>
      <t>1회 주입량</t>
    </r>
    <r>
      <rPr>
        <sz val="11"/>
        <color theme="1"/>
        <rFont val="D2Coding"/>
        <family val="3"/>
        <charset val="129"/>
      </rPr>
      <t>의 합은 ( )L, 지정수량의 합은 ( )L</t>
    </r>
    <phoneticPr fontId="1" type="noConversion"/>
  </si>
  <si>
    <r>
      <t>위험물 판매취급소에</t>
    </r>
    <r>
      <rPr>
        <sz val="11"/>
        <color theme="4"/>
        <rFont val="D2Coding"/>
        <family val="3"/>
        <charset val="129"/>
      </rPr>
      <t xml:space="preserve"> 배합실 바닥</t>
    </r>
    <r>
      <rPr>
        <sz val="11"/>
        <color theme="1"/>
        <rFont val="D2Coding"/>
        <family val="3"/>
        <charset val="129"/>
      </rPr>
      <t xml:space="preserve">의 면적은 ( )m^2이상 ( )m^2이하, </t>
    </r>
    <r>
      <rPr>
        <sz val="11"/>
        <color theme="4"/>
        <rFont val="D2Coding"/>
        <family val="3"/>
        <charset val="129"/>
      </rPr>
      <t>격벽</t>
    </r>
    <r>
      <rPr>
        <sz val="11"/>
        <color theme="1"/>
        <rFont val="D2Coding"/>
        <family val="3"/>
        <charset val="129"/>
      </rPr>
      <t>은 ( )구조로 하여야 함, 바닥의 낮은 곳에 설치하여야 하는 것은 ( )</t>
    </r>
    <phoneticPr fontId="1" type="noConversion"/>
  </si>
  <si>
    <r>
      <t xml:space="preserve">위험물 제조소의 </t>
    </r>
    <r>
      <rPr>
        <sz val="11"/>
        <color theme="4"/>
        <rFont val="D2Coding"/>
        <family val="3"/>
        <charset val="129"/>
      </rPr>
      <t>격벽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출입구</t>
    </r>
    <r>
      <rPr>
        <sz val="11"/>
        <color theme="1"/>
        <rFont val="D2Coding"/>
        <family val="3"/>
        <charset val="129"/>
      </rPr>
      <t>의 명칭 ( ), 방화상 유효한 격벽의</t>
    </r>
    <r>
      <rPr>
        <sz val="11"/>
        <color theme="4"/>
        <rFont val="D2Coding"/>
        <family val="3"/>
        <charset val="129"/>
      </rPr>
      <t xml:space="preserve"> 돌출 길이</t>
    </r>
    <r>
      <rPr>
        <sz val="11"/>
        <color theme="1"/>
        <rFont val="D2Coding"/>
        <family val="3"/>
        <charset val="129"/>
      </rPr>
      <t>는 ( )m 이상</t>
    </r>
    <phoneticPr fontId="1" type="noConversion"/>
  </si>
  <si>
    <r>
      <t xml:space="preserve">주유취급소 건축물의 지면으로부터 </t>
    </r>
    <r>
      <rPr>
        <sz val="11"/>
        <color theme="4"/>
        <rFont val="D2Coding"/>
        <family val="3"/>
        <charset val="129"/>
      </rPr>
      <t>30cm</t>
    </r>
    <r>
      <rPr>
        <sz val="11"/>
        <color theme="1"/>
        <rFont val="D2Coding"/>
        <family val="3"/>
        <charset val="129"/>
      </rPr>
      <t xml:space="preserve"> 높이에</t>
    </r>
    <r>
      <rPr>
        <sz val="11"/>
        <color theme="4"/>
        <rFont val="D2Coding"/>
        <family val="3"/>
        <charset val="129"/>
      </rPr>
      <t xml:space="preserve"> 유리창 </t>
    </r>
    <r>
      <rPr>
        <sz val="11"/>
        <color theme="1"/>
        <rFont val="D2Coding"/>
        <family val="3"/>
        <charset val="129"/>
      </rPr>
      <t xml:space="preserve">설치시 재질은 ( )유리 또는 ( )유리, 건축물의 안에서 밖으로 </t>
    </r>
    <r>
      <rPr>
        <sz val="11"/>
        <color theme="4"/>
        <rFont val="D2Coding"/>
        <family val="3"/>
        <charset val="129"/>
      </rPr>
      <t>수시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개방</t>
    </r>
    <r>
      <rPr>
        <sz val="11"/>
        <color theme="1"/>
        <rFont val="D2Coding"/>
        <family val="3"/>
        <charset val="129"/>
      </rPr>
      <t xml:space="preserve">할 수 있는 출입구의 개폐방식은 ( )식, </t>
    </r>
    <r>
      <rPr>
        <sz val="11"/>
        <color theme="4"/>
        <rFont val="D2Coding"/>
        <family val="3"/>
        <charset val="129"/>
      </rPr>
      <t>밀폐</t>
    </r>
    <r>
      <rPr>
        <sz val="11"/>
        <color theme="1"/>
        <rFont val="D2Coding"/>
        <family val="3"/>
        <charset val="129"/>
      </rPr>
      <t xml:space="preserve">시키지 </t>
    </r>
    <r>
      <rPr>
        <sz val="11"/>
        <color theme="4"/>
        <rFont val="D2Coding"/>
        <family val="3"/>
        <charset val="129"/>
      </rPr>
      <t>아니</t>
    </r>
    <r>
      <rPr>
        <sz val="11"/>
        <color theme="1"/>
        <rFont val="D2Coding"/>
        <family val="3"/>
        <charset val="129"/>
      </rPr>
      <t>할 수 있는 찰문의 높이는 ( )m 초과</t>
    </r>
    <phoneticPr fontId="1" type="noConversion"/>
  </si>
  <si>
    <r>
      <rPr>
        <sz val="11"/>
        <color theme="4"/>
        <rFont val="D2Coding"/>
        <family val="3"/>
        <charset val="129"/>
      </rPr>
      <t>16000L</t>
    </r>
    <r>
      <rPr>
        <sz val="11"/>
        <color theme="1"/>
        <rFont val="D2Coding"/>
        <family val="3"/>
        <charset val="129"/>
      </rPr>
      <t xml:space="preserve">를 저장할 수 있는 이동저장탱크에 대하여 </t>
    </r>
    <r>
      <rPr>
        <sz val="11"/>
        <color theme="4"/>
        <rFont val="D2Coding"/>
        <family val="3"/>
        <charset val="129"/>
      </rPr>
      <t>안전칸막이 개수</t>
    </r>
    <r>
      <rPr>
        <sz val="11"/>
        <color theme="1"/>
        <rFont val="D2Coding"/>
        <family val="3"/>
        <charset val="129"/>
      </rPr>
      <t xml:space="preserve">는 ( )개, </t>
    </r>
    <r>
      <rPr>
        <sz val="11"/>
        <color theme="4"/>
        <rFont val="D2Coding"/>
        <family val="3"/>
        <charset val="129"/>
      </rPr>
      <t>방파</t>
    </r>
    <r>
      <rPr>
        <sz val="11"/>
        <color theme="1"/>
        <rFont val="D2Coding"/>
        <family val="3"/>
        <charset val="129"/>
      </rPr>
      <t>판은 하나의 구획부분에 ( )개 이상을 설치</t>
    </r>
    <phoneticPr fontId="1" type="noConversion"/>
  </si>
  <si>
    <r>
      <t xml:space="preserve">위험몰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>저장소 게시판, 화기엄금, 허가번호및년월일, 류별 및 품명:제4류 톨루엔, 최대취급량: 15000L, 지정수량:200L, 안전관리자 표기, 누락된 것은 ( ), 잘못된 것은 ( ) 불필요, 품명은 ( )</t>
    </r>
    <phoneticPr fontId="1" type="noConversion"/>
  </si>
  <si>
    <r>
      <t xml:space="preserve">1)옥외탱크저장소 2)제조소의 연면적 1000m^2이상, 3)6m 이상 높이에 있는 위험물 취급설비 4)지하탱크저장소 5)이동탱크저장소 6)일반탱크저장소 중 </t>
    </r>
    <r>
      <rPr>
        <sz val="11"/>
        <color theme="4"/>
        <rFont val="D2Coding"/>
        <family val="3"/>
        <charset val="129"/>
      </rPr>
      <t>소화난이도1등급</t>
    </r>
    <r>
      <rPr>
        <sz val="11"/>
        <color theme="1"/>
        <rFont val="D2Coding"/>
        <family val="3"/>
        <charset val="129"/>
      </rPr>
      <t>에 해당하는 것을 모두 고르면</t>
    </r>
    <phoneticPr fontId="1" type="noConversion"/>
  </si>
  <si>
    <r>
      <rPr>
        <sz val="11"/>
        <color theme="4"/>
        <rFont val="D2Coding"/>
        <family val="3"/>
        <charset val="129"/>
      </rPr>
      <t>옥외소화전</t>
    </r>
    <r>
      <rPr>
        <sz val="11"/>
        <color theme="1"/>
        <rFont val="D2Coding"/>
        <family val="3"/>
        <charset val="129"/>
      </rPr>
      <t xml:space="preserve"> 설치시 최대</t>
    </r>
    <r>
      <rPr>
        <sz val="11"/>
        <color theme="4"/>
        <rFont val="D2Coding"/>
        <family val="3"/>
        <charset val="129"/>
      </rPr>
      <t xml:space="preserve"> 수원</t>
    </r>
    <r>
      <rPr>
        <sz val="11"/>
        <color theme="1"/>
        <rFont val="D2Coding"/>
        <family val="3"/>
        <charset val="129"/>
      </rPr>
      <t>의 양은?</t>
    </r>
    <phoneticPr fontId="1" type="noConversion"/>
  </si>
  <si>
    <r>
      <t>불활성가스 소화약제의 종류인</t>
    </r>
    <r>
      <rPr>
        <sz val="11"/>
        <color theme="4"/>
        <rFont val="D2Coding"/>
        <family val="3"/>
        <charset val="129"/>
      </rPr>
      <t xml:space="preserve"> IG-55 </t>
    </r>
    <r>
      <rPr>
        <sz val="11"/>
        <color theme="1"/>
        <rFont val="D2Coding"/>
        <family val="3"/>
        <charset val="129"/>
      </rPr>
      <t>구성성분 및 구성비는 ( )가 ( )%, ( )이 ( )%</t>
    </r>
    <phoneticPr fontId="1" type="noConversion"/>
  </si>
  <si>
    <r>
      <t xml:space="preserve">불활성가스 소화약제의 종류인 </t>
    </r>
    <r>
      <rPr>
        <sz val="11"/>
        <color theme="4"/>
        <rFont val="D2Coding"/>
        <family val="3"/>
        <charset val="129"/>
      </rPr>
      <t>IG-541</t>
    </r>
    <r>
      <rPr>
        <sz val="11"/>
        <color theme="1"/>
        <rFont val="D2Coding"/>
        <family val="3"/>
        <charset val="129"/>
      </rPr>
      <t xml:space="preserve"> 구성성분 및 구성비는 ( )가 ( )%, ( )이 ( )%, ( )이 ( )%</t>
    </r>
    <phoneticPr fontId="1" type="noConversion"/>
  </si>
  <si>
    <r>
      <rPr>
        <sz val="11"/>
        <color theme="4"/>
        <rFont val="D2Coding"/>
        <family val="3"/>
        <charset val="129"/>
      </rPr>
      <t>아세트산</t>
    </r>
    <r>
      <rPr>
        <sz val="11"/>
        <color theme="1"/>
        <rFont val="D2Coding"/>
        <family val="3"/>
        <charset val="129"/>
      </rPr>
      <t>의 화학식은 ( ), 완전 연소시 ( )기체와 ( )생성</t>
    </r>
    <phoneticPr fontId="1" type="noConversion"/>
  </si>
  <si>
    <r>
      <rPr>
        <sz val="11"/>
        <color theme="4"/>
        <rFont val="D2Coding"/>
        <family val="3"/>
        <charset val="129"/>
      </rPr>
      <t>아세톤</t>
    </r>
    <r>
      <rPr>
        <sz val="11"/>
        <color theme="1"/>
        <rFont val="D2Coding"/>
        <family val="3"/>
        <charset val="129"/>
      </rPr>
      <t>의 시성식은 ( ), 품명은 ( ), 지정수량은 ( )kg, 분자량은 ( )g/mol</t>
    </r>
    <phoneticPr fontId="1" type="noConversion"/>
  </si>
  <si>
    <r>
      <rPr>
        <sz val="11"/>
        <color theme="4"/>
        <rFont val="D2Coding"/>
        <family val="3"/>
        <charset val="129"/>
      </rPr>
      <t>옥내저장소 자연발화성물질</t>
    </r>
    <r>
      <rPr>
        <sz val="11"/>
        <color theme="1"/>
        <rFont val="D2Coding"/>
        <family val="3"/>
        <charset val="129"/>
      </rPr>
      <t>을 저장할 경우 지정수량 ( )배 이하마다 ( )m 이상의 간격을 둔다</t>
    </r>
    <phoneticPr fontId="1" type="noConversion"/>
  </si>
  <si>
    <r>
      <rPr>
        <sz val="11"/>
        <color theme="4"/>
        <rFont val="D2Coding"/>
        <family val="3"/>
        <charset val="129"/>
      </rPr>
      <t>P4S3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P2S5</t>
    </r>
    <r>
      <rPr>
        <sz val="11"/>
        <color theme="1"/>
        <rFont val="D2Coding"/>
        <family val="3"/>
        <charset val="129"/>
      </rPr>
      <t>가 연소할 떄 공통으로 생성되는 물질을 모두 쓰시오</t>
    </r>
    <phoneticPr fontId="1" type="noConversion"/>
  </si>
  <si>
    <r>
      <rPr>
        <sz val="11"/>
        <color theme="4"/>
        <rFont val="D2Coding"/>
        <family val="3"/>
        <charset val="129"/>
      </rPr>
      <t>피크린산</t>
    </r>
    <r>
      <rPr>
        <sz val="11"/>
        <color theme="1"/>
        <rFont val="D2Coding"/>
        <family val="3"/>
        <charset val="129"/>
      </rPr>
      <t>은 벤젠기에 ( )기가 1개, ( )기가 3개 붙은 것으로 지정수량은 ( )kg</t>
    </r>
    <phoneticPr fontId="1" type="noConversion"/>
  </si>
  <si>
    <r>
      <rPr>
        <sz val="11"/>
        <color theme="4"/>
        <rFont val="D2Coding"/>
        <family val="3"/>
        <charset val="129"/>
      </rPr>
      <t>위험등급 1</t>
    </r>
    <r>
      <rPr>
        <sz val="11"/>
        <color theme="1"/>
        <rFont val="D2Coding"/>
        <family val="3"/>
        <charset val="129"/>
      </rPr>
      <t xml:space="preserve">인지 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인지 쓰기
칼륨, 나트륨, 알킬리튬, 알칼리금속(칼륨, 나트륨 제외), 알칼리토금속, 알킬알루미늄, 황린</t>
    </r>
    <phoneticPr fontId="1" type="noConversion"/>
  </si>
  <si>
    <r>
      <rPr>
        <sz val="11"/>
        <color theme="4"/>
        <rFont val="D2Coding"/>
        <family val="3"/>
        <charset val="129"/>
      </rPr>
      <t>트리에틸알루미늄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메탄올</t>
    </r>
    <r>
      <rPr>
        <sz val="11"/>
        <color theme="1"/>
        <rFont val="D2Coding"/>
        <family val="3"/>
        <charset val="129"/>
      </rPr>
      <t>이 만나면 ( )와 ( )기체가 발생&lt;화학식&gt;</t>
    </r>
    <phoneticPr fontId="1" type="noConversion"/>
  </si>
  <si>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 xml:space="preserve"> 2000L에 대한 소요단위는?</t>
    </r>
    <phoneticPr fontId="1" type="noConversion"/>
  </si>
  <si>
    <r>
      <rPr>
        <sz val="11"/>
        <color theme="4"/>
        <rFont val="D2Coding"/>
        <family val="3"/>
        <charset val="129"/>
      </rPr>
      <t>제1류 위험물</t>
    </r>
    <r>
      <rPr>
        <sz val="11"/>
        <color theme="1"/>
        <rFont val="D2Coding"/>
        <family val="3"/>
        <charset val="129"/>
      </rPr>
      <t>에 대한 설명으로 옳은 것 모두 1)무기화합물 2)유기화합물 3)산화제 4)인화점이 0도씨 이하 5)인화점이 0도씨 이상 6)고체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</si>
  <si>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물</t>
    </r>
    <r>
      <rPr>
        <sz val="11"/>
        <color theme="1"/>
        <rFont val="D2Coding"/>
        <family val="3"/>
        <charset val="129"/>
      </rPr>
      <t>이 섞이면 층분리가 일어나는데</t>
    </r>
    <r>
      <rPr>
        <sz val="11"/>
        <color theme="4"/>
        <rFont val="D2Coding"/>
        <family val="3"/>
        <charset val="129"/>
      </rPr>
      <t xml:space="preserve"> 상층</t>
    </r>
    <r>
      <rPr>
        <sz val="11"/>
        <color theme="1"/>
        <rFont val="D2Coding"/>
        <family val="3"/>
        <charset val="129"/>
      </rPr>
      <t xml:space="preserve">에 있는 건 ( ), </t>
    </r>
    <r>
      <rPr>
        <sz val="11"/>
        <color theme="4"/>
        <rFont val="D2Coding"/>
        <family val="3"/>
        <charset val="129"/>
      </rPr>
      <t>하층</t>
    </r>
    <r>
      <rPr>
        <sz val="11"/>
        <color theme="1"/>
        <rFont val="D2Coding"/>
        <family val="3"/>
        <charset val="129"/>
      </rPr>
      <t>부 물질의 연소시 생성 물질은 ( ), ( )&lt;화학식&gt;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</si>
  <si>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적린 </t>
    </r>
    <r>
      <rPr>
        <sz val="11"/>
        <color theme="1"/>
        <rFont val="D2Coding"/>
        <family val="3"/>
        <charset val="129"/>
      </rPr>
      <t xml:space="preserve">연소시 생성물질은 ( ), 적린의 </t>
    </r>
    <r>
      <rPr>
        <sz val="11"/>
        <color theme="4"/>
        <rFont val="D2Coding"/>
        <family val="3"/>
        <charset val="129"/>
      </rPr>
      <t>적응소화기</t>
    </r>
    <r>
      <rPr>
        <sz val="11"/>
        <color theme="1"/>
        <rFont val="D2Coding"/>
        <family val="3"/>
        <charset val="129"/>
      </rPr>
      <t>는 ( )소화기, ( )분말소화기</t>
    </r>
    <phoneticPr fontId="1" type="noConversion"/>
  </si>
  <si>
    <r>
      <rPr>
        <sz val="11"/>
        <color theme="4"/>
        <rFont val="D2Coding"/>
        <family val="3"/>
        <charset val="129"/>
      </rPr>
      <t>지붕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내화구조</t>
    </r>
    <r>
      <rPr>
        <sz val="11"/>
        <color theme="1"/>
        <rFont val="D2Coding"/>
        <family val="3"/>
        <charset val="129"/>
      </rPr>
      <t>인</t>
    </r>
    <r>
      <rPr>
        <sz val="11"/>
        <color theme="4"/>
        <rFont val="D2Coding"/>
        <family val="3"/>
        <charset val="129"/>
      </rPr>
      <t xml:space="preserve"> 옥내저장소</t>
    </r>
    <r>
      <rPr>
        <sz val="11"/>
        <color theme="1"/>
        <rFont val="D2Coding"/>
        <family val="3"/>
        <charset val="129"/>
      </rPr>
      <t xml:space="preserve">의 저장 가능한 </t>
    </r>
    <r>
      <rPr>
        <sz val="11"/>
        <color theme="4"/>
        <rFont val="D2Coding"/>
        <family val="3"/>
        <charset val="129"/>
      </rPr>
      <t>위험물</t>
    </r>
    <r>
      <rPr>
        <sz val="11"/>
        <color theme="1"/>
        <rFont val="D2Coding"/>
        <family val="3"/>
        <charset val="129"/>
      </rPr>
      <t xml:space="preserve">은 제( )류 위험물(분상의 것과 </t>
    </r>
    <r>
      <rPr>
        <sz val="11"/>
        <color theme="4"/>
        <rFont val="D2Coding"/>
        <family val="3"/>
        <charset val="129"/>
      </rPr>
      <t xml:space="preserve">인화성고체 </t>
    </r>
    <r>
      <rPr>
        <sz val="11"/>
        <color theme="1"/>
        <rFont val="D2Coding"/>
        <family val="3"/>
        <charset val="129"/>
      </rPr>
      <t>제외), 제( )류 위험물</t>
    </r>
    <phoneticPr fontId="1" type="noConversion"/>
  </si>
  <si>
    <r>
      <rPr>
        <sz val="11"/>
        <color theme="4"/>
        <rFont val="D2Coding"/>
        <family val="3"/>
        <charset val="129"/>
      </rPr>
      <t>천장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불연, 난연재료로</t>
    </r>
    <r>
      <rPr>
        <sz val="11"/>
        <color theme="1"/>
        <rFont val="D2Coding"/>
        <family val="3"/>
        <charset val="129"/>
      </rPr>
      <t xml:space="preserve"> 한</t>
    </r>
    <r>
      <rPr>
        <sz val="11"/>
        <color theme="4"/>
        <rFont val="D2Coding"/>
        <family val="3"/>
        <charset val="129"/>
      </rPr>
      <t xml:space="preserve"> 옥내저장소</t>
    </r>
    <r>
      <rPr>
        <sz val="11"/>
        <color theme="1"/>
        <rFont val="D2Coding"/>
        <family val="3"/>
        <charset val="129"/>
      </rPr>
      <t>의 저장 가능한</t>
    </r>
    <r>
      <rPr>
        <sz val="11"/>
        <color theme="4"/>
        <rFont val="D2Coding"/>
        <family val="3"/>
        <charset val="129"/>
      </rPr>
      <t xml:space="preserve"> 위험물</t>
    </r>
    <r>
      <rPr>
        <sz val="11"/>
        <color theme="1"/>
        <rFont val="D2Coding"/>
        <family val="3"/>
        <charset val="129"/>
      </rPr>
      <t>은 제( )류 위험물만 저장할 경우</t>
    </r>
    <phoneticPr fontId="1" type="noConversion"/>
  </si>
  <si>
    <r>
      <rPr>
        <sz val="11"/>
        <color theme="4"/>
        <rFont val="D2Coding"/>
        <family val="3"/>
        <charset val="129"/>
      </rPr>
      <t>제조소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학교</t>
    </r>
    <r>
      <rPr>
        <sz val="11"/>
        <color theme="1"/>
        <rFont val="D2Coding"/>
        <family val="3"/>
        <charset val="129"/>
      </rPr>
      <t xml:space="preserve">와의 안전거리는 ( )m 이상, </t>
    </r>
    <r>
      <rPr>
        <sz val="11"/>
        <color theme="4"/>
        <rFont val="D2Coding"/>
        <family val="3"/>
        <charset val="129"/>
      </rPr>
      <t>지정수량 10배</t>
    </r>
    <r>
      <rPr>
        <sz val="11"/>
        <color theme="1"/>
        <rFont val="D2Coding"/>
        <family val="3"/>
        <charset val="129"/>
      </rPr>
      <t xml:space="preserve"> 이상 일대 방화상 유효한 </t>
    </r>
    <r>
      <rPr>
        <sz val="11"/>
        <color theme="4"/>
        <rFont val="D2Coding"/>
        <family val="3"/>
        <charset val="129"/>
      </rPr>
      <t>담</t>
    </r>
    <r>
      <rPr>
        <sz val="11"/>
        <color theme="1"/>
        <rFont val="D2Coding"/>
        <family val="3"/>
        <charset val="129"/>
      </rPr>
      <t xml:space="preserve">을 설치시 학교와의 </t>
    </r>
    <r>
      <rPr>
        <sz val="11"/>
        <color theme="4"/>
        <rFont val="D2Coding"/>
        <family val="3"/>
        <charset val="129"/>
      </rPr>
      <t>거리</t>
    </r>
    <r>
      <rPr>
        <sz val="11"/>
        <color theme="1"/>
        <rFont val="D2Coding"/>
        <family val="3"/>
        <charset val="129"/>
      </rPr>
      <t>는 ( )m 이상</t>
    </r>
    <phoneticPr fontId="1" type="noConversion"/>
  </si>
  <si>
    <r>
      <rPr>
        <sz val="11"/>
        <color theme="4"/>
        <rFont val="D2Coding"/>
        <family val="3"/>
        <charset val="129"/>
      </rPr>
      <t>주유취급소</t>
    </r>
    <r>
      <rPr>
        <sz val="11"/>
        <color theme="1"/>
        <rFont val="D2Coding"/>
        <family val="3"/>
        <charset val="129"/>
      </rPr>
      <t xml:space="preserve"> 내에 설치된</t>
    </r>
    <r>
      <rPr>
        <sz val="11"/>
        <color theme="4"/>
        <rFont val="D2Coding"/>
        <family val="3"/>
        <charset val="129"/>
      </rPr>
      <t xml:space="preserve"> 편의점</t>
    </r>
    <r>
      <rPr>
        <sz val="11"/>
        <color theme="1"/>
        <rFont val="D2Coding"/>
        <family val="3"/>
        <charset val="129"/>
      </rPr>
      <t xml:space="preserve">에 대하여 </t>
    </r>
    <r>
      <rPr>
        <sz val="11"/>
        <color theme="4"/>
        <rFont val="D2Coding"/>
        <family val="3"/>
        <charset val="129"/>
      </rPr>
      <t>출입문 유리</t>
    </r>
    <r>
      <rPr>
        <sz val="11"/>
        <color theme="1"/>
        <rFont val="D2Coding"/>
        <family val="3"/>
        <charset val="129"/>
      </rPr>
      <t xml:space="preserve"> 형태는 ( )유리 또는 ( )유리, 출입문 유리</t>
    </r>
    <r>
      <rPr>
        <sz val="11"/>
        <color theme="4"/>
        <rFont val="D2Coding"/>
        <family val="3"/>
        <charset val="129"/>
      </rPr>
      <t xml:space="preserve"> 두께</t>
    </r>
    <r>
      <rPr>
        <sz val="11"/>
        <color theme="1"/>
        <rFont val="D2Coding"/>
        <family val="3"/>
        <charset val="129"/>
      </rPr>
      <t>는 ( )mm이상</t>
    </r>
    <phoneticPr fontId="1" type="noConversion"/>
  </si>
  <si>
    <r>
      <t xml:space="preserve">Cu, Mg, Zn에 대하여 </t>
    </r>
    <r>
      <rPr>
        <sz val="11"/>
        <color theme="4"/>
        <rFont val="D2Coding"/>
        <family val="3"/>
        <charset val="129"/>
      </rPr>
      <t>원자번호</t>
    </r>
    <r>
      <rPr>
        <sz val="11"/>
        <color theme="1"/>
        <rFont val="D2Coding"/>
        <family val="3"/>
        <charset val="129"/>
      </rPr>
      <t xml:space="preserve">가 가장 </t>
    </r>
    <r>
      <rPr>
        <sz val="11"/>
        <color theme="4"/>
        <rFont val="D2Coding"/>
        <family val="3"/>
        <charset val="129"/>
      </rPr>
      <t>큰</t>
    </r>
    <r>
      <rPr>
        <sz val="11"/>
        <color theme="1"/>
        <rFont val="D2Coding"/>
        <family val="3"/>
        <charset val="129"/>
      </rPr>
      <t xml:space="preserve"> ( )과</t>
    </r>
    <r>
      <rPr>
        <sz val="11"/>
        <color theme="4"/>
        <rFont val="D2Coding"/>
        <family val="3"/>
        <charset val="129"/>
      </rPr>
      <t xml:space="preserve"> HCl</t>
    </r>
    <r>
      <rPr>
        <sz val="11"/>
        <color theme="1"/>
        <rFont val="D2Coding"/>
        <family val="3"/>
        <charset val="129"/>
      </rPr>
      <t xml:space="preserve">이 반응하면  ( )기체가 발생,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반응시 ( )기체가 발생&lt; 다 화학식&gt;</t>
    </r>
    <phoneticPr fontId="1" type="noConversion"/>
  </si>
  <si>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>에 저장하고 있는 위험물에 대하여</t>
    </r>
    <r>
      <rPr>
        <sz val="11"/>
        <color theme="4"/>
        <rFont val="D2Coding"/>
        <family val="3"/>
        <charset val="129"/>
      </rPr>
      <t xml:space="preserve"> 제1류 위험물 </t>
    </r>
    <r>
      <rPr>
        <sz val="11"/>
        <color theme="1"/>
        <rFont val="D2Coding"/>
        <family val="3"/>
        <charset val="129"/>
      </rPr>
      <t xml:space="preserve">중 </t>
    </r>
    <r>
      <rPr>
        <sz val="11"/>
        <color theme="4"/>
        <rFont val="D2Coding"/>
        <family val="3"/>
        <charset val="129"/>
      </rPr>
      <t>무기과산화물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주의</t>
    </r>
    <r>
      <rPr>
        <sz val="11"/>
        <color theme="1"/>
        <rFont val="D2Coding"/>
        <family val="3"/>
        <charset val="129"/>
      </rPr>
      <t xml:space="preserve">사항은 ( ), </t>
    </r>
    <r>
      <rPr>
        <sz val="11"/>
        <color theme="4"/>
        <rFont val="D2Coding"/>
        <family val="3"/>
        <charset val="129"/>
      </rPr>
      <t>바탕</t>
    </r>
    <r>
      <rPr>
        <sz val="11"/>
        <color theme="1"/>
        <rFont val="D2Coding"/>
        <family val="3"/>
        <charset val="129"/>
      </rPr>
      <t xml:space="preserve">색은 ( ), </t>
    </r>
    <r>
      <rPr>
        <sz val="11"/>
        <color theme="4"/>
        <rFont val="D2Coding"/>
        <family val="3"/>
        <charset val="129"/>
      </rPr>
      <t>문자</t>
    </r>
    <r>
      <rPr>
        <sz val="11"/>
        <color theme="1"/>
        <rFont val="D2Coding"/>
        <family val="3"/>
        <charset val="129"/>
      </rPr>
      <t>색은 ( )</t>
    </r>
    <phoneticPr fontId="1" type="noConversion"/>
  </si>
  <si>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>에 저장하고 있는 위험물에 대하여</t>
    </r>
    <r>
      <rPr>
        <sz val="11"/>
        <color theme="4"/>
        <rFont val="D2Coding"/>
        <family val="3"/>
        <charset val="129"/>
      </rPr>
      <t xml:space="preserve"> 제1류 위험물 </t>
    </r>
    <r>
      <rPr>
        <sz val="11"/>
        <color theme="1"/>
        <rFont val="D2Coding"/>
        <family val="3"/>
        <charset val="129"/>
      </rPr>
      <t xml:space="preserve">중 </t>
    </r>
    <r>
      <rPr>
        <sz val="11"/>
        <color theme="4"/>
        <rFont val="D2Coding"/>
        <family val="3"/>
        <charset val="129"/>
      </rPr>
      <t>제2류 위험물</t>
    </r>
    <r>
      <rPr>
        <sz val="11"/>
        <color theme="1"/>
        <rFont val="D2Coding"/>
        <family val="3"/>
        <charset val="129"/>
      </rPr>
      <t>(</t>
    </r>
    <r>
      <rPr>
        <sz val="11"/>
        <color theme="4"/>
        <rFont val="D2Coding"/>
        <family val="3"/>
        <charset val="129"/>
      </rPr>
      <t xml:space="preserve">인화성고체 </t>
    </r>
    <r>
      <rPr>
        <sz val="11"/>
        <color theme="1"/>
        <rFont val="D2Coding"/>
        <family val="3"/>
        <charset val="129"/>
      </rPr>
      <t xml:space="preserve">제외)의 </t>
    </r>
    <r>
      <rPr>
        <sz val="11"/>
        <color theme="4"/>
        <rFont val="D2Coding"/>
        <family val="3"/>
        <charset val="129"/>
      </rPr>
      <t>주의</t>
    </r>
    <r>
      <rPr>
        <sz val="11"/>
        <color theme="1"/>
        <rFont val="D2Coding"/>
        <family val="3"/>
        <charset val="129"/>
      </rPr>
      <t xml:space="preserve">사항은 ( ), </t>
    </r>
    <r>
      <rPr>
        <sz val="11"/>
        <color theme="4"/>
        <rFont val="D2Coding"/>
        <family val="3"/>
        <charset val="129"/>
      </rPr>
      <t>바탕</t>
    </r>
    <r>
      <rPr>
        <sz val="11"/>
        <color theme="1"/>
        <rFont val="D2Coding"/>
        <family val="3"/>
        <charset val="129"/>
      </rPr>
      <t xml:space="preserve">색은 ( ), </t>
    </r>
    <r>
      <rPr>
        <sz val="11"/>
        <color theme="4"/>
        <rFont val="D2Coding"/>
        <family val="3"/>
        <charset val="129"/>
      </rPr>
      <t>문자</t>
    </r>
    <r>
      <rPr>
        <sz val="11"/>
        <color theme="1"/>
        <rFont val="D2Coding"/>
        <family val="3"/>
        <charset val="129"/>
      </rPr>
      <t>색은 ( )</t>
    </r>
    <phoneticPr fontId="1" type="noConversion"/>
  </si>
  <si>
    <r>
      <rPr>
        <sz val="11"/>
        <color theme="4"/>
        <rFont val="D2Coding"/>
        <family val="3"/>
        <charset val="129"/>
      </rPr>
      <t>주유취급소</t>
    </r>
    <r>
      <rPr>
        <sz val="11"/>
        <color theme="1"/>
        <rFont val="D2Coding"/>
        <family val="3"/>
        <charset val="129"/>
      </rPr>
      <t xml:space="preserve">에 설치된 </t>
    </r>
    <r>
      <rPr>
        <sz val="11"/>
        <color theme="4"/>
        <rFont val="D2Coding"/>
        <family val="3"/>
        <charset val="129"/>
      </rPr>
      <t>밸브 없는 통기관</t>
    </r>
    <r>
      <rPr>
        <sz val="11"/>
        <color theme="1"/>
        <rFont val="D2Coding"/>
        <family val="3"/>
        <charset val="129"/>
      </rPr>
      <t xml:space="preserve">의 선단은 수평으로부터 ( )도 이상 구부려야 함, </t>
    </r>
    <r>
      <rPr>
        <sz val="11"/>
        <color theme="4"/>
        <rFont val="D2Coding"/>
        <family val="3"/>
        <charset val="129"/>
      </rPr>
      <t>직경</t>
    </r>
    <r>
      <rPr>
        <sz val="11"/>
        <color theme="1"/>
        <rFont val="D2Coding"/>
        <family val="3"/>
        <charset val="129"/>
      </rPr>
      <t>은 ( )mm 이상</t>
    </r>
    <phoneticPr fontId="1" type="noConversion"/>
  </si>
  <si>
    <r>
      <rPr>
        <sz val="11"/>
        <color theme="4"/>
        <rFont val="D2Coding"/>
        <family val="3"/>
        <charset val="129"/>
      </rPr>
      <t>이동저장탱크</t>
    </r>
    <r>
      <rPr>
        <sz val="11"/>
        <color theme="1"/>
        <rFont val="D2Coding"/>
        <family val="3"/>
        <charset val="129"/>
      </rPr>
      <t xml:space="preserve"> 내부에 설치된 </t>
    </r>
    <r>
      <rPr>
        <sz val="11"/>
        <color theme="4"/>
        <rFont val="D2Coding"/>
        <family val="3"/>
        <charset val="129"/>
      </rPr>
      <t>2개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판</t>
    </r>
    <r>
      <rPr>
        <sz val="11"/>
        <color theme="1"/>
        <rFont val="D2Coding"/>
        <family val="3"/>
        <charset val="129"/>
      </rPr>
      <t xml:space="preserve">에 대하여 명칭은 ( ), </t>
    </r>
    <r>
      <rPr>
        <sz val="11"/>
        <color theme="4"/>
        <rFont val="D2Coding"/>
        <family val="3"/>
        <charset val="129"/>
      </rPr>
      <t>용도</t>
    </r>
    <r>
      <rPr>
        <sz val="11"/>
        <color theme="1"/>
        <rFont val="D2Coding"/>
        <family val="3"/>
        <charset val="129"/>
      </rPr>
      <t xml:space="preserve">는 위험물 운송 시 위험물의 ( )과 급회전으로 인한 ( )현상으로 탱크의 ( )을 </t>
    </r>
    <r>
      <rPr>
        <sz val="11"/>
        <color theme="4"/>
        <rFont val="D2Coding"/>
        <family val="3"/>
        <charset val="129"/>
      </rPr>
      <t>방지</t>
    </r>
    <r>
      <rPr>
        <sz val="11"/>
        <color theme="1"/>
        <rFont val="D2Coding"/>
        <family val="3"/>
        <charset val="129"/>
      </rPr>
      <t>하기 위한 설치</t>
    </r>
    <phoneticPr fontId="1" type="noConversion"/>
  </si>
  <si>
    <r>
      <t xml:space="preserve">불활성가스 소화약제의 종류인 </t>
    </r>
    <r>
      <rPr>
        <sz val="11"/>
        <color theme="4"/>
        <rFont val="D2Coding"/>
        <family val="3"/>
        <charset val="129"/>
      </rPr>
      <t xml:space="preserve">IG-541 </t>
    </r>
    <r>
      <rPr>
        <sz val="11"/>
        <color theme="1"/>
        <rFont val="D2Coding"/>
        <family val="3"/>
        <charset val="129"/>
      </rPr>
      <t>구성성분 및 구성비는 ( )가 ( )%, ( )이 ( )%, ( )이 ( )%</t>
    </r>
    <phoneticPr fontId="1" type="noConversion"/>
  </si>
  <si>
    <r>
      <t xml:space="preserve">공간용적 5/100인 </t>
    </r>
    <r>
      <rPr>
        <sz val="11"/>
        <color theme="4"/>
        <rFont val="D2Coding"/>
        <family val="3"/>
        <charset val="129"/>
      </rPr>
      <t>탱크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용량</t>
    </r>
    <r>
      <rPr>
        <sz val="11"/>
        <color theme="1"/>
        <rFont val="D2Coding"/>
        <family val="3"/>
        <charset val="129"/>
      </rPr>
      <t xml:space="preserve">은 ( )L, </t>
    </r>
    <r>
      <rPr>
        <sz val="11"/>
        <color theme="4"/>
        <rFont val="D2Coding"/>
        <family val="3"/>
        <charset val="129"/>
      </rPr>
      <t>반지름</t>
    </r>
    <r>
      <rPr>
        <sz val="11"/>
        <color theme="1"/>
        <rFont val="D2Coding"/>
        <family val="3"/>
        <charset val="129"/>
      </rPr>
      <t>:2m,</t>
    </r>
    <r>
      <rPr>
        <sz val="11"/>
        <color theme="4"/>
        <rFont val="D2Coding"/>
        <family val="3"/>
        <charset val="129"/>
      </rPr>
      <t xml:space="preserve"> 윗</t>
    </r>
    <r>
      <rPr>
        <sz val="11"/>
        <color theme="1"/>
        <rFont val="D2Coding"/>
        <family val="3"/>
        <charset val="129"/>
      </rPr>
      <t>높이:1.5m,</t>
    </r>
    <r>
      <rPr>
        <sz val="11"/>
        <color theme="4"/>
        <rFont val="D2Coding"/>
        <family val="3"/>
        <charset val="129"/>
      </rPr>
      <t xml:space="preserve"> 중간</t>
    </r>
    <r>
      <rPr>
        <sz val="11"/>
        <color theme="1"/>
        <rFont val="D2Coding"/>
        <family val="3"/>
        <charset val="129"/>
      </rPr>
      <t xml:space="preserve">높이:5m, </t>
    </r>
    <r>
      <rPr>
        <sz val="11"/>
        <color theme="4"/>
        <rFont val="D2Coding"/>
        <family val="3"/>
        <charset val="129"/>
      </rPr>
      <t>아래</t>
    </r>
    <r>
      <rPr>
        <sz val="11"/>
        <color theme="1"/>
        <rFont val="D2Coding"/>
        <family val="3"/>
        <charset val="129"/>
      </rPr>
      <t>길이:1.5m, ㅠ:3.14</t>
    </r>
    <phoneticPr fontId="1" type="noConversion"/>
  </si>
  <si>
    <r>
      <t>금속</t>
    </r>
    <r>
      <rPr>
        <sz val="11"/>
        <color theme="4"/>
        <rFont val="D2Coding"/>
        <family val="3"/>
        <charset val="129"/>
      </rPr>
      <t xml:space="preserve">나트륨 </t>
    </r>
    <r>
      <rPr>
        <sz val="11"/>
        <color theme="1"/>
        <rFont val="D2Coding"/>
        <family val="3"/>
        <charset val="129"/>
      </rPr>
      <t xml:space="preserve">지정수량은 ( )kg, </t>
    </r>
    <r>
      <rPr>
        <sz val="11"/>
        <color theme="4"/>
        <rFont val="D2Coding"/>
        <family val="3"/>
        <charset val="129"/>
      </rPr>
      <t>보호액</t>
    </r>
    <r>
      <rPr>
        <sz val="11"/>
        <color theme="1"/>
        <rFont val="D2Coding"/>
        <family val="3"/>
        <charset val="129"/>
      </rPr>
      <t xml:space="preserve">은 ( ),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반응시 </t>
    </r>
    <r>
      <rPr>
        <sz val="11"/>
        <color theme="4"/>
        <rFont val="D2Coding"/>
        <family val="3"/>
        <charset val="129"/>
      </rPr>
      <t>생성물</t>
    </r>
    <r>
      <rPr>
        <sz val="11"/>
        <color theme="1"/>
        <rFont val="D2Coding"/>
        <family val="3"/>
        <charset val="129"/>
      </rPr>
      <t>은 ( ), ( )기체 &lt;화학식&gt;</t>
    </r>
    <phoneticPr fontId="1" type="noConversion"/>
  </si>
  <si>
    <r>
      <rPr>
        <sz val="11"/>
        <color theme="4"/>
        <rFont val="D2Coding"/>
        <family val="3"/>
        <charset val="129"/>
      </rPr>
      <t>분해온도</t>
    </r>
    <r>
      <rPr>
        <sz val="11"/>
        <color theme="1"/>
        <rFont val="D2Coding"/>
        <family val="3"/>
        <charset val="129"/>
      </rPr>
      <t>가 낮은 것부터 1염소산칼륨 2과염소산암모늄 3과산화바륨</t>
    </r>
    <phoneticPr fontId="1" type="noConversion"/>
  </si>
  <si>
    <r>
      <rPr>
        <sz val="11"/>
        <color theme="4"/>
        <rFont val="D2Coding"/>
        <family val="3"/>
        <charset val="129"/>
      </rPr>
      <t>동식물유류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요오드가</t>
    </r>
    <r>
      <rPr>
        <sz val="11"/>
        <color theme="1"/>
        <rFont val="D2Coding"/>
        <family val="3"/>
        <charset val="129"/>
      </rPr>
      <t>를 구분하고 범위를 쓰자면 130이상은 ( ), 100~130은 ( ), 100이하는 ( )</t>
    </r>
    <phoneticPr fontId="1" type="noConversion"/>
  </si>
  <si>
    <r>
      <rPr>
        <sz val="11"/>
        <color theme="4"/>
        <rFont val="D2Coding"/>
        <family val="3"/>
        <charset val="129"/>
      </rPr>
      <t>알칼리금속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과산화물</t>
    </r>
    <r>
      <rPr>
        <sz val="11"/>
        <color theme="1"/>
        <rFont val="D2Coding"/>
        <family val="3"/>
        <charset val="129"/>
      </rPr>
      <t>을 운반시 운반용기</t>
    </r>
    <r>
      <rPr>
        <sz val="11"/>
        <color theme="4"/>
        <rFont val="D2Coding"/>
        <family val="3"/>
        <charset val="129"/>
      </rPr>
      <t xml:space="preserve"> 주의사항</t>
    </r>
    <r>
      <rPr>
        <sz val="11"/>
        <color theme="1"/>
        <rFont val="D2Coding"/>
        <family val="3"/>
        <charset val="129"/>
      </rPr>
      <t>은 ( )주의, 충격주의, ( )접촉주의, ( )엄금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</si>
  <si>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 완전연소시</t>
    </r>
    <r>
      <rPr>
        <sz val="11"/>
        <color theme="4"/>
        <rFont val="D2Coding"/>
        <family val="3"/>
        <charset val="129"/>
      </rPr>
      <t xml:space="preserve"> 불꽃</t>
    </r>
    <r>
      <rPr>
        <sz val="11"/>
        <color theme="1"/>
        <rFont val="D2Coding"/>
        <family val="3"/>
        <charset val="129"/>
      </rPr>
      <t xml:space="preserve">색상은 ( )색, </t>
    </r>
    <r>
      <rPr>
        <sz val="11"/>
        <color theme="4"/>
        <rFont val="D2Coding"/>
        <family val="3"/>
        <charset val="129"/>
      </rPr>
      <t>생성물</t>
    </r>
    <r>
      <rPr>
        <sz val="11"/>
        <color theme="1"/>
        <rFont val="D2Coding"/>
        <family val="3"/>
        <charset val="129"/>
      </rPr>
      <t>질 2가지의 명칭은( ), ( )</t>
    </r>
    <phoneticPr fontId="1" type="noConversion"/>
  </si>
  <si>
    <r>
      <t>위험물 운반용기에 저장시</t>
    </r>
    <r>
      <rPr>
        <sz val="11"/>
        <color theme="4"/>
        <rFont val="D2Coding"/>
        <family val="3"/>
        <charset val="129"/>
      </rPr>
      <t xml:space="preserve"> 저장 용적율 염소산칼륨</t>
    </r>
    <r>
      <rPr>
        <sz val="11"/>
        <color theme="1"/>
        <rFont val="D2Coding"/>
        <family val="3"/>
        <charset val="129"/>
      </rPr>
      <t>은 ( )%이하,</t>
    </r>
    <r>
      <rPr>
        <sz val="11"/>
        <color theme="4"/>
        <rFont val="D2Coding"/>
        <family val="3"/>
        <charset val="129"/>
      </rPr>
      <t xml:space="preserve"> 톨루엔</t>
    </r>
    <r>
      <rPr>
        <sz val="11"/>
        <color theme="1"/>
        <rFont val="D2Coding"/>
        <family val="3"/>
        <charset val="129"/>
      </rPr>
      <t xml:space="preserve">은 ( )%이하, </t>
    </r>
    <r>
      <rPr>
        <sz val="11"/>
        <color theme="4"/>
        <rFont val="D2Coding"/>
        <family val="3"/>
        <charset val="129"/>
      </rPr>
      <t>트리에틸알루미늄</t>
    </r>
    <r>
      <rPr>
        <sz val="11"/>
        <color theme="1"/>
        <rFont val="D2Coding"/>
        <family val="3"/>
        <charset val="129"/>
      </rPr>
      <t>은 ( )%이하</t>
    </r>
    <phoneticPr fontId="1" type="noConversion"/>
  </si>
  <si>
    <r>
      <rPr>
        <sz val="11"/>
        <color theme="4"/>
        <rFont val="D2Coding"/>
        <family val="3"/>
        <charset val="129"/>
      </rPr>
      <t>제2류 위험물</t>
    </r>
    <r>
      <rPr>
        <sz val="11"/>
        <color theme="1"/>
        <rFont val="D2Coding"/>
        <family val="3"/>
        <charset val="129"/>
      </rPr>
      <t>과 혼재 가능한 위험물은 제(   )류 위험물,</t>
    </r>
    <r>
      <rPr>
        <sz val="11"/>
        <color theme="4"/>
        <rFont val="D2Coding"/>
        <family val="3"/>
        <charset val="129"/>
      </rPr>
      <t xml:space="preserve"> 제3류 위험물</t>
    </r>
    <r>
      <rPr>
        <sz val="11"/>
        <color theme="1"/>
        <rFont val="D2Coding"/>
        <family val="3"/>
        <charset val="129"/>
      </rPr>
      <t xml:space="preserve">과 혼재 가능한 위험물은 제(  )류 위험물, </t>
    </r>
    <r>
      <rPr>
        <sz val="11"/>
        <color theme="4"/>
        <rFont val="D2Coding"/>
        <family val="3"/>
        <charset val="129"/>
      </rPr>
      <t>제4류 위험물</t>
    </r>
    <r>
      <rPr>
        <sz val="11"/>
        <color theme="1"/>
        <rFont val="D2Coding"/>
        <family val="3"/>
        <charset val="129"/>
      </rPr>
      <t>과 혼재 가능한 위험물은 제(   )류 위험물</t>
    </r>
    <phoneticPr fontId="1" type="noConversion"/>
  </si>
  <si>
    <r>
      <rPr>
        <sz val="11"/>
        <color theme="4"/>
        <rFont val="D2Coding"/>
        <family val="3"/>
        <charset val="129"/>
      </rPr>
      <t>주유취급소</t>
    </r>
    <r>
      <rPr>
        <sz val="11"/>
        <color theme="1"/>
        <rFont val="D2Coding"/>
        <family val="3"/>
        <charset val="129"/>
      </rPr>
      <t xml:space="preserve">에서 주유 중 </t>
    </r>
    <r>
      <rPr>
        <sz val="11"/>
        <color theme="4"/>
        <rFont val="D2Coding"/>
        <family val="3"/>
        <charset val="129"/>
      </rPr>
      <t xml:space="preserve">엔진정지 </t>
    </r>
    <r>
      <rPr>
        <sz val="11"/>
        <color theme="1"/>
        <rFont val="D2Coding"/>
        <family val="3"/>
        <charset val="129"/>
      </rPr>
      <t>게시판의</t>
    </r>
    <r>
      <rPr>
        <sz val="11"/>
        <color theme="4"/>
        <rFont val="D2Coding"/>
        <family val="3"/>
        <charset val="129"/>
      </rPr>
      <t xml:space="preserve"> 색상</t>
    </r>
    <r>
      <rPr>
        <sz val="11"/>
        <color theme="1"/>
        <rFont val="D2Coding"/>
        <family val="3"/>
        <charset val="129"/>
      </rPr>
      <t>은 ( )바탕에 ( )문자,</t>
    </r>
    <r>
      <rPr>
        <sz val="11"/>
        <color theme="4"/>
        <rFont val="D2Coding"/>
        <family val="3"/>
        <charset val="129"/>
      </rPr>
      <t xml:space="preserve"> 규격</t>
    </r>
    <r>
      <rPr>
        <sz val="11"/>
        <color theme="1"/>
        <rFont val="D2Coding"/>
        <family val="3"/>
        <charset val="129"/>
      </rPr>
      <t>은 한 변의 길이가 ( )m 이상, 다른 한 변의 길이가 ( )m 이상인 직사각형</t>
    </r>
    <phoneticPr fontId="1" type="noConversion"/>
  </si>
  <si>
    <r>
      <t xml:space="preserve">위험물법령에 따른 정의, </t>
    </r>
    <r>
      <rPr>
        <sz val="11"/>
        <color theme="4"/>
        <rFont val="D2Coding"/>
        <family val="3"/>
        <charset val="129"/>
      </rPr>
      <t>제1류 위험물</t>
    </r>
    <r>
      <rPr>
        <sz val="11"/>
        <color theme="1"/>
        <rFont val="D2Coding"/>
        <family val="3"/>
        <charset val="129"/>
      </rPr>
      <t xml:space="preserve">: ( )과의 접촉, 혼합이나 분해를 촉진하는 물품과의 접근 또는 과열, 충격, 마찰, 등을 피하여야 하며 </t>
    </r>
    <r>
      <rPr>
        <sz val="11"/>
        <color theme="4"/>
        <rFont val="D2Coding"/>
        <family val="3"/>
        <charset val="129"/>
      </rPr>
      <t>알칼리금속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과산화물</t>
    </r>
    <r>
      <rPr>
        <sz val="11"/>
        <color theme="1"/>
        <rFont val="D2Coding"/>
        <family val="3"/>
        <charset val="129"/>
      </rPr>
      <t xml:space="preserve"> 및 이를 함유한 것에 있어서는 ( )과의 접촉을 피할 것</t>
    </r>
    <phoneticPr fontId="1" type="noConversion"/>
  </si>
  <si>
    <r>
      <t xml:space="preserve">위험물법령에 따른 정의, </t>
    </r>
    <r>
      <rPr>
        <sz val="11"/>
        <color theme="4"/>
        <rFont val="D2Coding"/>
        <family val="3"/>
        <charset val="129"/>
      </rPr>
      <t>제3류 위험물</t>
    </r>
    <r>
      <rPr>
        <sz val="11"/>
        <color theme="1"/>
        <rFont val="D2Coding"/>
        <family val="3"/>
        <charset val="129"/>
      </rPr>
      <t xml:space="preserve">: </t>
    </r>
    <r>
      <rPr>
        <sz val="11"/>
        <color theme="4"/>
        <rFont val="D2Coding"/>
        <family val="3"/>
        <charset val="129"/>
      </rPr>
      <t xml:space="preserve">자연발화성 </t>
    </r>
    <r>
      <rPr>
        <sz val="11"/>
        <color theme="1"/>
        <rFont val="D2Coding"/>
        <family val="3"/>
        <charset val="129"/>
      </rPr>
      <t xml:space="preserve">물질에 있어서는 불티, 불꽃 또는 고온체와의 접근 과열 또는 ( )와의 접촉을 피하여야 하며, </t>
    </r>
    <r>
      <rPr>
        <sz val="11"/>
        <color theme="4"/>
        <rFont val="D2Coding"/>
        <family val="3"/>
        <charset val="129"/>
      </rPr>
      <t>금수성</t>
    </r>
    <r>
      <rPr>
        <sz val="11"/>
        <color theme="1"/>
        <rFont val="D2Coding"/>
        <family val="3"/>
        <charset val="129"/>
      </rPr>
      <t xml:space="preserve"> 물질에 있어서는 ( )과의 접촉을 피하여야 함</t>
    </r>
    <phoneticPr fontId="1" type="noConversion"/>
  </si>
  <si>
    <r>
      <t xml:space="preserve">위험물법령에 따른 정의, </t>
    </r>
    <r>
      <rPr>
        <sz val="11"/>
        <color theme="4"/>
        <rFont val="D2Coding"/>
        <family val="3"/>
        <charset val="129"/>
      </rPr>
      <t>제6류 위험물</t>
    </r>
    <r>
      <rPr>
        <sz val="11"/>
        <color theme="1"/>
        <rFont val="D2Coding"/>
        <family val="3"/>
        <charset val="129"/>
      </rPr>
      <t>: ( )의 접촉, 혼합이나 ( )를 촉진하는 물질에의 접근 또는 과열을 피할 것</t>
    </r>
    <phoneticPr fontId="1" type="noConversion"/>
  </si>
  <si>
    <r>
      <rPr>
        <sz val="11"/>
        <color theme="4"/>
        <rFont val="D2Coding"/>
        <family val="3"/>
        <charset val="129"/>
      </rPr>
      <t>AlP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만나면 ( )와 ( )기체가 발생 &lt;화학식&gt;</t>
    </r>
    <phoneticPr fontId="1" type="noConversion"/>
  </si>
  <si>
    <r>
      <rPr>
        <sz val="11"/>
        <color theme="4"/>
        <rFont val="D2Coding"/>
        <family val="3"/>
        <charset val="129"/>
      </rPr>
      <t>고속국도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도로변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설치</t>
    </r>
    <r>
      <rPr>
        <sz val="11"/>
        <color theme="1"/>
        <rFont val="D2Coding"/>
        <family val="3"/>
        <charset val="129"/>
      </rPr>
      <t xml:space="preserve">하지 </t>
    </r>
    <r>
      <rPr>
        <sz val="11"/>
        <color theme="4"/>
        <rFont val="D2Coding"/>
        <family val="3"/>
        <charset val="129"/>
      </rPr>
      <t>않은 주유취급소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전용탱크 용량</t>
    </r>
    <r>
      <rPr>
        <sz val="11"/>
        <color theme="1"/>
        <rFont val="D2Coding"/>
        <family val="3"/>
        <charset val="129"/>
      </rPr>
      <t xml:space="preserve">은 ( )만L, 고속국도의 도로변에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>된 주유취급소의 전용탱크 용량은 ( )만L</t>
    </r>
    <phoneticPr fontId="1" type="noConversion"/>
  </si>
  <si>
    <r>
      <rPr>
        <sz val="11"/>
        <color theme="4"/>
        <rFont val="D2Coding"/>
        <family val="3"/>
        <charset val="129"/>
      </rPr>
      <t>과망간산칼륨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글리세린</t>
    </r>
    <r>
      <rPr>
        <sz val="11"/>
        <color theme="1"/>
        <rFont val="D2Coding"/>
        <family val="3"/>
        <charset val="129"/>
      </rPr>
      <t xml:space="preserve">을 혼합하면 발화하는데 발화의 종류는 ( )발화, 과망간산칼륨과 글리세린 혼합 시 </t>
    </r>
    <r>
      <rPr>
        <sz val="11"/>
        <color theme="4"/>
        <rFont val="D2Coding"/>
        <family val="3"/>
        <charset val="129"/>
      </rPr>
      <t>산화성</t>
    </r>
    <r>
      <rPr>
        <sz val="11"/>
        <color theme="1"/>
        <rFont val="D2Coding"/>
        <family val="3"/>
        <charset val="129"/>
      </rPr>
      <t xml:space="preserve">물질은 ( ), </t>
    </r>
    <r>
      <rPr>
        <sz val="11"/>
        <color theme="4"/>
        <rFont val="D2Coding"/>
        <family val="3"/>
        <charset val="129"/>
      </rPr>
      <t>환원성</t>
    </r>
    <r>
      <rPr>
        <sz val="11"/>
        <color theme="1"/>
        <rFont val="D2Coding"/>
        <family val="3"/>
        <charset val="129"/>
      </rPr>
      <t xml:space="preserve"> 물질은 ( )</t>
    </r>
    <phoneticPr fontId="1" type="noConversion"/>
  </si>
  <si>
    <r>
      <rPr>
        <sz val="11"/>
        <color theme="4"/>
        <rFont val="D2Coding"/>
        <family val="3"/>
        <charset val="129"/>
      </rPr>
      <t>제4류 위험물</t>
    </r>
    <r>
      <rPr>
        <sz val="11"/>
        <color theme="1"/>
        <rFont val="D2Coding"/>
        <family val="3"/>
        <charset val="129"/>
      </rPr>
      <t xml:space="preserve">을 저장하는 2층 건물인 </t>
    </r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 xml:space="preserve">에 대하여 1층과 2층의 </t>
    </r>
    <r>
      <rPr>
        <sz val="11"/>
        <color theme="4"/>
        <rFont val="D2Coding"/>
        <family val="3"/>
        <charset val="129"/>
      </rPr>
      <t>바닥면적</t>
    </r>
    <r>
      <rPr>
        <sz val="11"/>
        <color theme="1"/>
        <rFont val="D2Coding"/>
        <family val="3"/>
        <charset val="129"/>
      </rPr>
      <t xml:space="preserve">의 합계는 ( )m^2이하, 바닥면으로부터 상층 바닥까지의 </t>
    </r>
    <r>
      <rPr>
        <sz val="11"/>
        <color theme="4"/>
        <rFont val="D2Coding"/>
        <family val="3"/>
        <charset val="129"/>
      </rPr>
      <t>높이</t>
    </r>
    <r>
      <rPr>
        <sz val="11"/>
        <color theme="1"/>
        <rFont val="D2Coding"/>
        <family val="3"/>
        <charset val="129"/>
      </rPr>
      <t xml:space="preserve">는 ( )m미만, 계단의 </t>
    </r>
    <r>
      <rPr>
        <sz val="11"/>
        <color theme="4"/>
        <rFont val="D2Coding"/>
        <family val="3"/>
        <charset val="129"/>
      </rPr>
      <t>재질</t>
    </r>
    <r>
      <rPr>
        <sz val="11"/>
        <color theme="1"/>
        <rFont val="D2Coding"/>
        <family val="3"/>
        <charset val="129"/>
      </rPr>
      <t>은 ( )재료</t>
    </r>
    <phoneticPr fontId="1" type="noConversion"/>
  </si>
  <si>
    <r>
      <rPr>
        <sz val="11"/>
        <color theme="4"/>
        <rFont val="D2Coding"/>
        <family val="3"/>
        <charset val="129"/>
      </rPr>
      <t>이동탱크저장소</t>
    </r>
    <r>
      <rPr>
        <sz val="11"/>
        <color theme="1"/>
        <rFont val="D2Coding"/>
        <family val="3"/>
        <charset val="129"/>
      </rPr>
      <t>에 설치된 소화기에 대하여</t>
    </r>
    <r>
      <rPr>
        <sz val="11"/>
        <color theme="4"/>
        <rFont val="D2Coding"/>
        <family val="3"/>
        <charset val="129"/>
      </rPr>
      <t xml:space="preserve"> 소화약제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용량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이산화탄소</t>
    </r>
    <r>
      <rPr>
        <sz val="11"/>
        <color theme="1"/>
        <rFont val="D2Coding"/>
        <family val="3"/>
        <charset val="129"/>
      </rPr>
      <t xml:space="preserve">는 ( )kg, </t>
    </r>
    <r>
      <rPr>
        <sz val="11"/>
        <color theme="4"/>
        <rFont val="D2Coding"/>
        <family val="3"/>
        <charset val="129"/>
      </rPr>
      <t>무상강화액</t>
    </r>
    <r>
      <rPr>
        <sz val="11"/>
        <color theme="1"/>
        <rFont val="D2Coding"/>
        <family val="3"/>
        <charset val="129"/>
      </rPr>
      <t>은 ( )L</t>
    </r>
    <phoneticPr fontId="1" type="noConversion"/>
  </si>
  <si>
    <r>
      <rPr>
        <sz val="11"/>
        <color theme="4"/>
        <rFont val="D2Coding"/>
        <family val="3"/>
        <charset val="129"/>
      </rPr>
      <t>CaC2</t>
    </r>
    <r>
      <rPr>
        <sz val="11"/>
        <color theme="1"/>
        <rFont val="D2Coding"/>
        <family val="3"/>
        <charset val="129"/>
      </rPr>
      <t>는</t>
    </r>
    <r>
      <rPr>
        <sz val="11"/>
        <color theme="4"/>
        <rFont val="D2Coding"/>
        <family val="3"/>
        <charset val="129"/>
      </rPr>
      <t xml:space="preserve"> 물</t>
    </r>
    <r>
      <rPr>
        <sz val="11"/>
        <color theme="1"/>
        <rFont val="D2Coding"/>
        <family val="3"/>
        <charset val="129"/>
      </rPr>
      <t xml:space="preserve">과 격렬히 반응하여 </t>
    </r>
    <r>
      <rPr>
        <sz val="11"/>
        <color theme="4"/>
        <rFont val="D2Coding"/>
        <family val="3"/>
        <charset val="129"/>
      </rPr>
      <t>가연성 가스</t>
    </r>
    <r>
      <rPr>
        <sz val="11"/>
        <color theme="1"/>
        <rFont val="D2Coding"/>
        <family val="3"/>
        <charset val="129"/>
      </rPr>
      <t>를 발생하는데 생성기체의 명칭은 ( ), 이 기체 1mol이 완전연소시 ( )mol의 CO2발생</t>
    </r>
    <phoneticPr fontId="1" type="noConversion"/>
  </si>
  <si>
    <r>
      <t>옥외탱크저장소 하단의</t>
    </r>
    <r>
      <rPr>
        <sz val="11"/>
        <color theme="4"/>
        <rFont val="D2Coding"/>
        <family val="3"/>
        <charset val="129"/>
      </rPr>
      <t xml:space="preserve"> 에눌러판</t>
    </r>
    <r>
      <rPr>
        <sz val="11"/>
        <color theme="1"/>
        <rFont val="D2Coding"/>
        <family val="3"/>
        <charset val="129"/>
      </rPr>
      <t xml:space="preserve">의 중앙부를 </t>
    </r>
    <r>
      <rPr>
        <sz val="11"/>
        <color theme="4"/>
        <rFont val="D2Coding"/>
        <family val="3"/>
        <charset val="129"/>
      </rPr>
      <t>용접</t>
    </r>
    <r>
      <rPr>
        <sz val="11"/>
        <color theme="1"/>
        <rFont val="D2Coding"/>
        <family val="3"/>
        <charset val="129"/>
      </rPr>
      <t>한 경우 그 용접의 종류는 ( )용접</t>
    </r>
    <phoneticPr fontId="1" type="noConversion"/>
  </si>
  <si>
    <r>
      <rPr>
        <sz val="11"/>
        <color theme="4"/>
        <rFont val="D2Coding"/>
        <family val="3"/>
        <charset val="129"/>
      </rPr>
      <t>옥외탱크저장소</t>
    </r>
    <r>
      <rPr>
        <sz val="11"/>
        <color theme="1"/>
        <rFont val="D2Coding"/>
        <family val="3"/>
        <charset val="129"/>
      </rPr>
      <t xml:space="preserve">에 설치된 게시판에 대하여, </t>
    </r>
    <r>
      <rPr>
        <sz val="11"/>
        <color theme="4"/>
        <rFont val="D2Coding"/>
        <family val="3"/>
        <charset val="129"/>
      </rPr>
      <t>화기엄금</t>
    </r>
    <r>
      <rPr>
        <sz val="11"/>
        <color theme="1"/>
        <rFont val="D2Coding"/>
        <family val="3"/>
        <charset val="129"/>
      </rPr>
      <t xml:space="preserve">, 허가일자:1991년, </t>
    </r>
    <r>
      <rPr>
        <sz val="11"/>
        <color theme="4"/>
        <rFont val="D2Coding"/>
        <family val="3"/>
        <charset val="129"/>
      </rPr>
      <t>유별</t>
    </r>
    <r>
      <rPr>
        <sz val="11"/>
        <color theme="1"/>
        <rFont val="D2Coding"/>
        <family val="3"/>
        <charset val="129"/>
      </rPr>
      <t xml:space="preserve">:제4류, </t>
    </r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 xml:space="preserve">:등유, </t>
    </r>
    <r>
      <rPr>
        <sz val="11"/>
        <color theme="4"/>
        <rFont val="D2Coding"/>
        <family val="3"/>
        <charset val="129"/>
      </rPr>
      <t>저장수량</t>
    </r>
    <r>
      <rPr>
        <sz val="11"/>
        <color theme="1"/>
        <rFont val="D2Coding"/>
        <family val="3"/>
        <charset val="129"/>
      </rPr>
      <t>:15000L</t>
    </r>
    <r>
      <rPr>
        <sz val="11"/>
        <color theme="4"/>
        <rFont val="D2Coding"/>
        <family val="3"/>
        <charset val="129"/>
      </rPr>
      <t>, 안전관리자</t>
    </r>
    <r>
      <rPr>
        <sz val="11"/>
        <color theme="1"/>
        <rFont val="D2Coding"/>
        <family val="3"/>
        <charset val="129"/>
      </rPr>
      <t>:홍씨
에서 표시하지 않아도 되는 사항은 ( ), 품명을 수정하면 ( ), 누락된 항목은 ( )</t>
    </r>
    <phoneticPr fontId="1" type="noConversion"/>
  </si>
  <si>
    <r>
      <rPr>
        <sz val="11"/>
        <color theme="4"/>
        <rFont val="D2Coding"/>
        <family val="3"/>
        <charset val="129"/>
      </rPr>
      <t>철분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HNO3</t>
    </r>
    <r>
      <rPr>
        <sz val="11"/>
        <color theme="1"/>
        <rFont val="D2Coding"/>
        <family val="3"/>
        <charset val="129"/>
      </rPr>
      <t>를 혼합하면 반응하여</t>
    </r>
    <r>
      <rPr>
        <sz val="11"/>
        <color theme="4"/>
        <rFont val="D2Coding"/>
        <family val="3"/>
        <charset val="129"/>
      </rPr>
      <t xml:space="preserve"> 유독성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가스</t>
    </r>
    <r>
      <rPr>
        <sz val="11"/>
        <color theme="1"/>
        <rFont val="D2Coding"/>
        <family val="3"/>
        <charset val="129"/>
      </rPr>
      <t xml:space="preserve">를 발생, 이 기체의 명칭은 ( ), </t>
    </r>
    <r>
      <rPr>
        <sz val="11"/>
        <color theme="4"/>
        <rFont val="D2Coding"/>
        <family val="3"/>
        <charset val="129"/>
      </rPr>
      <t>Fe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은 ( )kg, </t>
    </r>
    <r>
      <rPr>
        <sz val="11"/>
        <color theme="4"/>
        <rFont val="D2Coding"/>
        <family val="3"/>
        <charset val="129"/>
      </rPr>
      <t>HNO3</t>
    </r>
    <r>
      <rPr>
        <sz val="11"/>
        <color theme="1"/>
        <rFont val="D2Coding"/>
        <family val="3"/>
        <charset val="129"/>
      </rPr>
      <t>의 지정수량은 ( )kg</t>
    </r>
    <phoneticPr fontId="1" type="noConversion"/>
  </si>
  <si>
    <r>
      <rPr>
        <sz val="11"/>
        <color theme="4"/>
        <rFont val="D2Coding"/>
        <family val="3"/>
        <charset val="129"/>
      </rPr>
      <t>Ca</t>
    </r>
    <r>
      <rPr>
        <sz val="11"/>
        <color theme="1"/>
        <rFont val="D2Coding"/>
        <family val="3"/>
        <charset val="129"/>
      </rPr>
      <t>은 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위험물이며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반응하여 </t>
    </r>
    <r>
      <rPr>
        <sz val="11"/>
        <color theme="4"/>
        <rFont val="D2Coding"/>
        <family val="3"/>
        <charset val="129"/>
      </rPr>
      <t>가연성 가스</t>
    </r>
    <r>
      <rPr>
        <sz val="11"/>
        <color theme="1"/>
        <rFont val="D2Coding"/>
        <family val="3"/>
        <charset val="129"/>
      </rPr>
      <t xml:space="preserve">인 ( )를 발생&lt;화학식&gt;, 또한 </t>
    </r>
    <r>
      <rPr>
        <sz val="11"/>
        <color theme="4"/>
        <rFont val="D2Coding"/>
        <family val="3"/>
        <charset val="129"/>
      </rPr>
      <t>온도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증가</t>
    </r>
    <r>
      <rPr>
        <sz val="11"/>
        <color theme="1"/>
        <rFont val="D2Coding"/>
        <family val="3"/>
        <charset val="129"/>
      </rPr>
      <t>하는데 이유는 물과 ( )반응을 하기 떄문</t>
    </r>
    <phoneticPr fontId="1" type="noConversion"/>
  </si>
  <si>
    <r>
      <rPr>
        <sz val="11"/>
        <color theme="4"/>
        <rFont val="D2Coding"/>
        <family val="3"/>
        <charset val="129"/>
      </rPr>
      <t>과산화나트륨</t>
    </r>
    <r>
      <rPr>
        <sz val="11"/>
        <color theme="1"/>
        <rFont val="D2Coding"/>
        <family val="3"/>
        <charset val="129"/>
      </rPr>
      <t xml:space="preserve"> 운반용기 외부표장에 표시하는</t>
    </r>
    <r>
      <rPr>
        <sz val="11"/>
        <color theme="4"/>
        <rFont val="D2Coding"/>
        <family val="3"/>
        <charset val="129"/>
      </rPr>
      <t xml:space="preserve"> 주의사항</t>
    </r>
    <r>
      <rPr>
        <sz val="11"/>
        <color theme="1"/>
        <rFont val="D2Coding"/>
        <family val="3"/>
        <charset val="129"/>
      </rPr>
      <t>을 모두 쓰면 (   )주의, ( )접촉주의, ( )엄금</t>
    </r>
    <phoneticPr fontId="1" type="noConversion"/>
  </si>
  <si>
    <r>
      <rPr>
        <sz val="11"/>
        <color theme="4"/>
        <rFont val="D2Coding"/>
        <family val="3"/>
        <charset val="129"/>
      </rPr>
      <t>제3종 분말소화약제</t>
    </r>
    <r>
      <rPr>
        <sz val="11"/>
        <color theme="1"/>
        <rFont val="D2Coding"/>
        <family val="3"/>
        <charset val="129"/>
      </rPr>
      <t>의 주성분을 화학식으로 쓰면</t>
    </r>
    <phoneticPr fontId="1" type="noConversion"/>
  </si>
  <si>
    <r>
      <t>금속의 아지화하합물, 구리분, 황산, 질산구아니딘, 과요오드산 중 위험물안전관리법령에서 정하는</t>
    </r>
    <r>
      <rPr>
        <sz val="11"/>
        <color theme="4"/>
        <rFont val="D2Coding"/>
        <family val="3"/>
        <charset val="129"/>
      </rPr>
      <t xml:space="preserve"> 위험물</t>
    </r>
    <r>
      <rPr>
        <sz val="11"/>
        <color theme="1"/>
        <rFont val="D2Coding"/>
        <family val="3"/>
        <charset val="129"/>
      </rPr>
      <t>이 아닌 것은?</t>
    </r>
    <phoneticPr fontId="1" type="noConversion"/>
  </si>
  <si>
    <r>
      <rPr>
        <sz val="11"/>
        <color theme="4"/>
        <rFont val="D2Coding"/>
        <family val="3"/>
        <charset val="129"/>
      </rPr>
      <t>제1종 분말소화제</t>
    </r>
    <r>
      <rPr>
        <sz val="11"/>
        <color theme="1"/>
        <rFont val="D2Coding"/>
        <family val="3"/>
        <charset val="129"/>
      </rPr>
      <t xml:space="preserve">의 열분해시 </t>
    </r>
    <r>
      <rPr>
        <sz val="11"/>
        <color theme="4"/>
        <rFont val="D2Coding"/>
        <family val="3"/>
        <charset val="129"/>
      </rPr>
      <t>270</t>
    </r>
    <r>
      <rPr>
        <sz val="11"/>
        <color theme="1"/>
        <rFont val="D2Coding"/>
        <family val="3"/>
        <charset val="129"/>
      </rPr>
      <t>도씨에서의 열분해 반응시 ( ), CO2, H2O가 생성,</t>
    </r>
    <r>
      <rPr>
        <sz val="11"/>
        <color theme="4"/>
        <rFont val="D2Coding"/>
        <family val="3"/>
        <charset val="129"/>
      </rPr>
      <t xml:space="preserve"> 850</t>
    </r>
    <r>
      <rPr>
        <sz val="11"/>
        <color theme="1"/>
        <rFont val="D2Coding"/>
        <family val="3"/>
        <charset val="129"/>
      </rPr>
      <t>도씨에서의 열분해 반응시 ( ), CO2, H2O가 생성&lt;화학식&gt;</t>
    </r>
    <phoneticPr fontId="1" type="noConversion"/>
  </si>
  <si>
    <r>
      <rPr>
        <sz val="11"/>
        <color theme="4"/>
        <rFont val="D2Coding"/>
        <family val="3"/>
        <charset val="129"/>
      </rPr>
      <t>중크롬산나트륨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은 ( )kg, </t>
    </r>
    <r>
      <rPr>
        <sz val="11"/>
        <color theme="4"/>
        <rFont val="D2Coding"/>
        <family val="3"/>
        <charset val="129"/>
      </rPr>
      <t>수소화나트륨</t>
    </r>
    <r>
      <rPr>
        <sz val="11"/>
        <color theme="1"/>
        <rFont val="D2Coding"/>
        <family val="3"/>
        <charset val="129"/>
      </rPr>
      <t xml:space="preserve">은 ( )kg, </t>
    </r>
    <r>
      <rPr>
        <sz val="11"/>
        <color theme="4"/>
        <rFont val="D2Coding"/>
        <family val="3"/>
        <charset val="129"/>
      </rPr>
      <t>니트로글리세린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</si>
  <si>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에탄올</t>
    </r>
    <r>
      <rPr>
        <sz val="11"/>
        <color theme="1"/>
        <rFont val="D2Coding"/>
        <family val="3"/>
        <charset val="129"/>
      </rPr>
      <t>( )&lt;화학식&gt;의</t>
    </r>
    <r>
      <rPr>
        <sz val="11"/>
        <color theme="4"/>
        <rFont val="D2Coding"/>
        <family val="3"/>
        <charset val="129"/>
      </rPr>
      <t xml:space="preserve"> 연소</t>
    </r>
    <r>
      <rPr>
        <sz val="11"/>
        <color theme="1"/>
        <rFont val="D2Coding"/>
        <family val="3"/>
        <charset val="129"/>
      </rPr>
      <t>반응시 ( )기체와 ( )가 생성&lt;화학식&gt;</t>
    </r>
    <phoneticPr fontId="1" type="noConversion"/>
  </si>
  <si>
    <r>
      <rPr>
        <sz val="11"/>
        <color theme="4"/>
        <rFont val="D2Coding"/>
        <family val="3"/>
        <charset val="129"/>
      </rPr>
      <t>아세트알데히드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시성식</t>
    </r>
    <r>
      <rPr>
        <sz val="11"/>
        <color theme="1"/>
        <rFont val="D2Coding"/>
        <family val="3"/>
        <charset val="129"/>
      </rPr>
      <t xml:space="preserve">은 ( ), </t>
    </r>
    <r>
      <rPr>
        <sz val="11"/>
        <color theme="4"/>
        <rFont val="D2Coding"/>
        <family val="3"/>
        <charset val="129"/>
      </rPr>
      <t>산화</t>
    </r>
    <r>
      <rPr>
        <sz val="11"/>
        <color theme="1"/>
        <rFont val="D2Coding"/>
        <family val="3"/>
        <charset val="129"/>
      </rPr>
      <t xml:space="preserve">반응 시 </t>
    </r>
    <r>
      <rPr>
        <sz val="11"/>
        <color theme="4"/>
        <rFont val="D2Coding"/>
        <family val="3"/>
        <charset val="129"/>
      </rPr>
      <t>생성</t>
    </r>
    <r>
      <rPr>
        <sz val="11"/>
        <color theme="1"/>
        <rFont val="D2Coding"/>
        <family val="3"/>
        <charset val="129"/>
      </rPr>
      <t>되는 제4류 위험물의 명칭은 ( )</t>
    </r>
    <phoneticPr fontId="1" type="noConversion"/>
  </si>
  <si>
    <r>
      <rPr>
        <sz val="11"/>
        <color theme="4"/>
        <rFont val="D2Coding"/>
        <family val="3"/>
        <charset val="129"/>
      </rPr>
      <t>아세트알데히드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증기비중</t>
    </r>
    <r>
      <rPr>
        <sz val="11"/>
        <color theme="1"/>
        <rFont val="D2Coding"/>
        <family val="3"/>
        <charset val="129"/>
      </rPr>
      <t>은 ( )</t>
    </r>
    <phoneticPr fontId="1" type="noConversion"/>
  </si>
  <si>
    <r>
      <rPr>
        <sz val="11"/>
        <color theme="4"/>
        <rFont val="D2Coding"/>
        <family val="3"/>
        <charset val="129"/>
      </rPr>
      <t>옥외탱크저장소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강철판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두께</t>
    </r>
    <r>
      <rPr>
        <sz val="11"/>
        <color theme="1"/>
        <rFont val="D2Coding"/>
        <family val="3"/>
        <charset val="129"/>
      </rPr>
      <t>는 ( )mm 이상</t>
    </r>
    <phoneticPr fontId="1" type="noConversion"/>
  </si>
  <si>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 시</t>
    </r>
    <r>
      <rPr>
        <sz val="11"/>
        <color theme="4"/>
        <rFont val="D2Coding"/>
        <family val="3"/>
        <charset val="129"/>
      </rPr>
      <t xml:space="preserve"> 가연성가스</t>
    </r>
    <r>
      <rPr>
        <sz val="11"/>
        <color theme="1"/>
        <rFont val="D2Coding"/>
        <family val="3"/>
        <charset val="129"/>
      </rPr>
      <t>인 ( )&lt;화학식&gt;를 발생하는 위험물 고르기 1)제1류 위험물 중 K2O2, 2)제2류 위험물 중 Mg, 3)제3류 위험물 중 Na</t>
    </r>
    <phoneticPr fontId="1" type="noConversion"/>
  </si>
  <si>
    <r>
      <rPr>
        <sz val="11"/>
        <color theme="4"/>
        <rFont val="D2Coding"/>
        <family val="3"/>
        <charset val="129"/>
      </rPr>
      <t>제3류 위험물</t>
    </r>
    <r>
      <rPr>
        <sz val="11"/>
        <color theme="1"/>
        <rFont val="D2Coding"/>
        <family val="3"/>
        <charset val="129"/>
      </rPr>
      <t>과 혼재 가능한 위험물은 제( )류 위험물(단, 지정수량 1/10 초과시)</t>
    </r>
    <phoneticPr fontId="1" type="noConversion"/>
  </si>
  <si>
    <r>
      <rPr>
        <sz val="11"/>
        <color theme="4"/>
        <rFont val="D2Coding"/>
        <family val="3"/>
        <charset val="129"/>
      </rPr>
      <t>종</t>
    </r>
    <r>
      <rPr>
        <sz val="11"/>
        <color theme="1"/>
        <rFont val="D2Coding"/>
        <family val="3"/>
        <charset val="129"/>
      </rPr>
      <t>으로 설치된 원통형 탱크의</t>
    </r>
    <r>
      <rPr>
        <sz val="11"/>
        <color theme="4"/>
        <rFont val="D2Coding"/>
        <family val="3"/>
        <charset val="129"/>
      </rPr>
      <t xml:space="preserve"> 내용적</t>
    </r>
    <r>
      <rPr>
        <sz val="11"/>
        <color theme="1"/>
        <rFont val="D2Coding"/>
        <family val="3"/>
        <charset val="129"/>
      </rPr>
      <t xml:space="preserve"> 구하기 지름:10m, 높이:4m, ㅠ:3.14</t>
    </r>
    <phoneticPr fontId="1" type="noConversion"/>
  </si>
  <si>
    <r>
      <rPr>
        <sz val="11"/>
        <color theme="4"/>
        <rFont val="D2Coding"/>
        <family val="3"/>
        <charset val="129"/>
      </rPr>
      <t>탄화칼슘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반응하면 ( )과 </t>
    </r>
    <r>
      <rPr>
        <sz val="11"/>
        <color theme="4"/>
        <rFont val="D2Coding"/>
        <family val="3"/>
        <charset val="129"/>
      </rPr>
      <t>가연성</t>
    </r>
    <r>
      <rPr>
        <sz val="11"/>
        <color theme="1"/>
        <rFont val="D2Coding"/>
        <family val="3"/>
        <charset val="129"/>
      </rPr>
      <t>가스인 ( )이 생성&lt;화학식&gt;</t>
    </r>
    <phoneticPr fontId="1" type="noConversion"/>
  </si>
  <si>
    <r>
      <rPr>
        <sz val="11"/>
        <color theme="4"/>
        <rFont val="D2Coding"/>
        <family val="3"/>
        <charset val="129"/>
      </rPr>
      <t>지하저장탱크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경유</t>
    </r>
    <r>
      <rPr>
        <sz val="11"/>
        <color theme="1"/>
        <rFont val="D2Coding"/>
        <family val="3"/>
        <charset val="129"/>
      </rPr>
      <t xml:space="preserve"> 15000L, </t>
    </r>
    <r>
      <rPr>
        <sz val="11"/>
        <color theme="4"/>
        <rFont val="D2Coding"/>
        <family val="3"/>
        <charset val="129"/>
      </rPr>
      <t>휘발유</t>
    </r>
    <r>
      <rPr>
        <sz val="11"/>
        <color theme="1"/>
        <rFont val="D2Coding"/>
        <family val="3"/>
        <charset val="129"/>
      </rPr>
      <t xml:space="preserve"> 8000L를 인접하여 설치할 경우 지정수량의 합이 ( )배 이하이므로 두 탱크 사이 </t>
    </r>
    <r>
      <rPr>
        <sz val="11"/>
        <color theme="4"/>
        <rFont val="D2Coding"/>
        <family val="3"/>
        <charset val="129"/>
      </rPr>
      <t>최소 거리</t>
    </r>
    <r>
      <rPr>
        <sz val="11"/>
        <color theme="1"/>
        <rFont val="D2Coding"/>
        <family val="3"/>
        <charset val="129"/>
      </rPr>
      <t>는 ( )m</t>
    </r>
    <phoneticPr fontId="1" type="noConversion"/>
  </si>
  <si>
    <r>
      <t xml:space="preserve">(NH4)2Cr2O7이 분해시 생기는 암록색의 물질의 명칭은 ( ), </t>
    </r>
    <r>
      <rPr>
        <sz val="11"/>
        <color theme="4"/>
        <rFont val="D2Coding"/>
        <family val="3"/>
        <charset val="129"/>
      </rPr>
      <t>180</t>
    </r>
    <r>
      <rPr>
        <sz val="11"/>
        <color theme="1"/>
        <rFont val="D2Coding"/>
        <family val="3"/>
        <charset val="129"/>
      </rPr>
      <t xml:space="preserve">도씨에서 </t>
    </r>
    <r>
      <rPr>
        <sz val="11"/>
        <color theme="4"/>
        <rFont val="D2Coding"/>
        <family val="3"/>
        <charset val="129"/>
      </rPr>
      <t>열분해</t>
    </r>
    <r>
      <rPr>
        <sz val="11"/>
        <color theme="1"/>
        <rFont val="D2Coding"/>
        <family val="3"/>
        <charset val="129"/>
      </rPr>
      <t xml:space="preserve"> 반응시 생성물질은 ( ), H20, ( )기체 &lt;화학식&gt;</t>
    </r>
    <phoneticPr fontId="1" type="noConversion"/>
  </si>
  <si>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>가 담긴 비커에 10%</t>
    </r>
    <r>
      <rPr>
        <sz val="11"/>
        <color theme="4"/>
        <rFont val="D2Coding"/>
        <family val="3"/>
        <charset val="129"/>
      </rPr>
      <t xml:space="preserve"> KI</t>
    </r>
    <r>
      <rPr>
        <sz val="11"/>
        <color theme="1"/>
        <rFont val="D2Coding"/>
        <family val="3"/>
        <charset val="129"/>
      </rPr>
      <t xml:space="preserve"> 용액을 넣으니 황색으로 변함. 이것은 ( )을 확인하기 위한 실험. 황색의 물질을</t>
    </r>
    <r>
      <rPr>
        <sz val="11"/>
        <color theme="4"/>
        <rFont val="D2Coding"/>
        <family val="3"/>
        <charset val="129"/>
      </rPr>
      <t xml:space="preserve"> 제거</t>
    </r>
    <r>
      <rPr>
        <sz val="11"/>
        <color theme="1"/>
        <rFont val="D2Coding"/>
        <family val="3"/>
        <charset val="129"/>
      </rPr>
      <t>하는 물질은 ( ), ( )</t>
    </r>
    <phoneticPr fontId="1" type="noConversion"/>
  </si>
  <si>
    <r>
      <rPr>
        <sz val="11"/>
        <color theme="4"/>
        <rFont val="D2Coding"/>
        <family val="3"/>
        <charset val="129"/>
      </rPr>
      <t xml:space="preserve">마그네슘 연소 </t>
    </r>
    <r>
      <rPr>
        <sz val="11"/>
        <color theme="1"/>
        <rFont val="D2Coding"/>
        <family val="3"/>
        <charset val="129"/>
      </rPr>
      <t>생성물은 ( )</t>
    </r>
    <phoneticPr fontId="1" type="noConversion"/>
  </si>
  <si>
    <r>
      <rPr>
        <sz val="11"/>
        <color theme="4"/>
        <rFont val="D2Coding"/>
        <family val="3"/>
        <charset val="129"/>
      </rPr>
      <t xml:space="preserve">과산화수소 </t>
    </r>
    <r>
      <rPr>
        <sz val="11"/>
        <color theme="1"/>
        <rFont val="D2Coding"/>
        <family val="3"/>
        <charset val="129"/>
      </rPr>
      <t xml:space="preserve">비커에 </t>
    </r>
    <r>
      <rPr>
        <sz val="11"/>
        <color theme="4"/>
        <rFont val="D2Coding"/>
        <family val="3"/>
        <charset val="129"/>
      </rPr>
      <t>과망간산칼륨</t>
    </r>
    <r>
      <rPr>
        <sz val="11"/>
        <color theme="1"/>
        <rFont val="D2Coding"/>
        <family val="3"/>
        <charset val="129"/>
      </rPr>
      <t xml:space="preserve">을 한 스푼 넣으니 심하게 반응하며 거품이 올라옴. 과망간산칼륨은 ( )역할, </t>
    </r>
    <r>
      <rPr>
        <sz val="11"/>
        <color theme="4"/>
        <rFont val="D2Coding"/>
        <family val="3"/>
        <charset val="129"/>
      </rPr>
      <t>생성기체</t>
    </r>
    <r>
      <rPr>
        <sz val="11"/>
        <color theme="1"/>
        <rFont val="D2Coding"/>
        <family val="3"/>
        <charset val="129"/>
      </rPr>
      <t xml:space="preserve"> 명칭은 ( )</t>
    </r>
    <phoneticPr fontId="1" type="noConversion"/>
  </si>
  <si>
    <r>
      <rPr>
        <sz val="11"/>
        <color theme="4"/>
        <rFont val="D2Coding"/>
        <family val="3"/>
        <charset val="129"/>
      </rPr>
      <t>이동탱크저장소</t>
    </r>
    <r>
      <rPr>
        <sz val="11"/>
        <color theme="1"/>
        <rFont val="D2Coding"/>
        <family val="3"/>
        <charset val="129"/>
      </rPr>
      <t xml:space="preserve">에 대하여 </t>
    </r>
    <r>
      <rPr>
        <sz val="11"/>
        <color theme="4"/>
        <rFont val="D2Coding"/>
        <family val="3"/>
        <charset val="129"/>
      </rPr>
      <t>부속장치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방호틀</t>
    </r>
    <r>
      <rPr>
        <sz val="11"/>
        <color theme="1"/>
        <rFont val="D2Coding"/>
        <family val="3"/>
        <charset val="129"/>
      </rPr>
      <t xml:space="preserve">까지의 높이는 ( )mm 이상, </t>
    </r>
    <r>
      <rPr>
        <sz val="11"/>
        <color theme="4"/>
        <rFont val="D2Coding"/>
        <family val="3"/>
        <charset val="129"/>
      </rPr>
      <t xml:space="preserve">탱크실 </t>
    </r>
    <r>
      <rPr>
        <sz val="11"/>
        <color theme="1"/>
        <rFont val="D2Coding"/>
        <family val="3"/>
        <charset val="129"/>
      </rPr>
      <t xml:space="preserve">하나의 </t>
    </r>
    <r>
      <rPr>
        <sz val="11"/>
        <color theme="4"/>
        <rFont val="D2Coding"/>
        <family val="3"/>
        <charset val="129"/>
      </rPr>
      <t>최대저장용량</t>
    </r>
    <r>
      <rPr>
        <sz val="11"/>
        <color theme="1"/>
        <rFont val="D2Coding"/>
        <family val="3"/>
        <charset val="129"/>
      </rPr>
      <t>은 ( )L</t>
    </r>
    <phoneticPr fontId="1" type="noConversion"/>
  </si>
  <si>
    <r>
      <rPr>
        <sz val="11"/>
        <color theme="4"/>
        <rFont val="D2Coding"/>
        <family val="3"/>
        <charset val="129"/>
      </rPr>
      <t>지정과산화물</t>
    </r>
    <r>
      <rPr>
        <sz val="11"/>
        <color theme="1"/>
        <rFont val="D2Coding"/>
        <family val="3"/>
        <charset val="129"/>
      </rPr>
      <t xml:space="preserve">의 옥내저장소에 대하여 저장소에 하나의 </t>
    </r>
    <r>
      <rPr>
        <sz val="11"/>
        <color theme="4"/>
        <rFont val="D2Coding"/>
        <family val="3"/>
        <charset val="129"/>
      </rPr>
      <t>격벽</t>
    </r>
    <r>
      <rPr>
        <sz val="11"/>
        <color theme="1"/>
        <rFont val="D2Coding"/>
        <family val="3"/>
        <charset val="129"/>
      </rPr>
      <t xml:space="preserve">을 설치할 때 바닥면적은 ( )m^2이내, </t>
    </r>
    <r>
      <rPr>
        <sz val="11"/>
        <color theme="4"/>
        <rFont val="D2Coding"/>
        <family val="3"/>
        <charset val="129"/>
      </rPr>
      <t>바닥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창문</t>
    </r>
    <r>
      <rPr>
        <sz val="11"/>
        <color theme="1"/>
        <rFont val="D2Coding"/>
        <family val="3"/>
        <charset val="129"/>
      </rPr>
      <t>까지의 높이는 ( )m 이상</t>
    </r>
    <phoneticPr fontId="1" type="noConversion"/>
  </si>
  <si>
    <r>
      <t xml:space="preserve">CH3OH, C2H5OH, C3H7OH, C4H9OH 중 </t>
    </r>
    <r>
      <rPr>
        <sz val="11"/>
        <color theme="4"/>
        <rFont val="D2Coding"/>
        <family val="3"/>
        <charset val="129"/>
      </rPr>
      <t>알코올류</t>
    </r>
    <r>
      <rPr>
        <sz val="11"/>
        <color theme="1"/>
        <rFont val="D2Coding"/>
        <family val="3"/>
        <charset val="129"/>
      </rPr>
      <t>가 아닌 것은?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</si>
  <si>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>저장소에서 처마의 높이를 20m 이하로 할 수 있는 조건은 1)벽, 기둥, 바닥 및 보를 ( )</t>
    </r>
    <r>
      <rPr>
        <sz val="11"/>
        <color theme="4"/>
        <rFont val="D2Coding"/>
        <family val="3"/>
        <charset val="129"/>
      </rPr>
      <t>구조</t>
    </r>
    <r>
      <rPr>
        <sz val="11"/>
        <color theme="1"/>
        <rFont val="D2Coding"/>
        <family val="3"/>
        <charset val="129"/>
      </rPr>
      <t>로 할 것, 2)</t>
    </r>
    <r>
      <rPr>
        <sz val="11"/>
        <color theme="4"/>
        <rFont val="D2Coding"/>
        <family val="3"/>
        <charset val="129"/>
      </rPr>
      <t>출입구</t>
    </r>
    <r>
      <rPr>
        <sz val="11"/>
        <color theme="1"/>
        <rFont val="D2Coding"/>
        <family val="3"/>
        <charset val="129"/>
      </rPr>
      <t>에 ( )을 설치 3) ( )을 설치</t>
    </r>
    <phoneticPr fontId="1" type="noConversion"/>
  </si>
  <si>
    <r>
      <rPr>
        <sz val="11"/>
        <color theme="4"/>
        <rFont val="D2Coding"/>
        <family val="3"/>
        <charset val="129"/>
      </rPr>
      <t>방화상 유효한 격벽</t>
    </r>
    <r>
      <rPr>
        <sz val="11"/>
        <color theme="1"/>
        <rFont val="D2Coding"/>
        <family val="3"/>
        <charset val="129"/>
      </rPr>
      <t xml:space="preserve">을 설치한 제조소에 대하여 돌출된 격벽의 측부와 상부의 길이는 ( )m 이상, </t>
    </r>
    <r>
      <rPr>
        <sz val="11"/>
        <color theme="4"/>
        <rFont val="D2Coding"/>
        <family val="3"/>
        <charset val="129"/>
      </rPr>
      <t>출입문</t>
    </r>
    <r>
      <rPr>
        <sz val="11"/>
        <color theme="1"/>
        <rFont val="D2Coding"/>
        <family val="3"/>
        <charset val="129"/>
      </rPr>
      <t xml:space="preserve">은 ( ) 설치, 격벽을 </t>
    </r>
    <r>
      <rPr>
        <sz val="11"/>
        <color theme="4"/>
        <rFont val="D2Coding"/>
        <family val="3"/>
        <charset val="129"/>
      </rPr>
      <t>불연재료</t>
    </r>
    <r>
      <rPr>
        <sz val="11"/>
        <color theme="1"/>
        <rFont val="D2Coding"/>
        <family val="3"/>
        <charset val="129"/>
      </rPr>
      <t>로 할 겨웅 가능한 위험물은 제( )류 위험물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</si>
  <si>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류 위험물 설명 중 옳은 것? 1)</t>
    </r>
    <r>
      <rPr>
        <sz val="11"/>
        <color theme="4"/>
        <rFont val="D2Coding"/>
        <family val="3"/>
        <charset val="129"/>
      </rPr>
      <t>황화린, 적린, 유황</t>
    </r>
    <r>
      <rPr>
        <sz val="11"/>
        <color theme="1"/>
        <rFont val="D2Coding"/>
        <family val="3"/>
        <charset val="129"/>
      </rPr>
      <t>은 위험등급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이다 2)</t>
    </r>
    <r>
      <rPr>
        <sz val="11"/>
        <color theme="4"/>
        <rFont val="D2Coding"/>
        <family val="3"/>
        <charset val="129"/>
      </rPr>
      <t>고형알코올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가연성고체</t>
    </r>
    <r>
      <rPr>
        <sz val="11"/>
        <color theme="1"/>
        <rFont val="D2Coding"/>
        <family val="3"/>
        <charset val="129"/>
      </rPr>
      <t xml:space="preserve">에 포함,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1000kg</t>
    </r>
    <r>
      <rPr>
        <sz val="11"/>
        <color theme="1"/>
        <rFont val="D2Coding"/>
        <family val="3"/>
        <charset val="129"/>
      </rPr>
      <t>, 3)대부분이</t>
    </r>
    <r>
      <rPr>
        <sz val="11"/>
        <color theme="4"/>
        <rFont val="D2Coding"/>
        <family val="3"/>
        <charset val="129"/>
      </rPr>
      <t xml:space="preserve"> 수용성 </t>
    </r>
    <r>
      <rPr>
        <sz val="11"/>
        <color theme="1"/>
        <rFont val="D2Coding"/>
        <family val="3"/>
        <charset val="129"/>
      </rPr>
      <t xml:space="preserve">4)대부분이 </t>
    </r>
    <r>
      <rPr>
        <sz val="11"/>
        <color theme="4"/>
        <rFont val="D2Coding"/>
        <family val="3"/>
        <charset val="129"/>
      </rPr>
      <t>비중</t>
    </r>
    <r>
      <rPr>
        <sz val="11"/>
        <color theme="1"/>
        <rFont val="D2Coding"/>
        <family val="3"/>
        <charset val="129"/>
      </rPr>
      <t xml:space="preserve">이 1보다 작다 5)모두 </t>
    </r>
    <r>
      <rPr>
        <sz val="11"/>
        <color theme="4"/>
        <rFont val="D2Coding"/>
        <family val="3"/>
        <charset val="129"/>
      </rPr>
      <t>산화제</t>
    </r>
    <phoneticPr fontId="1" type="noConversion"/>
  </si>
  <si>
    <r>
      <t>혼재 가능한 위험물.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위험물은 제(   )류 위험물과 혼재 가능, 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>류 위험물은 제(   )류 위험물과, 제6류 위험물은 제(  )류 위험물과 혼재 가능</t>
    </r>
    <phoneticPr fontId="1" type="noConversion"/>
  </si>
  <si>
    <r>
      <rPr>
        <sz val="11"/>
        <color theme="4"/>
        <rFont val="D2Coding"/>
        <family val="3"/>
        <charset val="129"/>
      </rPr>
      <t>외벽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내화구조</t>
    </r>
    <r>
      <rPr>
        <sz val="11"/>
        <color theme="1"/>
        <rFont val="D2Coding"/>
        <family val="3"/>
        <charset val="129"/>
      </rPr>
      <t xml:space="preserve">인 위험물 제조소의 건축면적이 450m^2이다. </t>
    </r>
    <r>
      <rPr>
        <sz val="11"/>
        <color theme="4"/>
        <rFont val="D2Coding"/>
        <family val="3"/>
        <charset val="129"/>
      </rPr>
      <t>소요단위</t>
    </r>
    <r>
      <rPr>
        <sz val="11"/>
        <color theme="1"/>
        <rFont val="D2Coding"/>
        <family val="3"/>
        <charset val="129"/>
      </rPr>
      <t>는?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</si>
  <si>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종 판매취급소의 시설기준, 위험물을 배합하는 실은 </t>
    </r>
    <r>
      <rPr>
        <sz val="11"/>
        <color theme="4"/>
        <rFont val="D2Coding"/>
        <family val="3"/>
        <charset val="129"/>
      </rPr>
      <t>바닥면적</t>
    </r>
    <r>
      <rPr>
        <sz val="11"/>
        <color theme="1"/>
        <rFont val="D2Coding"/>
        <family val="3"/>
        <charset val="129"/>
      </rPr>
      <t xml:space="preserve"> ( )m^2 이상 ( )m^2이하로 한다. ( )또는 ( )의 벽으로 한다. </t>
    </r>
    <r>
      <rPr>
        <sz val="11"/>
        <color theme="4"/>
        <rFont val="D2Coding"/>
        <family val="3"/>
        <charset val="129"/>
      </rPr>
      <t>바닥</t>
    </r>
    <r>
      <rPr>
        <sz val="11"/>
        <color theme="1"/>
        <rFont val="D2Coding"/>
        <family val="3"/>
        <charset val="129"/>
      </rPr>
      <t>은 위험물이 침투하지 아니하는 구조로 하여 적당한</t>
    </r>
    <r>
      <rPr>
        <sz val="11"/>
        <color theme="4"/>
        <rFont val="D2Coding"/>
        <family val="3"/>
        <charset val="129"/>
      </rPr>
      <t xml:space="preserve"> 경사</t>
    </r>
    <r>
      <rPr>
        <sz val="11"/>
        <color theme="1"/>
        <rFont val="D2Coding"/>
        <family val="3"/>
        <charset val="129"/>
      </rPr>
      <t xml:space="preserve">를 두고 ( )를 설치, 출입구 문턱의 </t>
    </r>
    <r>
      <rPr>
        <sz val="11"/>
        <color theme="4"/>
        <rFont val="D2Coding"/>
        <family val="3"/>
        <charset val="129"/>
      </rPr>
      <t>높이</t>
    </r>
    <r>
      <rPr>
        <sz val="11"/>
        <color theme="1"/>
        <rFont val="D2Coding"/>
        <family val="3"/>
        <charset val="129"/>
      </rPr>
      <t>는 바닥면으로부터 ( )m이상</t>
    </r>
    <phoneticPr fontId="1" type="noConversion"/>
  </si>
  <si>
    <r>
      <rPr>
        <sz val="11"/>
        <color theme="4"/>
        <rFont val="D2Coding"/>
        <family val="3"/>
        <charset val="129"/>
      </rPr>
      <t>트리에틸알루미늄</t>
    </r>
    <r>
      <rPr>
        <sz val="11"/>
        <color theme="1"/>
        <rFont val="D2Coding"/>
        <family val="3"/>
        <charset val="129"/>
      </rPr>
      <t>의 화학식은 ( ),</t>
    </r>
    <r>
      <rPr>
        <sz val="11"/>
        <color theme="4"/>
        <rFont val="D2Coding"/>
        <family val="3"/>
        <charset val="129"/>
      </rPr>
      <t xml:space="preserve"> 물</t>
    </r>
    <r>
      <rPr>
        <sz val="11"/>
        <color theme="1"/>
        <rFont val="D2Coding"/>
        <family val="3"/>
        <charset val="129"/>
      </rPr>
      <t>과 반응하면 ( )기체가 발생&lt;화학식&gt;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</si>
  <si>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위험물, 무색투명한 액체로서 분자량이</t>
    </r>
    <r>
      <rPr>
        <sz val="11"/>
        <color theme="4"/>
        <rFont val="D2Coding"/>
        <family val="3"/>
        <charset val="129"/>
      </rPr>
      <t xml:space="preserve"> 58,</t>
    </r>
    <r>
      <rPr>
        <sz val="11"/>
        <color theme="1"/>
        <rFont val="D2Coding"/>
        <family val="3"/>
        <charset val="129"/>
      </rPr>
      <t xml:space="preserve"> 인화점이</t>
    </r>
    <r>
      <rPr>
        <sz val="11"/>
        <color theme="4"/>
        <rFont val="D2Coding"/>
        <family val="3"/>
        <charset val="129"/>
      </rPr>
      <t xml:space="preserve"> -37도</t>
    </r>
    <r>
      <rPr>
        <sz val="11"/>
        <color theme="1"/>
        <rFont val="D2Coding"/>
        <family val="3"/>
        <charset val="129"/>
      </rPr>
      <t xml:space="preserve">씨, 용기 및 밸브는 구리, 은, 수은, 마그네슘 및 이의 합금을 사용하지 않는 위험물의 </t>
    </r>
    <r>
      <rPr>
        <sz val="11"/>
        <color theme="4"/>
        <rFont val="D2Coding"/>
        <family val="3"/>
        <charset val="129"/>
      </rPr>
      <t>화학식</t>
    </r>
    <r>
      <rPr>
        <sz val="11"/>
        <color theme="1"/>
        <rFont val="D2Coding"/>
        <family val="3"/>
        <charset val="129"/>
      </rPr>
      <t>은 ( ), 지정수량은 ( )L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</si>
  <si>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나트륨, 칼륨, 황린, 알킬알루미늄, 알킬리튬</t>
    </r>
    <r>
      <rPr>
        <sz val="11"/>
        <color theme="1"/>
        <rFont val="D2Coding"/>
        <family val="3"/>
        <charset val="129"/>
      </rPr>
      <t>은 위험등급 ( )</t>
    </r>
    <phoneticPr fontId="1" type="noConversion"/>
  </si>
  <si>
    <r>
      <rPr>
        <sz val="11"/>
        <color theme="4"/>
        <rFont val="D2Coding"/>
        <family val="3"/>
        <charset val="129"/>
      </rPr>
      <t>과산화나트륨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아세트산</t>
    </r>
    <r>
      <rPr>
        <sz val="11"/>
        <color theme="1"/>
        <rFont val="D2Coding"/>
        <family val="3"/>
        <charset val="129"/>
      </rPr>
      <t>이 반응시 생성물질은 ( ), ( )&lt;화학식 큰 순서대로&gt;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</si>
  <si>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위험물은</t>
    </r>
    <r>
      <rPr>
        <sz val="11"/>
        <color theme="4"/>
        <rFont val="D2Coding"/>
        <family val="3"/>
        <charset val="129"/>
      </rPr>
      <t xml:space="preserve"> 불티, 불꽃, 고온체</t>
    </r>
    <r>
      <rPr>
        <sz val="11"/>
        <color theme="1"/>
        <rFont val="D2Coding"/>
        <family val="3"/>
        <charset val="129"/>
      </rPr>
      <t>와의 접근 또는 가열을 피하고 함부로 ( )를 발생하지 아니함.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</si>
  <si>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 xml:space="preserve">류 위험물은 </t>
    </r>
    <r>
      <rPr>
        <sz val="11"/>
        <color theme="4"/>
        <rFont val="D2Coding"/>
        <family val="3"/>
        <charset val="129"/>
      </rPr>
      <t>가연물</t>
    </r>
    <r>
      <rPr>
        <sz val="11"/>
        <color theme="1"/>
        <rFont val="D2Coding"/>
        <family val="3"/>
        <charset val="129"/>
      </rPr>
      <t>과의 접촉, 혼합이나 분해를 촉진하는 물품과의 접근 또는 ( )을 피하여야 함</t>
    </r>
    <phoneticPr fontId="1" type="noConversion"/>
  </si>
  <si>
    <r>
      <rPr>
        <sz val="11"/>
        <color theme="4"/>
        <rFont val="D2Coding"/>
        <family val="3"/>
        <charset val="129"/>
      </rPr>
      <t>제1석유류</t>
    </r>
    <r>
      <rPr>
        <sz val="11"/>
        <color theme="1"/>
        <rFont val="D2Coding"/>
        <family val="3"/>
        <charset val="129"/>
      </rPr>
      <t>라 함은 아세톤, 휘발유, 그밖에</t>
    </r>
    <r>
      <rPr>
        <sz val="11"/>
        <color theme="4"/>
        <rFont val="D2Coding"/>
        <family val="3"/>
        <charset val="129"/>
      </rPr>
      <t xml:space="preserve"> 1</t>
    </r>
    <r>
      <rPr>
        <sz val="11"/>
        <color theme="1"/>
        <rFont val="D2Coding"/>
        <family val="3"/>
        <charset val="129"/>
      </rPr>
      <t>기압에서</t>
    </r>
    <r>
      <rPr>
        <sz val="11"/>
        <color theme="4"/>
        <rFont val="D2Coding"/>
        <family val="3"/>
        <charset val="129"/>
      </rPr>
      <t xml:space="preserve"> 인화점</t>
    </r>
    <r>
      <rPr>
        <sz val="11"/>
        <color theme="1"/>
        <rFont val="D2Coding"/>
        <family val="3"/>
        <charset val="129"/>
      </rPr>
      <t>이 섭씨 ( )도 미만인 것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</si>
  <si>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 중</t>
    </r>
    <r>
      <rPr>
        <sz val="11"/>
        <color theme="4"/>
        <rFont val="D2Coding"/>
        <family val="3"/>
        <charset val="129"/>
      </rPr>
      <t xml:space="preserve"> 염소산칼륨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완전 분해</t>
    </r>
    <r>
      <rPr>
        <sz val="11"/>
        <color theme="1"/>
        <rFont val="D2Coding"/>
        <family val="3"/>
        <charset val="129"/>
      </rPr>
      <t>시 생성되는 물질은 ( )과 ( )기체</t>
    </r>
    <phoneticPr fontId="1" type="noConversion"/>
  </si>
  <si>
    <r>
      <t xml:space="preserve">위험물을 운반할 때 </t>
    </r>
    <r>
      <rPr>
        <sz val="11"/>
        <color theme="4"/>
        <rFont val="D2Coding"/>
        <family val="3"/>
        <charset val="129"/>
      </rPr>
      <t>차광성</t>
    </r>
    <r>
      <rPr>
        <sz val="11"/>
        <color theme="1"/>
        <rFont val="D2Coding"/>
        <family val="3"/>
        <charset val="129"/>
      </rPr>
      <t xml:space="preserve">이 있는 </t>
    </r>
    <r>
      <rPr>
        <sz val="11"/>
        <color theme="4"/>
        <rFont val="D2Coding"/>
        <family val="3"/>
        <charset val="129"/>
      </rPr>
      <t>피복</t>
    </r>
    <r>
      <rPr>
        <sz val="11"/>
        <color theme="1"/>
        <rFont val="D2Coding"/>
        <family val="3"/>
        <charset val="129"/>
      </rPr>
      <t>으로 덮어야 하는 위험물은 제(   )류 위험물, 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>류 위험물 중 ( )성물질,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 중 ( )</t>
    </r>
    <phoneticPr fontId="1" type="noConversion"/>
  </si>
  <si>
    <r>
      <t>분해할 때 발생하는</t>
    </r>
    <r>
      <rPr>
        <sz val="11"/>
        <color theme="4"/>
        <rFont val="D2Coding"/>
        <family val="3"/>
        <charset val="129"/>
      </rPr>
      <t xml:space="preserve"> 산소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부피</t>
    </r>
    <r>
      <rPr>
        <sz val="11"/>
        <color theme="1"/>
        <rFont val="D2Coding"/>
        <family val="3"/>
        <charset val="129"/>
      </rPr>
      <t>가 많은 것을 번호순서대로
1과염소산암모늄 2염소산칼륨 3염소산암모늄 4과염소산나트륨</t>
    </r>
    <phoneticPr fontId="1" type="noConversion"/>
  </si>
  <si>
    <r>
      <t>2기의 옥외탱크저장소 상부에 설치된</t>
    </r>
    <r>
      <rPr>
        <sz val="11"/>
        <color theme="4"/>
        <rFont val="D2Coding"/>
        <family val="3"/>
        <charset val="129"/>
      </rPr>
      <t xml:space="preserve"> 통기관 </t>
    </r>
    <r>
      <rPr>
        <sz val="11"/>
        <color theme="1"/>
        <rFont val="D2Coding"/>
        <family val="3"/>
        <charset val="129"/>
      </rPr>
      <t xml:space="preserve">중 </t>
    </r>
    <r>
      <rPr>
        <sz val="11"/>
        <color theme="4"/>
        <rFont val="D2Coding"/>
        <family val="3"/>
        <charset val="129"/>
      </rPr>
      <t>종</t>
    </r>
    <r>
      <rPr>
        <sz val="11"/>
        <color theme="1"/>
        <rFont val="D2Coding"/>
        <family val="3"/>
        <charset val="129"/>
      </rPr>
      <t xml:space="preserve">모양 통기관은 ( )부착 통기관, </t>
    </r>
    <r>
      <rPr>
        <sz val="11"/>
        <color theme="4"/>
        <rFont val="D2Coding"/>
        <family val="3"/>
        <charset val="129"/>
      </rPr>
      <t>고리모양</t>
    </r>
    <r>
      <rPr>
        <sz val="11"/>
        <color theme="1"/>
        <rFont val="D2Coding"/>
        <family val="3"/>
        <charset val="129"/>
      </rPr>
      <t>은 ( )없는 통기관이고 여기에 붙은</t>
    </r>
    <r>
      <rPr>
        <sz val="11"/>
        <color theme="4"/>
        <rFont val="D2Coding"/>
        <family val="3"/>
        <charset val="129"/>
      </rPr>
      <t xml:space="preserve"> 망</t>
    </r>
    <r>
      <rPr>
        <sz val="11"/>
        <color theme="1"/>
        <rFont val="D2Coding"/>
        <family val="3"/>
        <charset val="129"/>
      </rPr>
      <t>은 ( )망, 이 설비를 설치해야 하는 위험믈은 제( )류 위험물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</si>
  <si>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저장소에 </t>
    </r>
    <r>
      <rPr>
        <sz val="11"/>
        <color theme="4"/>
        <rFont val="D2Coding"/>
        <family val="3"/>
        <charset val="129"/>
      </rPr>
      <t>아세톤</t>
    </r>
    <r>
      <rPr>
        <sz val="11"/>
        <color theme="1"/>
        <rFont val="D2Coding"/>
        <family val="3"/>
        <charset val="129"/>
      </rPr>
      <t xml:space="preserve">을 저장할 경우 저장 높이기준은 ( )m 미만, </t>
    </r>
    <r>
      <rPr>
        <sz val="11"/>
        <color theme="4"/>
        <rFont val="D2Coding"/>
        <family val="3"/>
        <charset val="129"/>
      </rPr>
      <t>지붕재로</t>
    </r>
    <r>
      <rPr>
        <sz val="11"/>
        <color theme="1"/>
        <rFont val="D2Coding"/>
        <family val="3"/>
        <charset val="129"/>
      </rPr>
      <t>는 가벼운 ( )</t>
    </r>
    <phoneticPr fontId="1" type="noConversion"/>
  </si>
  <si>
    <r>
      <rPr>
        <sz val="11"/>
        <color theme="4"/>
        <rFont val="D2Coding"/>
        <family val="3"/>
        <charset val="129"/>
      </rPr>
      <t>과망간산칼륨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묽은 황산</t>
    </r>
    <r>
      <rPr>
        <sz val="11"/>
        <color theme="1"/>
        <rFont val="D2Coding"/>
        <family val="3"/>
        <charset val="129"/>
      </rPr>
      <t>의 반응시 생성물질은 ( ), ( ), ( ), ( )&lt;화학식&gt;</t>
    </r>
    <phoneticPr fontId="1" type="noConversion"/>
  </si>
  <si>
    <r>
      <rPr>
        <sz val="11"/>
        <color theme="4"/>
        <rFont val="D2Coding"/>
        <family val="3"/>
        <charset val="129"/>
      </rPr>
      <t>삼산화크롬</t>
    </r>
    <r>
      <rPr>
        <sz val="11"/>
        <color theme="1"/>
        <rFont val="D2Coding"/>
        <family val="3"/>
        <charset val="129"/>
      </rPr>
      <t xml:space="preserve"> 열분해시 </t>
    </r>
    <r>
      <rPr>
        <sz val="11"/>
        <color theme="4"/>
        <rFont val="D2Coding"/>
        <family val="3"/>
        <charset val="129"/>
      </rPr>
      <t>생성물질</t>
    </r>
    <r>
      <rPr>
        <sz val="11"/>
        <color theme="1"/>
        <rFont val="D2Coding"/>
        <family val="3"/>
        <charset val="129"/>
      </rPr>
      <t>은 ( ), ( )기체</t>
    </r>
    <phoneticPr fontId="1" type="noConversion"/>
  </si>
  <si>
    <r>
      <t xml:space="preserve">외벽, 기둥, 보, 바닥이 </t>
    </r>
    <r>
      <rPr>
        <sz val="11"/>
        <color theme="4"/>
        <rFont val="D2Coding"/>
        <family val="3"/>
        <charset val="129"/>
      </rPr>
      <t>내화</t>
    </r>
    <r>
      <rPr>
        <sz val="11"/>
        <color theme="1"/>
        <rFont val="D2Coding"/>
        <family val="3"/>
        <charset val="129"/>
      </rPr>
      <t>구조로 된 옥내저장소에</t>
    </r>
    <r>
      <rPr>
        <sz val="11"/>
        <color theme="4"/>
        <rFont val="D2Coding"/>
        <family val="3"/>
        <charset val="129"/>
      </rPr>
      <t xml:space="preserve"> 황린149600kg</t>
    </r>
    <r>
      <rPr>
        <sz val="11"/>
        <color theme="1"/>
        <rFont val="D2Coding"/>
        <family val="3"/>
        <charset val="129"/>
      </rPr>
      <t xml:space="preserve">을 저장시 지정수량의 배수는 ( )배, </t>
    </r>
    <r>
      <rPr>
        <sz val="11"/>
        <color theme="4"/>
        <rFont val="D2Coding"/>
        <family val="3"/>
        <charset val="129"/>
      </rPr>
      <t>보유공지</t>
    </r>
    <r>
      <rPr>
        <sz val="11"/>
        <color theme="1"/>
        <rFont val="D2Coding"/>
        <family val="3"/>
        <charset val="129"/>
      </rPr>
      <t>는 ( )m 이상</t>
    </r>
    <phoneticPr fontId="1" type="noConversion"/>
  </si>
  <si>
    <r>
      <rPr>
        <sz val="11"/>
        <color theme="4"/>
        <rFont val="D2Coding"/>
        <family val="3"/>
        <charset val="129"/>
      </rPr>
      <t>PMCC</t>
    </r>
    <r>
      <rPr>
        <sz val="11"/>
        <color theme="1"/>
        <rFont val="D2Coding"/>
        <family val="3"/>
        <charset val="129"/>
      </rPr>
      <t xml:space="preserve">라 표시된 인화점 측정기기의 명칭은 ( ) 밀폐식 인화점 측정기, </t>
    </r>
    <r>
      <rPr>
        <sz val="11"/>
        <color theme="4"/>
        <rFont val="D2Coding"/>
        <family val="3"/>
        <charset val="129"/>
      </rPr>
      <t>목적</t>
    </r>
    <r>
      <rPr>
        <sz val="11"/>
        <color theme="1"/>
        <rFont val="D2Coding"/>
        <family val="3"/>
        <charset val="129"/>
      </rPr>
      <t>은 ( )측정</t>
    </r>
    <phoneticPr fontId="1" type="noConversion"/>
  </si>
  <si>
    <r>
      <t xml:space="preserve">현재 온도 </t>
    </r>
    <r>
      <rPr>
        <sz val="11"/>
        <color theme="4"/>
        <rFont val="D2Coding"/>
        <family val="3"/>
        <charset val="129"/>
      </rPr>
      <t>25도</t>
    </r>
    <r>
      <rPr>
        <sz val="11"/>
        <color theme="1"/>
        <rFont val="D2Coding"/>
        <family val="3"/>
        <charset val="129"/>
      </rPr>
      <t>씨, 위험물을 담은 용기에 성냥불을 갖다 대니 불이 붙었다. 다음 중 불붙은 위험물은? 
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석유류:아세톤, 메틸에틸케톤,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석유류: 히드라진, 초산, 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>석유류:글리세린, 에틸렌글리콜</t>
    </r>
    <phoneticPr fontId="1" type="noConversion"/>
  </si>
  <si>
    <r>
      <t xml:space="preserve">위험물안전관리에 관한 세부기준에 준하는 </t>
    </r>
    <r>
      <rPr>
        <sz val="11"/>
        <color theme="4"/>
        <rFont val="D2Coding"/>
        <family val="3"/>
        <charset val="129"/>
      </rPr>
      <t>종</t>
    </r>
    <r>
      <rPr>
        <sz val="11"/>
        <color theme="1"/>
        <rFont val="D2Coding"/>
        <family val="3"/>
        <charset val="129"/>
      </rPr>
      <t xml:space="preserve">으로 설치된 탱크의 </t>
    </r>
    <r>
      <rPr>
        <sz val="11"/>
        <color theme="4"/>
        <rFont val="D2Coding"/>
        <family val="3"/>
        <charset val="129"/>
      </rPr>
      <t>내용적</t>
    </r>
    <r>
      <rPr>
        <sz val="11"/>
        <color theme="1"/>
        <rFont val="D2Coding"/>
        <family val="3"/>
        <charset val="129"/>
      </rPr>
      <t xml:space="preserve"> 계산공식은? 반지름:r, 길이:l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</si>
  <si>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환기설비, 저장소 안으로 </t>
    </r>
    <r>
      <rPr>
        <sz val="11"/>
        <color theme="4"/>
        <rFont val="D2Coding"/>
        <family val="3"/>
        <charset val="129"/>
      </rPr>
      <t>외부</t>
    </r>
    <r>
      <rPr>
        <sz val="11"/>
        <color theme="1"/>
        <rFont val="D2Coding"/>
        <family val="3"/>
        <charset val="129"/>
      </rPr>
      <t>에서</t>
    </r>
    <r>
      <rPr>
        <sz val="11"/>
        <color theme="4"/>
        <rFont val="D2Coding"/>
        <family val="3"/>
        <charset val="129"/>
      </rPr>
      <t xml:space="preserve"> 공기</t>
    </r>
    <r>
      <rPr>
        <sz val="11"/>
        <color theme="1"/>
        <rFont val="D2Coding"/>
        <family val="3"/>
        <charset val="129"/>
      </rPr>
      <t>가 들어오는 곳의 명칭은 ( ), 이 부분이 설치된 실의</t>
    </r>
    <r>
      <rPr>
        <sz val="11"/>
        <color theme="4"/>
        <rFont val="D2Coding"/>
        <family val="3"/>
        <charset val="129"/>
      </rPr>
      <t xml:space="preserve"> 바닥면적</t>
    </r>
    <r>
      <rPr>
        <sz val="11"/>
        <color theme="1"/>
        <rFont val="D2Coding"/>
        <family val="3"/>
        <charset val="129"/>
      </rPr>
      <t xml:space="preserve"> ( )m^2마다 1개 이상 설치, 바닥면적 100m^2이면 이 부분의 면적은 ( )cm^2</t>
    </r>
    <phoneticPr fontId="1" type="noConversion"/>
  </si>
  <si>
    <r>
      <rPr>
        <sz val="11"/>
        <color theme="4"/>
        <rFont val="D2Coding"/>
        <family val="3"/>
        <charset val="129"/>
      </rPr>
      <t>바닥</t>
    </r>
    <r>
      <rPr>
        <sz val="11"/>
        <color theme="1"/>
        <rFont val="D2Coding"/>
        <family val="3"/>
        <charset val="129"/>
      </rPr>
      <t xml:space="preserve">으로부터 </t>
    </r>
    <r>
      <rPr>
        <sz val="11"/>
        <color theme="4"/>
        <rFont val="D2Coding"/>
        <family val="3"/>
        <charset val="129"/>
      </rPr>
      <t>처마</t>
    </r>
    <r>
      <rPr>
        <sz val="11"/>
        <color theme="1"/>
        <rFont val="D2Coding"/>
        <family val="3"/>
        <charset val="129"/>
      </rPr>
      <t xml:space="preserve">까지의 높이가 </t>
    </r>
    <r>
      <rPr>
        <sz val="11"/>
        <color theme="4"/>
        <rFont val="D2Coding"/>
        <family val="3"/>
        <charset val="129"/>
      </rPr>
      <t>18m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저장소에 대하여 저장가능한 위험물의 류별은 제(    )류 위험물, </t>
    </r>
    <r>
      <rPr>
        <sz val="11"/>
        <color theme="4"/>
        <rFont val="D2Coding"/>
        <family val="3"/>
        <charset val="129"/>
      </rPr>
      <t>피뢰침</t>
    </r>
    <r>
      <rPr>
        <sz val="11"/>
        <color theme="1"/>
        <rFont val="D2Coding"/>
        <family val="3"/>
        <charset val="129"/>
      </rPr>
      <t>을 설치하지 않아도 되는 위험물은 제( )류 위험물</t>
    </r>
    <phoneticPr fontId="1" type="noConversion"/>
  </si>
  <si>
    <r>
      <rPr>
        <sz val="11"/>
        <color theme="4"/>
        <rFont val="D2Coding"/>
        <family val="3"/>
        <charset val="129"/>
      </rPr>
      <t>불활성가스</t>
    </r>
    <r>
      <rPr>
        <sz val="11"/>
        <color theme="1"/>
        <rFont val="D2Coding"/>
        <family val="3"/>
        <charset val="129"/>
      </rPr>
      <t xml:space="preserve"> 소화설비에</t>
    </r>
    <r>
      <rPr>
        <sz val="11"/>
        <color theme="4"/>
        <rFont val="D2Coding"/>
        <family val="3"/>
        <charset val="129"/>
      </rPr>
      <t xml:space="preserve"> 적응성</t>
    </r>
    <r>
      <rPr>
        <sz val="11"/>
        <color theme="1"/>
        <rFont val="D2Coding"/>
        <family val="3"/>
        <charset val="129"/>
      </rPr>
      <t>이 있는 위험물은 제( )류 위험물 중 ( ), 제( )류 위험물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</si>
  <si>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 1mol이 연소시 </t>
    </r>
    <r>
      <rPr>
        <sz val="11"/>
        <color theme="4"/>
        <rFont val="D2Coding"/>
        <family val="3"/>
        <charset val="129"/>
      </rPr>
      <t xml:space="preserve">이산화황 </t>
    </r>
    <r>
      <rPr>
        <sz val="11"/>
        <color theme="1"/>
        <rFont val="D2Coding"/>
        <family val="3"/>
        <charset val="129"/>
      </rPr>
      <t>( )mol 생성</t>
    </r>
    <phoneticPr fontId="1" type="noConversion"/>
  </si>
  <si>
    <r>
      <rPr>
        <sz val="11"/>
        <color theme="4"/>
        <rFont val="D2Coding"/>
        <family val="3"/>
        <charset val="129"/>
      </rPr>
      <t>저장창고</t>
    </r>
    <r>
      <rPr>
        <sz val="11"/>
        <color theme="1"/>
        <rFont val="D2Coding"/>
        <family val="3"/>
        <charset val="129"/>
      </rPr>
      <t xml:space="preserve">는 ( )m^2 이내마다 </t>
    </r>
    <r>
      <rPr>
        <sz val="11"/>
        <color theme="4"/>
        <rFont val="D2Coding"/>
        <family val="3"/>
        <charset val="129"/>
      </rPr>
      <t>격벽</t>
    </r>
    <r>
      <rPr>
        <sz val="11"/>
        <color theme="1"/>
        <rFont val="D2Coding"/>
        <family val="3"/>
        <charset val="129"/>
      </rPr>
      <t xml:space="preserve">으로 완전하게 구획할 것, 이 경우 당해 격벽은 두께 ( )cm이상의 </t>
    </r>
    <r>
      <rPr>
        <sz val="11"/>
        <color theme="4"/>
        <rFont val="D2Coding"/>
        <family val="3"/>
        <charset val="129"/>
      </rPr>
      <t>철근콘크리트조</t>
    </r>
    <r>
      <rPr>
        <sz val="11"/>
        <color theme="1"/>
        <rFont val="D2Coding"/>
        <family val="3"/>
        <charset val="129"/>
      </rPr>
      <t xml:space="preserve"> 또는 </t>
    </r>
    <r>
      <rPr>
        <sz val="11"/>
        <color theme="4"/>
        <rFont val="D2Coding"/>
        <family val="3"/>
        <charset val="129"/>
      </rPr>
      <t>철골철근콘크리트조</t>
    </r>
    <r>
      <rPr>
        <sz val="11"/>
        <color theme="1"/>
        <rFont val="D2Coding"/>
        <family val="3"/>
        <charset val="129"/>
      </rPr>
      <t>로 하거나 두께 ( )cm이상의 보</t>
    </r>
    <r>
      <rPr>
        <sz val="11"/>
        <color theme="4"/>
        <rFont val="D2Coding"/>
        <family val="3"/>
        <charset val="129"/>
      </rPr>
      <t>강콘크리트블록조</t>
    </r>
    <r>
      <rPr>
        <sz val="11"/>
        <color theme="1"/>
        <rFont val="D2Coding"/>
        <family val="3"/>
        <charset val="129"/>
      </rPr>
      <t>로 하고,당해 저장창고의 양측 외벽으로부터 ( )m이상, 상부의 지붕으로부터 ( )cm이상 돌출하게 해야 함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</si>
  <si>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석유류 설명 중 옳은 것 모두 고르기 1)</t>
    </r>
    <r>
      <rPr>
        <sz val="11"/>
        <color theme="4"/>
        <rFont val="D2Coding"/>
        <family val="3"/>
        <charset val="129"/>
      </rPr>
      <t>등유, 경유</t>
    </r>
    <r>
      <rPr>
        <sz val="11"/>
        <color theme="1"/>
        <rFont val="D2Coding"/>
        <family val="3"/>
        <charset val="129"/>
      </rPr>
      <t>는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석유류를 대표, 2)대부분이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에 잘 녹음 3)</t>
    </r>
    <r>
      <rPr>
        <sz val="11"/>
        <color theme="4"/>
        <rFont val="D2Coding"/>
        <family val="3"/>
        <charset val="129"/>
      </rPr>
      <t>비중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보다 작음 4)</t>
    </r>
    <r>
      <rPr>
        <sz val="11"/>
        <color theme="4"/>
        <rFont val="D2Coding"/>
        <family val="3"/>
        <charset val="129"/>
      </rPr>
      <t>산화제</t>
    </r>
    <r>
      <rPr>
        <sz val="11"/>
        <color theme="1"/>
        <rFont val="D2Coding"/>
        <family val="3"/>
        <charset val="129"/>
      </rPr>
      <t xml:space="preserve"> 5)도료류 그 밖의 물품에 있어서는 </t>
    </r>
    <r>
      <rPr>
        <sz val="11"/>
        <color theme="4"/>
        <rFont val="D2Coding"/>
        <family val="3"/>
        <charset val="129"/>
      </rPr>
      <t>가연성 액체량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 xml:space="preserve">40중량% </t>
    </r>
    <r>
      <rPr>
        <sz val="11"/>
        <color theme="1"/>
        <rFont val="D2Coding"/>
        <family val="3"/>
        <charset val="129"/>
      </rPr>
      <t xml:space="preserve">이하이면서 인화점이 </t>
    </r>
    <r>
      <rPr>
        <sz val="11"/>
        <color theme="4"/>
        <rFont val="D2Coding"/>
        <family val="3"/>
        <charset val="129"/>
      </rPr>
      <t>40도</t>
    </r>
    <r>
      <rPr>
        <sz val="11"/>
        <color theme="1"/>
        <rFont val="D2Coding"/>
        <family val="3"/>
        <charset val="129"/>
      </rPr>
      <t xml:space="preserve">씨 이상인 동시에 연소점이 </t>
    </r>
    <r>
      <rPr>
        <sz val="11"/>
        <color theme="4"/>
        <rFont val="D2Coding"/>
        <family val="3"/>
        <charset val="129"/>
      </rPr>
      <t>60도</t>
    </r>
    <r>
      <rPr>
        <sz val="11"/>
        <color theme="1"/>
        <rFont val="D2Coding"/>
        <family val="3"/>
        <charset val="129"/>
      </rPr>
      <t>씨 이상인 것은 제외</t>
    </r>
    <phoneticPr fontId="1" type="noConversion"/>
  </si>
  <si>
    <r>
      <t>제조소 및 일반취급소의</t>
    </r>
    <r>
      <rPr>
        <sz val="11"/>
        <color theme="4"/>
        <rFont val="D2Coding"/>
        <family val="3"/>
        <charset val="129"/>
      </rPr>
      <t xml:space="preserve"> 소화난이도 1등급</t>
    </r>
    <r>
      <rPr>
        <sz val="11"/>
        <color theme="1"/>
        <rFont val="D2Coding"/>
        <family val="3"/>
        <charset val="129"/>
      </rPr>
      <t xml:space="preserve">의 기준에 대하여 연면적은 ( )m^2이상, 지면으로부터 ( )m 이사으이 높이에 위험물취급설비가 있어야 함.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)배 이상</t>
    </r>
    <phoneticPr fontId="1" type="noConversion"/>
  </si>
  <si>
    <r>
      <t xml:space="preserve">옥외저장소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150</t>
    </r>
    <r>
      <rPr>
        <sz val="11"/>
        <color theme="1"/>
        <rFont val="D2Coding"/>
        <family val="3"/>
        <charset val="129"/>
      </rPr>
      <t xml:space="preserve">배 이상의 </t>
    </r>
    <r>
      <rPr>
        <sz val="11"/>
        <color theme="4"/>
        <rFont val="D2Coding"/>
        <family val="3"/>
        <charset val="129"/>
      </rPr>
      <t>유황</t>
    </r>
    <r>
      <rPr>
        <sz val="11"/>
        <color theme="1"/>
        <rFont val="D2Coding"/>
        <family val="3"/>
        <charset val="129"/>
      </rPr>
      <t xml:space="preserve">을 저장할 경우 </t>
    </r>
    <r>
      <rPr>
        <sz val="11"/>
        <color theme="4"/>
        <rFont val="D2Coding"/>
        <family val="3"/>
        <charset val="129"/>
      </rPr>
      <t>보유공지</t>
    </r>
    <r>
      <rPr>
        <sz val="11"/>
        <color theme="1"/>
        <rFont val="D2Coding"/>
        <family val="3"/>
        <charset val="129"/>
      </rPr>
      <t>는 ( )m 이상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</si>
  <si>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휘황색</t>
    </r>
    <r>
      <rPr>
        <sz val="11"/>
        <color theme="1"/>
        <rFont val="D2Coding"/>
        <family val="3"/>
        <charset val="129"/>
      </rPr>
      <t>이며 비중이</t>
    </r>
    <r>
      <rPr>
        <sz val="11"/>
        <color theme="4"/>
        <rFont val="D2Coding"/>
        <family val="3"/>
        <charset val="129"/>
      </rPr>
      <t xml:space="preserve"> 1.8</t>
    </r>
    <r>
      <rPr>
        <sz val="11"/>
        <color theme="1"/>
        <rFont val="D2Coding"/>
        <family val="3"/>
        <charset val="129"/>
      </rPr>
      <t>인 위험물의 명칭은 ( ), 지정수량은 ( )kg</t>
    </r>
    <phoneticPr fontId="1" type="noConversion"/>
  </si>
  <si>
    <r>
      <rPr>
        <sz val="11"/>
        <color theme="4"/>
        <rFont val="D2Coding"/>
        <family val="3"/>
        <charset val="129"/>
      </rPr>
      <t>아세트알데히드</t>
    </r>
    <r>
      <rPr>
        <sz val="11"/>
        <color theme="1"/>
        <rFont val="D2Coding"/>
        <family val="3"/>
        <charset val="129"/>
      </rPr>
      <t xml:space="preserve"> 이동탱크저장소등의 시설기준, 저장탱크의</t>
    </r>
    <r>
      <rPr>
        <sz val="11"/>
        <color theme="4"/>
        <rFont val="D2Coding"/>
        <family val="3"/>
        <charset val="129"/>
      </rPr>
      <t xml:space="preserve"> 재질</t>
    </r>
    <r>
      <rPr>
        <sz val="11"/>
        <color theme="1"/>
        <rFont val="D2Coding"/>
        <family val="3"/>
        <charset val="129"/>
      </rPr>
      <t xml:space="preserve">은 구리, 은, ( ), ( )과 이들의 합금으로 만들지 아니할 것. 저장탱크에는 </t>
    </r>
    <r>
      <rPr>
        <sz val="11"/>
        <color theme="4"/>
        <rFont val="D2Coding"/>
        <family val="3"/>
        <charset val="129"/>
      </rPr>
      <t>불활성기체</t>
    </r>
    <r>
      <rPr>
        <sz val="11"/>
        <color theme="1"/>
        <rFont val="D2Coding"/>
        <family val="3"/>
        <charset val="129"/>
      </rPr>
      <t>를 봉입할 수 있는 구조와 ( ), ( )를 설치할 것</t>
    </r>
    <phoneticPr fontId="1" type="noConversion"/>
  </si>
  <si>
    <r>
      <rPr>
        <sz val="11"/>
        <color theme="4"/>
        <rFont val="D2Coding"/>
        <family val="3"/>
        <charset val="129"/>
      </rPr>
      <t>옥내소화전 3</t>
    </r>
    <r>
      <rPr>
        <sz val="11"/>
        <color theme="1"/>
        <rFont val="D2Coding"/>
        <family val="3"/>
        <charset val="129"/>
      </rPr>
      <t>개를 설치한 곳의 수원의 양은?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</si>
  <si>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이산화탄소</t>
    </r>
    <r>
      <rPr>
        <sz val="11"/>
        <color theme="1"/>
        <rFont val="D2Coding"/>
        <family val="3"/>
        <charset val="129"/>
      </rPr>
      <t xml:space="preserve">의 반응시 생성물질은 ( ), ( )&lt;화학식 긴 순서&gt;, </t>
    </r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에탄올</t>
    </r>
    <r>
      <rPr>
        <sz val="11"/>
        <color theme="1"/>
        <rFont val="D2Coding"/>
        <family val="3"/>
        <charset val="129"/>
      </rPr>
      <t>의 반응시 생성물질은 ( ), ( )기체</t>
    </r>
    <phoneticPr fontId="1" type="noConversion"/>
  </si>
  <si>
    <r>
      <rPr>
        <sz val="11"/>
        <color theme="4"/>
        <rFont val="D2Coding"/>
        <family val="3"/>
        <charset val="129"/>
      </rPr>
      <t>과산화수소</t>
    </r>
    <r>
      <rPr>
        <sz val="11"/>
        <color theme="1"/>
        <rFont val="D2Coding"/>
        <family val="3"/>
        <charset val="129"/>
      </rPr>
      <t xml:space="preserve">가 위험물로서 인정되는 </t>
    </r>
    <r>
      <rPr>
        <sz val="11"/>
        <color theme="4"/>
        <rFont val="D2Coding"/>
        <family val="3"/>
        <charset val="129"/>
      </rPr>
      <t>조건</t>
    </r>
    <r>
      <rPr>
        <sz val="11"/>
        <color theme="1"/>
        <rFont val="D2Coding"/>
        <family val="3"/>
        <charset val="129"/>
      </rPr>
      <t xml:space="preserve">은 ( )wt%이상, </t>
    </r>
    <r>
      <rPr>
        <sz val="11"/>
        <color theme="4"/>
        <rFont val="D2Coding"/>
        <family val="3"/>
        <charset val="129"/>
      </rPr>
      <t>과염소산</t>
    </r>
    <r>
      <rPr>
        <sz val="11"/>
        <color theme="1"/>
        <rFont val="D2Coding"/>
        <family val="3"/>
        <charset val="129"/>
      </rPr>
      <t xml:space="preserve">은 ( ), </t>
    </r>
    <r>
      <rPr>
        <sz val="11"/>
        <color theme="4"/>
        <rFont val="D2Coding"/>
        <family val="3"/>
        <charset val="129"/>
      </rPr>
      <t>질산</t>
    </r>
    <r>
      <rPr>
        <sz val="11"/>
        <color theme="1"/>
        <rFont val="D2Coding"/>
        <family val="3"/>
        <charset val="129"/>
      </rPr>
      <t>은 비중 ( )이상</t>
    </r>
    <phoneticPr fontId="1" type="noConversion"/>
  </si>
  <si>
    <r>
      <rPr>
        <sz val="11"/>
        <color theme="4"/>
        <rFont val="D2Coding"/>
        <family val="3"/>
        <charset val="129"/>
      </rPr>
      <t>과염소산칼륨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610도</t>
    </r>
    <r>
      <rPr>
        <sz val="11"/>
        <color theme="1"/>
        <rFont val="D2Coding"/>
        <family val="3"/>
        <charset val="129"/>
      </rPr>
      <t xml:space="preserve">씨에서 </t>
    </r>
    <r>
      <rPr>
        <sz val="11"/>
        <color theme="4"/>
        <rFont val="D2Coding"/>
        <family val="3"/>
        <charset val="129"/>
      </rPr>
      <t>분해</t>
    </r>
    <r>
      <rPr>
        <sz val="11"/>
        <color theme="1"/>
        <rFont val="D2Coding"/>
        <family val="3"/>
        <charset val="129"/>
      </rPr>
      <t>할 떄 반응 생성물질은 ( ), ( )</t>
    </r>
    <phoneticPr fontId="1" type="noConversion"/>
  </si>
  <si>
    <r>
      <rPr>
        <sz val="11"/>
        <color theme="4"/>
        <rFont val="D2Coding"/>
        <family val="3"/>
        <charset val="129"/>
      </rPr>
      <t>특수인화물</t>
    </r>
    <r>
      <rPr>
        <sz val="11"/>
        <color theme="1"/>
        <rFont val="D2Coding"/>
        <family val="3"/>
        <charset val="129"/>
      </rPr>
      <t xml:space="preserve">이라 함은 </t>
    </r>
    <r>
      <rPr>
        <sz val="11"/>
        <color theme="4"/>
        <rFont val="D2Coding"/>
        <family val="3"/>
        <charset val="129"/>
      </rPr>
      <t xml:space="preserve">이황화탄소, 디에틸에테르 </t>
    </r>
    <r>
      <rPr>
        <sz val="11"/>
        <color theme="1"/>
        <rFont val="D2Coding"/>
        <family val="3"/>
        <charset val="129"/>
      </rPr>
      <t xml:space="preserve">그 밖에 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기압에서 </t>
    </r>
    <r>
      <rPr>
        <sz val="11"/>
        <color theme="4"/>
        <rFont val="D2Coding"/>
        <family val="3"/>
        <charset val="129"/>
      </rPr>
      <t>발화점</t>
    </r>
    <r>
      <rPr>
        <sz val="11"/>
        <color theme="1"/>
        <rFont val="D2Coding"/>
        <family val="3"/>
        <charset val="129"/>
      </rPr>
      <t xml:space="preserve">이 섭씨 ( )도 이하인 것, 또는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 xml:space="preserve">이 섭씨 영하 ( )도 이하이고 </t>
    </r>
    <r>
      <rPr>
        <sz val="11"/>
        <color theme="4"/>
        <rFont val="D2Coding"/>
        <family val="3"/>
        <charset val="129"/>
      </rPr>
      <t>비점</t>
    </r>
    <r>
      <rPr>
        <sz val="11"/>
        <color theme="1"/>
        <rFont val="D2Coding"/>
        <family val="3"/>
        <charset val="129"/>
      </rPr>
      <t>이 섭씨 ( )도 이하인 것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</si>
  <si>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</t>
    </r>
    <r>
      <rPr>
        <sz val="11"/>
        <color theme="4"/>
        <rFont val="D2Coding"/>
        <family val="3"/>
        <charset val="129"/>
      </rPr>
      <t>메탄올</t>
    </r>
    <r>
      <rPr>
        <sz val="11"/>
        <color theme="1"/>
        <rFont val="D2Coding"/>
        <family val="3"/>
        <charset val="129"/>
      </rPr>
      <t xml:space="preserve">의 화학식은 ( ), 지정수량은 ( )L, 메탄올 1mol 완전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>시 ( )기체 ( )mol이 발생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</si>
  <si>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류 위험물 질산염류인 </t>
    </r>
    <r>
      <rPr>
        <sz val="11"/>
        <color theme="4"/>
        <rFont val="D2Coding"/>
        <family val="3"/>
        <charset val="129"/>
      </rPr>
      <t>질산칼륨, 질산나트륨, 질산암모늄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을 뿌리는 건 ( )성을 알기 위한 시험이다. </t>
    </r>
    <r>
      <rPr>
        <sz val="11"/>
        <color theme="4"/>
        <rFont val="D2Coding"/>
        <family val="3"/>
        <charset val="129"/>
      </rPr>
      <t>ANFO 폭약</t>
    </r>
    <r>
      <rPr>
        <sz val="11"/>
        <color theme="1"/>
        <rFont val="D2Coding"/>
        <family val="3"/>
        <charset val="129"/>
      </rPr>
      <t>의 성분이 되는 물질의 명칭은 ( )</t>
    </r>
    <phoneticPr fontId="1" type="noConversion"/>
  </si>
  <si>
    <r>
      <rPr>
        <sz val="11"/>
        <color theme="4"/>
        <rFont val="D2Coding"/>
        <family val="3"/>
        <charset val="129"/>
      </rPr>
      <t>윤활유 60만 리터</t>
    </r>
    <r>
      <rPr>
        <sz val="11"/>
        <color theme="1"/>
        <rFont val="D2Coding"/>
        <family val="3"/>
        <charset val="129"/>
      </rPr>
      <t xml:space="preserve">를 저장하는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보유공지는 ( )m 이상, 수납하는 용기를 겹쳐 쌓을 경우 </t>
    </r>
    <r>
      <rPr>
        <sz val="11"/>
        <color theme="4"/>
        <rFont val="D2Coding"/>
        <family val="3"/>
        <charset val="129"/>
      </rPr>
      <t>저장높이</t>
    </r>
    <r>
      <rPr>
        <sz val="11"/>
        <color theme="1"/>
        <rFont val="D2Coding"/>
        <family val="3"/>
        <charset val="129"/>
      </rPr>
      <t>는 ( )m 초과하지 아니하여야 함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</si>
  <si>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중 1, 2, 3, 4 석유류가 있는데 이 중 빠진 제4류 위험물의 </t>
    </r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>은 ( ), ( ), ( ), 석유류에서</t>
    </r>
    <r>
      <rPr>
        <sz val="11"/>
        <color theme="4"/>
        <rFont val="D2Coding"/>
        <family val="3"/>
        <charset val="129"/>
      </rPr>
      <t xml:space="preserve"> 비수용</t>
    </r>
    <r>
      <rPr>
        <sz val="11"/>
        <color theme="1"/>
        <rFont val="D2Coding"/>
        <family val="3"/>
        <charset val="129"/>
      </rPr>
      <t xml:space="preserve">성과 </t>
    </r>
    <r>
      <rPr>
        <sz val="11"/>
        <color theme="4"/>
        <rFont val="D2Coding"/>
        <family val="3"/>
        <charset val="129"/>
      </rPr>
      <t>수용성</t>
    </r>
    <r>
      <rPr>
        <sz val="11"/>
        <color theme="1"/>
        <rFont val="D2Coding"/>
        <family val="3"/>
        <charset val="129"/>
      </rPr>
      <t xml:space="preserve">으로 지정수량을 </t>
    </r>
    <r>
      <rPr>
        <sz val="11"/>
        <color theme="4"/>
        <rFont val="D2Coding"/>
        <family val="3"/>
        <charset val="129"/>
      </rPr>
      <t>구분</t>
    </r>
    <r>
      <rPr>
        <sz val="11"/>
        <color theme="1"/>
        <rFont val="D2Coding"/>
        <family val="3"/>
        <charset val="129"/>
      </rPr>
      <t>하는 품명을 모두 쓰면 제(    )석유류</t>
    </r>
    <phoneticPr fontId="1" type="noConversion"/>
  </si>
  <si>
    <r>
      <rPr>
        <sz val="11"/>
        <color theme="4"/>
        <rFont val="D2Coding"/>
        <family val="3"/>
        <charset val="129"/>
      </rPr>
      <t>유황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염소산칼륨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막자사발</t>
    </r>
    <r>
      <rPr>
        <sz val="11"/>
        <color theme="1"/>
        <rFont val="D2Coding"/>
        <family val="3"/>
        <charset val="129"/>
      </rPr>
      <t xml:space="preserve">에 넣어 섞을 때 막자에 압력을 가하니 ( )기체&lt; 화학식&gt;가 발생하며 </t>
    </r>
    <r>
      <rPr>
        <sz val="11"/>
        <color theme="4"/>
        <rFont val="D2Coding"/>
        <family val="3"/>
        <charset val="129"/>
      </rPr>
      <t>폭발</t>
    </r>
    <r>
      <rPr>
        <sz val="11"/>
        <color theme="1"/>
        <rFont val="D2Coding"/>
        <family val="3"/>
        <charset val="129"/>
      </rPr>
      <t xml:space="preserve">함. 유황과 염소산 칼륨 중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이 작은 것은 ( ), 지정수량은 ( )kg, 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</si>
  <si>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바닥의 낮은 곳에 누설된 </t>
    </r>
    <r>
      <rPr>
        <sz val="11"/>
        <color theme="4"/>
        <rFont val="D2Coding"/>
        <family val="3"/>
        <charset val="129"/>
      </rPr>
      <t>유류</t>
    </r>
    <r>
      <rPr>
        <sz val="11"/>
        <color theme="1"/>
        <rFont val="D2Coding"/>
        <family val="3"/>
        <charset val="129"/>
      </rPr>
      <t>를 모으는 곳의 명칭은 ( ), 위험물과 위험물</t>
    </r>
    <r>
      <rPr>
        <sz val="11"/>
        <color theme="4"/>
        <rFont val="D2Coding"/>
        <family val="3"/>
        <charset val="129"/>
      </rPr>
      <t xml:space="preserve"> 상호 </t>
    </r>
    <r>
      <rPr>
        <sz val="11"/>
        <color theme="1"/>
        <rFont val="D2Coding"/>
        <family val="3"/>
        <charset val="129"/>
      </rPr>
      <t>간의</t>
    </r>
    <r>
      <rPr>
        <sz val="11"/>
        <color theme="4"/>
        <rFont val="D2Coding"/>
        <family val="3"/>
        <charset val="129"/>
      </rPr>
      <t xml:space="preserve"> 거리</t>
    </r>
    <r>
      <rPr>
        <sz val="11"/>
        <color theme="1"/>
        <rFont val="D2Coding"/>
        <family val="3"/>
        <charset val="129"/>
      </rPr>
      <t>는 ( )m 이상,</t>
    </r>
    <r>
      <rPr>
        <sz val="11"/>
        <color theme="4"/>
        <rFont val="D2Coding"/>
        <family val="3"/>
        <charset val="129"/>
      </rPr>
      <t xml:space="preserve"> 지면</t>
    </r>
    <r>
      <rPr>
        <sz val="11"/>
        <color theme="1"/>
        <rFont val="D2Coding"/>
        <family val="3"/>
        <charset val="129"/>
      </rPr>
      <t>으로부터 환기 설비</t>
    </r>
    <r>
      <rPr>
        <sz val="11"/>
        <color theme="4"/>
        <rFont val="D2Coding"/>
        <family val="3"/>
        <charset val="129"/>
      </rPr>
      <t xml:space="preserve"> 선단</t>
    </r>
    <r>
      <rPr>
        <sz val="11"/>
        <color theme="1"/>
        <rFont val="D2Coding"/>
        <family val="3"/>
        <charset val="129"/>
      </rPr>
      <t xml:space="preserve">까지의 거리는 ( )m 이상, </t>
    </r>
    <r>
      <rPr>
        <sz val="11"/>
        <color theme="4"/>
        <rFont val="D2Coding"/>
        <family val="3"/>
        <charset val="129"/>
      </rPr>
      <t xml:space="preserve">불티 </t>
    </r>
    <r>
      <rPr>
        <sz val="11"/>
        <color theme="1"/>
        <rFont val="D2Coding"/>
        <family val="3"/>
        <charset val="129"/>
      </rPr>
      <t>등의 침입을 막기 위하여</t>
    </r>
    <r>
      <rPr>
        <sz val="11"/>
        <color theme="4"/>
        <rFont val="D2Coding"/>
        <family val="3"/>
        <charset val="129"/>
      </rPr>
      <t xml:space="preserve"> 환기구 선단</t>
    </r>
    <r>
      <rPr>
        <sz val="11"/>
        <color theme="1"/>
        <rFont val="D2Coding"/>
        <family val="3"/>
        <charset val="129"/>
      </rPr>
      <t>에 설치하는 망의 명칭은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</si>
  <si>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위험물과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위험물을 함께 저장하는</t>
    </r>
    <r>
      <rPr>
        <sz val="11"/>
        <color theme="4"/>
        <rFont val="D2Coding"/>
        <family val="3"/>
        <charset val="129"/>
      </rPr>
      <t xml:space="preserve"> 옥내</t>
    </r>
    <r>
      <rPr>
        <sz val="11"/>
        <color theme="1"/>
        <rFont val="D2Coding"/>
        <family val="3"/>
        <charset val="129"/>
      </rPr>
      <t>저장소에 대하여 류별이 서로 다른 위험물과의 간격은 ( )m 이상, 건축물</t>
    </r>
    <r>
      <rPr>
        <sz val="11"/>
        <color theme="4"/>
        <rFont val="D2Coding"/>
        <family val="3"/>
        <charset val="129"/>
      </rPr>
      <t xml:space="preserve"> 바닥면적</t>
    </r>
    <r>
      <rPr>
        <sz val="11"/>
        <color theme="1"/>
        <rFont val="D2Coding"/>
        <family val="3"/>
        <charset val="129"/>
      </rPr>
      <t>은 ( )m^2 이하</t>
    </r>
    <phoneticPr fontId="1" type="noConversion"/>
  </si>
  <si>
    <r>
      <t xml:space="preserve">주유취급소 지하저장탱크 선단에 </t>
    </r>
    <r>
      <rPr>
        <sz val="11"/>
        <color theme="4"/>
        <rFont val="D2Coding"/>
        <family val="3"/>
        <charset val="129"/>
      </rPr>
      <t xml:space="preserve"> T</t>
    </r>
    <r>
      <rPr>
        <sz val="11"/>
        <color theme="1"/>
        <rFont val="D2Coding"/>
        <family val="3"/>
        <charset val="129"/>
      </rPr>
      <t xml:space="preserve">자 모양 통기관이 설치. 이것의 </t>
    </r>
    <r>
      <rPr>
        <sz val="11"/>
        <color theme="4"/>
        <rFont val="D2Coding"/>
        <family val="3"/>
        <charset val="129"/>
      </rPr>
      <t>명칭</t>
    </r>
    <r>
      <rPr>
        <sz val="11"/>
        <color theme="1"/>
        <rFont val="D2Coding"/>
        <family val="3"/>
        <charset val="129"/>
      </rPr>
      <t xml:space="preserve">은 ( ) 없는 통기관, 지면으로부터 통기관 선단과의 </t>
    </r>
    <r>
      <rPr>
        <sz val="11"/>
        <color theme="4"/>
        <rFont val="D2Coding"/>
        <family val="3"/>
        <charset val="129"/>
      </rPr>
      <t>거리</t>
    </r>
    <r>
      <rPr>
        <sz val="11"/>
        <color theme="1"/>
        <rFont val="D2Coding"/>
        <family val="3"/>
        <charset val="129"/>
      </rPr>
      <t>는 ( )m 이상</t>
    </r>
    <phoneticPr fontId="1" type="noConversion"/>
  </si>
  <si>
    <r>
      <rPr>
        <sz val="11"/>
        <color theme="4"/>
        <rFont val="D2Coding"/>
        <family val="3"/>
        <charset val="129"/>
      </rPr>
      <t>벤젠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이황화탄소</t>
    </r>
    <r>
      <rPr>
        <sz val="11"/>
        <color theme="1"/>
        <rFont val="D2Coding"/>
        <family val="3"/>
        <charset val="129"/>
      </rPr>
      <t xml:space="preserve">가 담긴 용기에 </t>
    </r>
    <r>
      <rPr>
        <sz val="11"/>
        <color theme="4"/>
        <rFont val="D2Coding"/>
        <family val="3"/>
        <charset val="129"/>
      </rPr>
      <t>불</t>
    </r>
    <r>
      <rPr>
        <sz val="11"/>
        <color theme="1"/>
        <rFont val="D2Coding"/>
        <family val="3"/>
        <charset val="129"/>
      </rPr>
      <t xml:space="preserve">을 붙이고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을 부었다. 소화하려할 떄의 차이를 물리적으로 설명하면 </t>
    </r>
    <r>
      <rPr>
        <sz val="11"/>
        <color theme="4"/>
        <rFont val="D2Coding"/>
        <family val="3"/>
        <charset val="129"/>
      </rPr>
      <t>벤젠</t>
    </r>
    <r>
      <rPr>
        <sz val="11"/>
        <color theme="1"/>
        <rFont val="D2Coding"/>
        <family val="3"/>
        <charset val="129"/>
      </rPr>
      <t xml:space="preserve">은 ( )성이며 비중이 물보다 ( )고, 물 위에 뜨므로 ( )가 되지 않으며 </t>
    </r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>는 ( )성이며 비중이 물보다 ( )고 물밑으로 가라앉으므로 물이 ( )을 덮어 산소공급을 ( )하므로 소화가 됨</t>
    </r>
    <phoneticPr fontId="1" type="noConversion"/>
  </si>
  <si>
    <r>
      <rPr>
        <sz val="11"/>
        <color theme="4"/>
        <rFont val="D2Coding"/>
        <family val="3"/>
        <charset val="129"/>
      </rPr>
      <t>벤젠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이황화탄소 </t>
    </r>
    <r>
      <rPr>
        <sz val="11"/>
        <color theme="1"/>
        <rFont val="D2Coding"/>
        <family val="3"/>
        <charset val="129"/>
      </rPr>
      <t xml:space="preserve">중 </t>
    </r>
    <r>
      <rPr>
        <sz val="11"/>
        <color theme="4"/>
        <rFont val="D2Coding"/>
        <family val="3"/>
        <charset val="129"/>
      </rPr>
      <t>연소범위</t>
    </r>
    <r>
      <rPr>
        <sz val="11"/>
        <color theme="1"/>
        <rFont val="D2Coding"/>
        <family val="3"/>
        <charset val="129"/>
      </rPr>
      <t xml:space="preserve">가 큰 것은? </t>
    </r>
    <phoneticPr fontId="1" type="noConversion"/>
  </si>
  <si>
    <r>
      <rPr>
        <sz val="11"/>
        <color theme="4"/>
        <rFont val="D2Coding"/>
        <family val="3"/>
        <charset val="129"/>
      </rPr>
      <t>종</t>
    </r>
    <r>
      <rPr>
        <sz val="11"/>
        <color theme="1"/>
        <rFont val="D2Coding"/>
        <family val="3"/>
        <charset val="129"/>
      </rPr>
      <t>으로 설치된</t>
    </r>
    <r>
      <rPr>
        <sz val="11"/>
        <color theme="4"/>
        <rFont val="D2Coding"/>
        <family val="3"/>
        <charset val="129"/>
      </rPr>
      <t xml:space="preserve"> 원통형 탱크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내용적</t>
    </r>
    <r>
      <rPr>
        <sz val="11"/>
        <color theme="1"/>
        <rFont val="D2Coding"/>
        <family val="3"/>
        <charset val="129"/>
      </rPr>
      <t>은 ( )m^3 반지름:60cm. 높이:150cm ㅠ=3.14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</si>
  <si>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>저장소에 저장 가능한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위험물의 품명은 무엇이 있는가 제( )석유류중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>이 ( )도씨 이상인 것, 알코올류, 제(     )석유류&lt;다&gt;, 동식물유류</t>
    </r>
    <phoneticPr fontId="1" type="noConversion"/>
  </si>
  <si>
    <r>
      <rPr>
        <sz val="11"/>
        <color theme="4"/>
        <rFont val="D2Coding"/>
        <family val="3"/>
        <charset val="129"/>
      </rPr>
      <t>탄화칼슘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이 반응할 경우 생성된 기체의 명칭은 ( ), 이 기체의 연소범위는 ( )%, 기체가 연소시 </t>
    </r>
    <r>
      <rPr>
        <sz val="11"/>
        <color theme="4"/>
        <rFont val="D2Coding"/>
        <family val="3"/>
        <charset val="129"/>
      </rPr>
      <t>생성</t>
    </r>
    <r>
      <rPr>
        <sz val="11"/>
        <color theme="1"/>
        <rFont val="D2Coding"/>
        <family val="3"/>
        <charset val="129"/>
      </rPr>
      <t>물질은 ( )과 ( )기체&lt;화학식&gt;</t>
    </r>
    <phoneticPr fontId="1" type="noConversion"/>
  </si>
  <si>
    <r>
      <rPr>
        <sz val="11"/>
        <color theme="4"/>
        <rFont val="D2Coding"/>
        <family val="3"/>
        <charset val="129"/>
      </rPr>
      <t>과산화나트륨</t>
    </r>
    <r>
      <rPr>
        <sz val="11"/>
        <color theme="1"/>
        <rFont val="D2Coding"/>
        <family val="3"/>
        <charset val="129"/>
      </rPr>
      <t>에 대하여 분해시</t>
    </r>
    <r>
      <rPr>
        <sz val="11"/>
        <color theme="4"/>
        <rFont val="D2Coding"/>
        <family val="3"/>
        <charset val="129"/>
      </rPr>
      <t xml:space="preserve"> 생성</t>
    </r>
    <r>
      <rPr>
        <sz val="11"/>
        <color theme="1"/>
        <rFont val="D2Coding"/>
        <family val="3"/>
        <charset val="129"/>
      </rPr>
      <t>된 물질 2가지는 ( )와 ( )&lt;화학식 긴 순서&gt;</t>
    </r>
    <phoneticPr fontId="1" type="noConversion"/>
  </si>
  <si>
    <r>
      <rPr>
        <sz val="11"/>
        <color theme="4"/>
        <rFont val="D2Coding"/>
        <family val="3"/>
        <charset val="129"/>
      </rPr>
      <t>과산화나트륨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이산화탄소</t>
    </r>
    <r>
      <rPr>
        <sz val="11"/>
        <color theme="1"/>
        <rFont val="D2Coding"/>
        <family val="3"/>
        <charset val="129"/>
      </rPr>
      <t>의 반응에서 생성물질은 ( )와 ( )기체</t>
    </r>
    <phoneticPr fontId="1" type="noConversion"/>
  </si>
  <si>
    <r>
      <rPr>
        <sz val="11"/>
        <color theme="4"/>
        <rFont val="D2Coding"/>
        <family val="3"/>
        <charset val="129"/>
      </rPr>
      <t>오황화린</t>
    </r>
    <r>
      <rPr>
        <sz val="11"/>
        <color theme="1"/>
        <rFont val="D2Coding"/>
        <family val="3"/>
        <charset val="129"/>
      </rPr>
      <t xml:space="preserve">이 연소하면 ( )와 ( )기체가 생성&lt;화학식&gt; 이 생성물질 중 </t>
    </r>
    <r>
      <rPr>
        <sz val="11"/>
        <color theme="4"/>
        <rFont val="D2Coding"/>
        <family val="3"/>
        <charset val="129"/>
      </rPr>
      <t>산성비</t>
    </r>
    <r>
      <rPr>
        <sz val="11"/>
        <color theme="1"/>
        <rFont val="D2Coding"/>
        <family val="3"/>
        <charset val="129"/>
      </rPr>
      <t>의 원인이 되는 물질은 ( )&lt;화학식&gt;</t>
    </r>
    <phoneticPr fontId="1" type="noConversion"/>
  </si>
  <si>
    <r>
      <t>위험물 제조소등에 설치하는</t>
    </r>
    <r>
      <rPr>
        <sz val="11"/>
        <color theme="4"/>
        <rFont val="D2Coding"/>
        <family val="3"/>
        <charset val="129"/>
      </rPr>
      <t xml:space="preserve"> 옥내</t>
    </r>
    <r>
      <rPr>
        <sz val="11"/>
        <color theme="1"/>
        <rFont val="D2Coding"/>
        <family val="3"/>
        <charset val="129"/>
      </rPr>
      <t>소화전설비에 대하여</t>
    </r>
    <r>
      <rPr>
        <sz val="11"/>
        <color theme="4"/>
        <rFont val="D2Coding"/>
        <family val="3"/>
        <charset val="129"/>
      </rPr>
      <t xml:space="preserve"> 방수압력</t>
    </r>
    <r>
      <rPr>
        <sz val="11"/>
        <color theme="1"/>
        <rFont val="D2Coding"/>
        <family val="3"/>
        <charset val="129"/>
      </rPr>
      <t xml:space="preserve">은 ( )kPa 이상, </t>
    </r>
    <r>
      <rPr>
        <sz val="11"/>
        <color theme="4"/>
        <rFont val="D2Coding"/>
        <family val="3"/>
        <charset val="129"/>
      </rPr>
      <t>1분</t>
    </r>
    <r>
      <rPr>
        <sz val="11"/>
        <color theme="1"/>
        <rFont val="D2Coding"/>
        <family val="3"/>
        <charset val="129"/>
      </rPr>
      <t xml:space="preserve">당 </t>
    </r>
    <r>
      <rPr>
        <sz val="11"/>
        <color theme="4"/>
        <rFont val="D2Coding"/>
        <family val="3"/>
        <charset val="129"/>
      </rPr>
      <t>방수량</t>
    </r>
    <r>
      <rPr>
        <sz val="11"/>
        <color theme="1"/>
        <rFont val="D2Coding"/>
        <family val="3"/>
        <charset val="129"/>
      </rPr>
      <t>은 ( )L/min이상</t>
    </r>
    <phoneticPr fontId="1" type="noConversion"/>
  </si>
  <si>
    <r>
      <t>황린, 황화린, 적린, 아세톤, 유황, 칼슘, 마그네슘 중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류 위험물의 품명 4가지와 그의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은? ( )의 지정수량은 ( )kg, ( )은 ( )kg, ( )은 ( )kg, ( )은 ( )kg</t>
    </r>
    <phoneticPr fontId="1" type="noConversion"/>
  </si>
  <si>
    <r>
      <t xml:space="preserve">이동저장탱크의 구조, 탱크는 두께 ( )이상의 강철판 또는 이와 동등 이상의 강도, 내식성 및 내열성이 있다고 인정하여 </t>
    </r>
    <r>
      <rPr>
        <sz val="11"/>
        <color theme="4"/>
        <rFont val="D2Coding"/>
        <family val="3"/>
        <charset val="129"/>
      </rPr>
      <t>소방청장</t>
    </r>
    <r>
      <rPr>
        <sz val="11"/>
        <color theme="1"/>
        <rFont val="D2Coding"/>
        <family val="3"/>
        <charset val="129"/>
      </rPr>
      <t xml:space="preserve">이 정하여 고시하는 재료 및 구조로 위험물이 새지 아니하게 </t>
    </r>
    <r>
      <rPr>
        <sz val="11"/>
        <color theme="4"/>
        <rFont val="D2Coding"/>
        <family val="3"/>
        <charset val="129"/>
      </rPr>
      <t>제작</t>
    </r>
    <r>
      <rPr>
        <sz val="11"/>
        <color theme="1"/>
        <rFont val="D2Coding"/>
        <family val="3"/>
        <charset val="129"/>
      </rPr>
      <t xml:space="preserve">할 것 압력탱크 외의 탱크는 ( )의 압력으로, 압력탱크는 </t>
    </r>
    <r>
      <rPr>
        <sz val="11"/>
        <color theme="4"/>
        <rFont val="D2Coding"/>
        <family val="3"/>
        <charset val="129"/>
      </rPr>
      <t>최대상용압력</t>
    </r>
    <r>
      <rPr>
        <sz val="11"/>
        <color theme="1"/>
        <rFont val="D2Coding"/>
        <family val="3"/>
        <charset val="129"/>
      </rPr>
      <t xml:space="preserve">의 ( )의 압력으로 각각 ( )간의 </t>
    </r>
    <r>
      <rPr>
        <sz val="11"/>
        <color theme="4"/>
        <rFont val="D2Coding"/>
        <family val="3"/>
        <charset val="129"/>
      </rPr>
      <t>수압시험</t>
    </r>
    <r>
      <rPr>
        <sz val="11"/>
        <color theme="1"/>
        <rFont val="D2Coding"/>
        <family val="3"/>
        <charset val="129"/>
      </rPr>
      <t>을 실시하여 새거나 변형되지 아니할 것.</t>
    </r>
    <phoneticPr fontId="1" type="noConversion"/>
  </si>
  <si>
    <r>
      <rPr>
        <sz val="11"/>
        <color theme="4"/>
        <rFont val="D2Coding"/>
        <family val="3"/>
        <charset val="129"/>
      </rPr>
      <t>트리니트로페놀</t>
    </r>
    <r>
      <rPr>
        <sz val="11"/>
        <color theme="1"/>
        <rFont val="D2Coding"/>
        <family val="3"/>
        <charset val="129"/>
      </rPr>
      <t>의 구조식은 벤젠고리에 ( )기 1개와 ( )기 3개가 붙어 있고 지정수량은 ( )kg</t>
    </r>
    <phoneticPr fontId="1" type="noConversion"/>
  </si>
  <si>
    <r>
      <rPr>
        <sz val="11"/>
        <color theme="4"/>
        <rFont val="D2Coding"/>
        <family val="3"/>
        <charset val="129"/>
      </rPr>
      <t>메틸에틸케톤 1000L, 메틸알코올 1000L, 클로로벤젠 1500L</t>
    </r>
    <r>
      <rPr>
        <sz val="11"/>
        <color theme="1"/>
        <rFont val="D2Coding"/>
        <family val="3"/>
        <charset val="129"/>
      </rPr>
      <t>의 지정수량 배수의 합은?</t>
    </r>
    <phoneticPr fontId="1" type="noConversion"/>
  </si>
  <si>
    <r>
      <t xml:space="preserve">1초산에틸, 2메틸알코올, 3에틸렌글리콜, 4니트로벤젠 의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>이 낮은 순서로 번호 나열?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</si>
  <si>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인화성고체</t>
    </r>
    <r>
      <rPr>
        <sz val="11"/>
        <color theme="1"/>
        <rFont val="D2Coding"/>
        <family val="3"/>
        <charset val="129"/>
      </rPr>
      <t xml:space="preserve"> 운반용기 외부에 표시할 </t>
    </r>
    <r>
      <rPr>
        <sz val="11"/>
        <color theme="4"/>
        <rFont val="D2Coding"/>
        <family val="3"/>
        <charset val="129"/>
      </rPr>
      <t>주의사항</t>
    </r>
    <r>
      <rPr>
        <sz val="11"/>
        <color theme="1"/>
        <rFont val="D2Coding"/>
        <family val="3"/>
        <charset val="129"/>
      </rPr>
      <t>은 ( ), 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>류 위험물 중</t>
    </r>
    <r>
      <rPr>
        <sz val="11"/>
        <color theme="4"/>
        <rFont val="D2Coding"/>
        <family val="3"/>
        <charset val="129"/>
      </rPr>
      <t xml:space="preserve"> 금수성</t>
    </r>
    <r>
      <rPr>
        <sz val="11"/>
        <color theme="1"/>
        <rFont val="D2Coding"/>
        <family val="3"/>
        <charset val="129"/>
      </rPr>
      <t xml:space="preserve"> 물질은 ( ) ,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위험물은  ( ),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위험물은 ( )접촉주의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</si>
  <si>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종 분말소화약제의 </t>
    </r>
    <r>
      <rPr>
        <sz val="11"/>
        <color theme="4"/>
        <rFont val="D2Coding"/>
        <family val="3"/>
        <charset val="129"/>
      </rPr>
      <t>화학식</t>
    </r>
    <r>
      <rPr>
        <sz val="11"/>
        <color theme="1"/>
        <rFont val="D2Coding"/>
        <family val="3"/>
        <charset val="129"/>
      </rPr>
      <t xml:space="preserve">은( ) 이것의 </t>
    </r>
    <r>
      <rPr>
        <sz val="11"/>
        <color theme="4"/>
        <rFont val="D2Coding"/>
        <family val="3"/>
        <charset val="129"/>
      </rPr>
      <t>분해</t>
    </r>
    <r>
      <rPr>
        <sz val="11"/>
        <color theme="1"/>
        <rFont val="D2Coding"/>
        <family val="3"/>
        <charset val="129"/>
      </rPr>
      <t>시 생성 물질은 ( ), ( ), ( )&lt;화학식&gt;</t>
    </r>
    <phoneticPr fontId="1" type="noConversion"/>
  </si>
  <si>
    <r>
      <t xml:space="preserve">막자사발에 </t>
    </r>
    <r>
      <rPr>
        <sz val="11"/>
        <color theme="4"/>
        <rFont val="D2Coding"/>
        <family val="3"/>
        <charset val="129"/>
      </rPr>
      <t>질산칼륨, 숯, 유황</t>
    </r>
    <r>
      <rPr>
        <sz val="11"/>
        <color theme="1"/>
        <rFont val="D2Coding"/>
        <family val="3"/>
        <charset val="129"/>
      </rPr>
      <t xml:space="preserve">이 담겨져 있는데 이 </t>
    </r>
    <r>
      <rPr>
        <sz val="11"/>
        <color theme="4"/>
        <rFont val="D2Coding"/>
        <family val="3"/>
        <charset val="129"/>
      </rPr>
      <t>혼합물질</t>
    </r>
    <r>
      <rPr>
        <sz val="11"/>
        <color theme="1"/>
        <rFont val="D2Coding"/>
        <family val="3"/>
        <charset val="129"/>
      </rPr>
      <t>의 명칭은 ( ), 질산칼륨의 역할은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</si>
  <si>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석유류의 인화점은 ( )도씨 미만,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석유류의 인화점 범위는 ( )도씨 이상, ( )도씨 미만</t>
    </r>
    <phoneticPr fontId="1" type="noConversion"/>
  </si>
  <si>
    <r>
      <rPr>
        <sz val="11"/>
        <color theme="4"/>
        <rFont val="D2Coding"/>
        <family val="3"/>
        <charset val="129"/>
      </rPr>
      <t>중유</t>
    </r>
    <r>
      <rPr>
        <sz val="11"/>
        <color theme="1"/>
        <rFont val="D2Coding"/>
        <family val="3"/>
        <charset val="129"/>
      </rPr>
      <t xml:space="preserve">는 제( )석유류, </t>
    </r>
    <r>
      <rPr>
        <sz val="11"/>
        <color theme="4"/>
        <rFont val="D2Coding"/>
        <family val="3"/>
        <charset val="129"/>
      </rPr>
      <t>경유</t>
    </r>
    <r>
      <rPr>
        <sz val="11"/>
        <color theme="1"/>
        <rFont val="D2Coding"/>
        <family val="3"/>
        <charset val="129"/>
      </rPr>
      <t>는 제( )석유류</t>
    </r>
    <phoneticPr fontId="1" type="noConversion"/>
  </si>
  <si>
    <r>
      <rPr>
        <sz val="11"/>
        <color theme="4"/>
        <rFont val="D2Coding"/>
        <family val="3"/>
        <charset val="129"/>
      </rPr>
      <t>이산화망간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과산화수소</t>
    </r>
    <r>
      <rPr>
        <sz val="11"/>
        <color theme="1"/>
        <rFont val="D2Coding"/>
        <family val="3"/>
        <charset val="129"/>
      </rPr>
      <t xml:space="preserve">를 혼합하면 흰 연기가 급속히 발생하며 가스를 발생하는데 이중 </t>
    </r>
    <r>
      <rPr>
        <sz val="11"/>
        <color theme="4"/>
        <rFont val="D2Coding"/>
        <family val="3"/>
        <charset val="129"/>
      </rPr>
      <t>산화성 액체</t>
    </r>
    <r>
      <rPr>
        <sz val="11"/>
        <color theme="1"/>
        <rFont val="D2Coding"/>
        <family val="3"/>
        <charset val="129"/>
      </rPr>
      <t xml:space="preserve">의 반응식은 ( ) -&gt; ( )+( ), 반응이 빨리 일어난 이유는 </t>
    </r>
    <r>
      <rPr>
        <sz val="11"/>
        <color theme="4"/>
        <rFont val="D2Coding"/>
        <family val="3"/>
        <charset val="129"/>
      </rPr>
      <t>이산화망간</t>
    </r>
    <r>
      <rPr>
        <sz val="11"/>
        <color theme="1"/>
        <rFont val="D2Coding"/>
        <family val="3"/>
        <charset val="129"/>
      </rPr>
      <t>의 ( ) 역할 떄문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</si>
  <si>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저장소에 지정수량 </t>
    </r>
    <r>
      <rPr>
        <sz val="11"/>
        <color theme="4"/>
        <rFont val="D2Coding"/>
        <family val="3"/>
        <charset val="129"/>
      </rPr>
      <t>10배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아세트산</t>
    </r>
    <r>
      <rPr>
        <sz val="11"/>
        <color theme="1"/>
        <rFont val="D2Coding"/>
        <family val="3"/>
        <charset val="129"/>
      </rPr>
      <t xml:space="preserve">을 저장한 드럼통이 쌓여있는데 ( )m를 </t>
    </r>
    <r>
      <rPr>
        <sz val="11"/>
        <color theme="4"/>
        <rFont val="D2Coding"/>
        <family val="3"/>
        <charset val="129"/>
      </rPr>
      <t>초과</t>
    </r>
    <r>
      <rPr>
        <sz val="11"/>
        <color theme="1"/>
        <rFont val="D2Coding"/>
        <family val="3"/>
        <charset val="129"/>
      </rPr>
      <t xml:space="preserve">하지 말아야 하며 </t>
    </r>
    <r>
      <rPr>
        <sz val="11"/>
        <color theme="4"/>
        <rFont val="D2Coding"/>
        <family val="3"/>
        <charset val="129"/>
      </rPr>
      <t>보유공지</t>
    </r>
    <r>
      <rPr>
        <sz val="11"/>
        <color theme="1"/>
        <rFont val="D2Coding"/>
        <family val="3"/>
        <charset val="129"/>
      </rPr>
      <t>는 ( )m 이상이다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</si>
  <si>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류 위험물</t>
    </r>
    <r>
      <rPr>
        <sz val="11"/>
        <color theme="4"/>
        <rFont val="D2Coding"/>
        <family val="3"/>
        <charset val="129"/>
      </rPr>
      <t xml:space="preserve"> 철분</t>
    </r>
    <r>
      <rPr>
        <sz val="11"/>
        <color theme="1"/>
        <rFont val="D2Coding"/>
        <family val="3"/>
        <charset val="129"/>
      </rPr>
      <t xml:space="preserve">이라 함은 철의 분말로써  ( )um의 </t>
    </r>
    <r>
      <rPr>
        <sz val="11"/>
        <color theme="4"/>
        <rFont val="D2Coding"/>
        <family val="3"/>
        <charset val="129"/>
      </rPr>
      <t>표준체</t>
    </r>
    <r>
      <rPr>
        <sz val="11"/>
        <color theme="1"/>
        <rFont val="D2Coding"/>
        <family val="3"/>
        <charset val="129"/>
      </rPr>
      <t xml:space="preserve">를 통과하는 것이 ( )중량% </t>
    </r>
    <r>
      <rPr>
        <sz val="11"/>
        <color theme="4"/>
        <rFont val="D2Coding"/>
        <family val="3"/>
        <charset val="129"/>
      </rPr>
      <t>이상</t>
    </r>
    <r>
      <rPr>
        <sz val="11"/>
        <color theme="1"/>
        <rFont val="D2Coding"/>
        <family val="3"/>
        <charset val="129"/>
      </rPr>
      <t xml:space="preserve">인 것을 말한다, </t>
    </r>
    <r>
      <rPr>
        <sz val="11"/>
        <color theme="4"/>
        <rFont val="D2Coding"/>
        <family val="3"/>
        <charset val="129"/>
      </rPr>
      <t>철분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염산</t>
    </r>
    <r>
      <rPr>
        <sz val="11"/>
        <color theme="1"/>
        <rFont val="D2Coding"/>
        <family val="3"/>
        <charset val="129"/>
      </rPr>
      <t>의 화학반응에서 생성물질은  ( )와 ( )기체이다&lt;화학식&gt;</t>
    </r>
    <phoneticPr fontId="1" type="noConversion"/>
  </si>
  <si>
    <r>
      <rPr>
        <sz val="11"/>
        <color theme="4"/>
        <rFont val="D2Coding"/>
        <family val="3"/>
        <charset val="129"/>
      </rPr>
      <t>염소산칼륨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산</t>
    </r>
    <r>
      <rPr>
        <sz val="11"/>
        <color theme="1"/>
        <rFont val="D2Coding"/>
        <family val="3"/>
        <charset val="129"/>
      </rPr>
      <t>이 반응하면 발생하는 유독기체의 명칭</t>
    </r>
    <phoneticPr fontId="1" type="noConversion"/>
  </si>
  <si>
    <r>
      <rPr>
        <sz val="11"/>
        <color theme="4"/>
        <rFont val="D2Coding"/>
        <family val="3"/>
        <charset val="129"/>
      </rPr>
      <t>염소산칼륨</t>
    </r>
    <r>
      <rPr>
        <sz val="11"/>
        <color theme="1"/>
        <rFont val="D2Coding"/>
        <family val="3"/>
        <charset val="129"/>
      </rPr>
      <t xml:space="preserve">을 저장하는 옥내저장소의 </t>
    </r>
    <r>
      <rPr>
        <sz val="11"/>
        <color theme="4"/>
        <rFont val="D2Coding"/>
        <family val="3"/>
        <charset val="129"/>
      </rPr>
      <t>바닥면적</t>
    </r>
    <r>
      <rPr>
        <sz val="11"/>
        <color theme="1"/>
        <rFont val="D2Coding"/>
        <family val="3"/>
        <charset val="129"/>
      </rPr>
      <t>은 ( )m^2 이하</t>
    </r>
    <phoneticPr fontId="1" type="noConversion"/>
  </si>
  <si>
    <r>
      <t xml:space="preserve">A메틸알코올, B에틸알코올, C아세톤, D디에틸에테르, E가솔린 중 </t>
    </r>
    <r>
      <rPr>
        <sz val="11"/>
        <color theme="4"/>
        <rFont val="D2Coding"/>
        <family val="3"/>
        <charset val="129"/>
      </rPr>
      <t>연소 범위</t>
    </r>
    <r>
      <rPr>
        <sz val="11"/>
        <color theme="1"/>
        <rFont val="D2Coding"/>
        <family val="3"/>
        <charset val="129"/>
      </rPr>
      <t>가 가장 넓은 것은 ( ), 제 1석유류는 (   ) &lt;다&gt;, 증기 비중이 가장 가벼운 것은 ( )</t>
    </r>
    <phoneticPr fontId="1" type="noConversion"/>
  </si>
  <si>
    <r>
      <t xml:space="preserve">덩어리 상태의 </t>
    </r>
    <r>
      <rPr>
        <sz val="11"/>
        <color theme="4"/>
        <rFont val="D2Coding"/>
        <family val="3"/>
        <charset val="129"/>
      </rPr>
      <t>유황</t>
    </r>
    <r>
      <rPr>
        <sz val="11"/>
        <color theme="1"/>
        <rFont val="D2Coding"/>
        <family val="3"/>
        <charset val="129"/>
      </rPr>
      <t>만을 저장하는 옥외저장소에 대하여 경계표시 하나의 내부면적은 ( )m^2이하, 높이는 ( )m 이하로 해야함</t>
    </r>
    <phoneticPr fontId="1" type="noConversion"/>
  </si>
  <si>
    <r>
      <rPr>
        <sz val="11"/>
        <color theme="4"/>
        <rFont val="D2Coding"/>
        <family val="3"/>
        <charset val="129"/>
      </rPr>
      <t>나트륨</t>
    </r>
    <r>
      <rPr>
        <sz val="11"/>
        <color theme="1"/>
        <rFont val="D2Coding"/>
        <family val="3"/>
        <charset val="129"/>
      </rPr>
      <t xml:space="preserve">은 ( )에 보관, 황린은 ( )에 보관, </t>
    </r>
    <r>
      <rPr>
        <sz val="11"/>
        <color theme="4"/>
        <rFont val="D2Coding"/>
        <family val="3"/>
        <charset val="129"/>
      </rPr>
      <t>니트로셀룰로오스</t>
    </r>
    <r>
      <rPr>
        <sz val="11"/>
        <color theme="1"/>
        <rFont val="D2Coding"/>
        <family val="3"/>
        <charset val="129"/>
      </rPr>
      <t>는 ( )에 보관</t>
    </r>
    <phoneticPr fontId="1" type="noConversion"/>
  </si>
  <si>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 xml:space="preserve">이 공기 중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>했을 때 생성되는 물질의 화학식</t>
    </r>
    <phoneticPr fontId="1" type="noConversion"/>
  </si>
  <si>
    <r>
      <rPr>
        <sz val="11"/>
        <color theme="4"/>
        <rFont val="D2Coding"/>
        <family val="3"/>
        <charset val="129"/>
      </rPr>
      <t>인화칼슘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물</t>
    </r>
    <r>
      <rPr>
        <sz val="11"/>
        <color theme="1"/>
        <rFont val="D2Coding"/>
        <family val="3"/>
        <charset val="129"/>
      </rPr>
      <t>이 반응하면 생기는 물질은 ( ), ( )기체 &lt; 화학식&gt;</t>
    </r>
    <phoneticPr fontId="1" type="noConversion"/>
  </si>
  <si>
    <r>
      <t xml:space="preserve">철분, 히드록실아민, 적린, 유황, 질산에스테르류, 히드라진유도체, 알칼리토금속 중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이 같은 위험물 </t>
    </r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 xml:space="preserve"> 3가지는 ( ), ( ), ( ) 이고 이들의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</si>
  <si>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환원력</t>
    </r>
    <r>
      <rPr>
        <sz val="11"/>
        <color theme="1"/>
        <rFont val="D2Coding"/>
        <family val="3"/>
        <charset val="129"/>
      </rPr>
      <t xml:space="preserve">이 아주 크며, </t>
    </r>
    <r>
      <rPr>
        <sz val="11"/>
        <color theme="4"/>
        <rFont val="D2Coding"/>
        <family val="3"/>
        <charset val="129"/>
      </rPr>
      <t>은거울</t>
    </r>
    <r>
      <rPr>
        <sz val="11"/>
        <color theme="1"/>
        <rFont val="D2Coding"/>
        <family val="3"/>
        <charset val="129"/>
      </rPr>
      <t xml:space="preserve"> 반응을 하고 산화하면 </t>
    </r>
    <r>
      <rPr>
        <sz val="11"/>
        <color theme="4"/>
        <rFont val="D2Coding"/>
        <family val="3"/>
        <charset val="129"/>
      </rPr>
      <t>아세트산</t>
    </r>
    <r>
      <rPr>
        <sz val="11"/>
        <color theme="1"/>
        <rFont val="D2Coding"/>
        <family val="3"/>
        <charset val="129"/>
      </rPr>
      <t xml:space="preserve">이 된다. 또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에테르, 알코올에 녹는 이 물질의 명칭은 ( ), </t>
    </r>
    <r>
      <rPr>
        <sz val="11"/>
        <color theme="4"/>
        <rFont val="D2Coding"/>
        <family val="3"/>
        <charset val="129"/>
      </rPr>
      <t>화학식</t>
    </r>
    <r>
      <rPr>
        <sz val="11"/>
        <color theme="1"/>
        <rFont val="D2Coding"/>
        <family val="3"/>
        <charset val="129"/>
      </rPr>
      <t xml:space="preserve">은 ( ) </t>
    </r>
    <phoneticPr fontId="1" type="noConversion"/>
  </si>
  <si>
    <r>
      <rPr>
        <sz val="11"/>
        <color theme="4"/>
        <rFont val="D2Coding"/>
        <family val="3"/>
        <charset val="129"/>
      </rPr>
      <t>고체위험물</t>
    </r>
    <r>
      <rPr>
        <sz val="11"/>
        <color theme="1"/>
        <rFont val="D2Coding"/>
        <family val="3"/>
        <charset val="129"/>
      </rPr>
      <t>은 운반용기</t>
    </r>
    <r>
      <rPr>
        <sz val="11"/>
        <color theme="4"/>
        <rFont val="D2Coding"/>
        <family val="3"/>
        <charset val="129"/>
      </rPr>
      <t xml:space="preserve"> 내용적</t>
    </r>
    <r>
      <rPr>
        <sz val="11"/>
        <color theme="1"/>
        <rFont val="D2Coding"/>
        <family val="3"/>
        <charset val="129"/>
      </rPr>
      <t>의 ( )%이하의 수납율로 수납할 것</t>
    </r>
    <phoneticPr fontId="1" type="noConversion"/>
  </si>
  <si>
    <r>
      <rPr>
        <sz val="11"/>
        <color theme="4"/>
        <rFont val="D2Coding"/>
        <family val="3"/>
        <charset val="129"/>
      </rPr>
      <t>액체위험물</t>
    </r>
    <r>
      <rPr>
        <sz val="11"/>
        <color theme="1"/>
        <rFont val="D2Coding"/>
        <family val="3"/>
        <charset val="129"/>
      </rPr>
      <t xml:space="preserve">은 운반용기 </t>
    </r>
    <r>
      <rPr>
        <sz val="11"/>
        <color theme="4"/>
        <rFont val="D2Coding"/>
        <family val="3"/>
        <charset val="129"/>
      </rPr>
      <t>내용적</t>
    </r>
    <r>
      <rPr>
        <sz val="11"/>
        <color theme="1"/>
        <rFont val="D2Coding"/>
        <family val="3"/>
        <charset val="129"/>
      </rPr>
      <t xml:space="preserve">의 ( )% 이하의 수납율로 수납하되 ( )도의 </t>
    </r>
    <r>
      <rPr>
        <sz val="11"/>
        <color theme="4"/>
        <rFont val="D2Coding"/>
        <family val="3"/>
        <charset val="129"/>
      </rPr>
      <t>온도</t>
    </r>
    <r>
      <rPr>
        <sz val="11"/>
        <color theme="1"/>
        <rFont val="D2Coding"/>
        <family val="3"/>
        <charset val="129"/>
      </rPr>
      <t>에서 누설되지 아니하도록 충분한 공간용적을 유지</t>
    </r>
    <phoneticPr fontId="1" type="noConversion"/>
  </si>
  <si>
    <r>
      <rPr>
        <sz val="11"/>
        <color theme="4"/>
        <rFont val="D2Coding"/>
        <family val="3"/>
        <charset val="129"/>
      </rPr>
      <t xml:space="preserve">질산암모늄 </t>
    </r>
    <r>
      <rPr>
        <sz val="11"/>
        <color theme="1"/>
        <rFont val="D2Coding"/>
        <family val="3"/>
        <charset val="129"/>
      </rPr>
      <t xml:space="preserve">구성성분 중 질소와 수소의 </t>
    </r>
    <r>
      <rPr>
        <sz val="11"/>
        <color theme="4"/>
        <rFont val="D2Coding"/>
        <family val="3"/>
        <charset val="129"/>
      </rPr>
      <t>함량</t>
    </r>
    <r>
      <rPr>
        <sz val="11"/>
        <color theme="1"/>
        <rFont val="D2Coding"/>
        <family val="3"/>
        <charset val="129"/>
      </rPr>
      <t xml:space="preserve">의 합을 </t>
    </r>
    <r>
      <rPr>
        <sz val="11"/>
        <color theme="4"/>
        <rFont val="D2Coding"/>
        <family val="3"/>
        <charset val="129"/>
      </rPr>
      <t>wt%</t>
    </r>
    <r>
      <rPr>
        <sz val="11"/>
        <color theme="1"/>
        <rFont val="D2Coding"/>
        <family val="3"/>
        <charset val="129"/>
      </rPr>
      <t>로 구하시오</t>
    </r>
    <phoneticPr fontId="1" type="noConversion"/>
  </si>
  <si>
    <r>
      <rPr>
        <sz val="11"/>
        <color theme="4"/>
        <rFont val="D2Coding"/>
        <family val="3"/>
        <charset val="129"/>
      </rPr>
      <t xml:space="preserve">메틸알코올, 포름산, 아세트산, 글리세린, 니트로벤젠 </t>
    </r>
    <r>
      <rPr>
        <sz val="11"/>
        <color theme="1"/>
        <rFont val="D2Coding"/>
        <family val="3"/>
        <charset val="129"/>
      </rPr>
      <t xml:space="preserve">중 인화점이 </t>
    </r>
    <r>
      <rPr>
        <sz val="11"/>
        <color theme="4"/>
        <rFont val="D2Coding"/>
        <family val="3"/>
        <charset val="129"/>
      </rPr>
      <t>21</t>
    </r>
    <r>
      <rPr>
        <sz val="11"/>
        <color theme="1"/>
        <rFont val="D2Coding"/>
        <family val="3"/>
        <charset val="129"/>
      </rPr>
      <t>도씨 이상,</t>
    </r>
    <r>
      <rPr>
        <sz val="11"/>
        <color theme="4"/>
        <rFont val="D2Coding"/>
        <family val="3"/>
        <charset val="129"/>
      </rPr>
      <t xml:space="preserve"> 70</t>
    </r>
    <r>
      <rPr>
        <sz val="11"/>
        <color theme="1"/>
        <rFont val="D2Coding"/>
        <family val="3"/>
        <charset val="129"/>
      </rPr>
      <t>도씨 미만이며 수용성인 물질을 모두 고르면?</t>
    </r>
    <phoneticPr fontId="1" type="noConversion"/>
  </si>
  <si>
    <r>
      <t xml:space="preserve">1초산에틸, 2이황화탄소, 3글리세린, 4클로로벤젠 중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>이 낮은 순서대로 쓰면</t>
    </r>
    <phoneticPr fontId="1" type="noConversion"/>
  </si>
  <si>
    <r>
      <t xml:space="preserve">연한 경금속으로 </t>
    </r>
    <r>
      <rPr>
        <sz val="11"/>
        <color theme="4"/>
        <rFont val="D2Coding"/>
        <family val="3"/>
        <charset val="129"/>
      </rPr>
      <t>2차전지</t>
    </r>
    <r>
      <rPr>
        <sz val="11"/>
        <color theme="1"/>
        <rFont val="D2Coding"/>
        <family val="3"/>
        <charset val="129"/>
      </rPr>
      <t xml:space="preserve">에 사용되며 비중 </t>
    </r>
    <r>
      <rPr>
        <sz val="11"/>
        <color theme="4"/>
        <rFont val="D2Coding"/>
        <family val="3"/>
        <charset val="129"/>
      </rPr>
      <t>0.53</t>
    </r>
    <r>
      <rPr>
        <sz val="11"/>
        <color theme="1"/>
        <rFont val="D2Coding"/>
        <family val="3"/>
        <charset val="129"/>
      </rPr>
      <t xml:space="preserve">, 융점 </t>
    </r>
    <r>
      <rPr>
        <sz val="11"/>
        <color theme="4"/>
        <rFont val="D2Coding"/>
        <family val="3"/>
        <charset val="129"/>
      </rPr>
      <t>180도</t>
    </r>
    <r>
      <rPr>
        <sz val="11"/>
        <color theme="1"/>
        <rFont val="D2Coding"/>
        <family val="3"/>
        <charset val="129"/>
      </rPr>
      <t>씨인 물질의 명칭은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</si>
  <si>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마그네슘</t>
    </r>
    <r>
      <rPr>
        <sz val="11"/>
        <color theme="1"/>
        <rFont val="D2Coding"/>
        <family val="3"/>
        <charset val="129"/>
      </rPr>
      <t xml:space="preserve">이 완전연소되면 생성되는 물질의 </t>
    </r>
    <r>
      <rPr>
        <sz val="11"/>
        <color theme="4"/>
        <rFont val="D2Coding"/>
        <family val="3"/>
        <charset val="129"/>
      </rPr>
      <t>화학식</t>
    </r>
    <r>
      <rPr>
        <sz val="11"/>
        <color theme="1"/>
        <rFont val="D2Coding"/>
        <family val="3"/>
        <charset val="129"/>
      </rPr>
      <t xml:space="preserve">은 ( ), 마그네슘과 황산이 반응할 때 생성되는 </t>
    </r>
    <r>
      <rPr>
        <sz val="11"/>
        <color theme="4"/>
        <rFont val="D2Coding"/>
        <family val="3"/>
        <charset val="129"/>
      </rPr>
      <t>기체</t>
    </r>
    <r>
      <rPr>
        <sz val="11"/>
        <color theme="1"/>
        <rFont val="D2Coding"/>
        <family val="3"/>
        <charset val="129"/>
      </rPr>
      <t>의 화학식은  ( )</t>
    </r>
    <phoneticPr fontId="1" type="noConversion"/>
  </si>
  <si>
    <r>
      <rPr>
        <sz val="11"/>
        <color theme="4"/>
        <rFont val="D2Coding"/>
        <family val="3"/>
        <charset val="129"/>
      </rPr>
      <t>톨루엔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증기밀도</t>
    </r>
    <r>
      <rPr>
        <sz val="11"/>
        <color theme="1"/>
        <rFont val="D2Coding"/>
        <family val="3"/>
        <charset val="129"/>
      </rPr>
      <t>는 표준상태에서 몇 g/L인가?</t>
    </r>
    <phoneticPr fontId="1" type="noConversion"/>
  </si>
  <si>
    <r>
      <t>위험물 제조소의 옥외에</t>
    </r>
    <r>
      <rPr>
        <sz val="11"/>
        <color theme="4"/>
        <rFont val="D2Coding"/>
        <family val="3"/>
        <charset val="129"/>
      </rPr>
      <t xml:space="preserve"> 200m^3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100m^3</t>
    </r>
    <r>
      <rPr>
        <sz val="11"/>
        <color theme="1"/>
        <rFont val="D2Coding"/>
        <family val="3"/>
        <charset val="129"/>
      </rPr>
      <t xml:space="preserve">의 탱크가 1기씩 2기가 설치되어 있는데 탱크 주위에 </t>
    </r>
    <r>
      <rPr>
        <sz val="11"/>
        <color theme="4"/>
        <rFont val="D2Coding"/>
        <family val="3"/>
        <charset val="129"/>
      </rPr>
      <t>방유제</t>
    </r>
    <r>
      <rPr>
        <sz val="11"/>
        <color theme="1"/>
        <rFont val="D2Coding"/>
        <family val="3"/>
        <charset val="129"/>
      </rPr>
      <t>를 설치하려면 방유제의 용량은 ( )m^3이상으로 하여야 함?</t>
    </r>
    <phoneticPr fontId="1" type="noConversion"/>
  </si>
  <si>
    <r>
      <t>위험물의 적재량이</t>
    </r>
    <r>
      <rPr>
        <sz val="11"/>
        <color theme="4"/>
        <rFont val="D2Coding"/>
        <family val="3"/>
        <charset val="129"/>
      </rPr>
      <t xml:space="preserve"> 지정수량의 1/5</t>
    </r>
    <r>
      <rPr>
        <sz val="11"/>
        <color theme="1"/>
        <rFont val="D2Coding"/>
        <family val="3"/>
        <charset val="129"/>
      </rPr>
      <t xml:space="preserve">일 때 </t>
    </r>
    <r>
      <rPr>
        <sz val="11"/>
        <color theme="4"/>
        <rFont val="D2Coding"/>
        <family val="3"/>
        <charset val="129"/>
      </rPr>
      <t>휘발유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 xml:space="preserve">혼재 </t>
    </r>
    <r>
      <rPr>
        <sz val="11"/>
        <color theme="1"/>
        <rFont val="D2Coding"/>
        <family val="3"/>
        <charset val="129"/>
      </rPr>
      <t>가능한 위험물을 모두 쓰시오 제(     )류 위험물 &lt;괄호 안에 숫자 다 쓰기&gt;</t>
    </r>
    <phoneticPr fontId="1" type="noConversion"/>
  </si>
  <si>
    <r>
      <rPr>
        <sz val="11"/>
        <color theme="4"/>
        <rFont val="D2Coding"/>
        <family val="3"/>
        <charset val="129"/>
      </rPr>
      <t>A, B, C급 화재</t>
    </r>
    <r>
      <rPr>
        <sz val="11"/>
        <color theme="1"/>
        <rFont val="D2Coding"/>
        <family val="3"/>
        <charset val="129"/>
      </rPr>
      <t>에 모두</t>
    </r>
    <r>
      <rPr>
        <sz val="11"/>
        <color theme="4"/>
        <rFont val="D2Coding"/>
        <family val="3"/>
        <charset val="129"/>
      </rPr>
      <t xml:space="preserve"> 적응성</t>
    </r>
    <r>
      <rPr>
        <sz val="11"/>
        <color theme="1"/>
        <rFont val="D2Coding"/>
        <family val="3"/>
        <charset val="129"/>
      </rPr>
      <t>이 있는 분말소화약제의</t>
    </r>
    <r>
      <rPr>
        <sz val="11"/>
        <color theme="4"/>
        <rFont val="D2Coding"/>
        <family val="3"/>
        <charset val="129"/>
      </rPr>
      <t xml:space="preserve"> 화학식</t>
    </r>
    <r>
      <rPr>
        <sz val="11"/>
        <color theme="1"/>
        <rFont val="D2Coding"/>
        <family val="3"/>
        <charset val="129"/>
      </rPr>
      <t>은</t>
    </r>
    <phoneticPr fontId="1" type="noConversion"/>
  </si>
  <si>
    <r>
      <rPr>
        <sz val="11"/>
        <color theme="4"/>
        <rFont val="D2Coding"/>
        <family val="3"/>
        <charset val="129"/>
      </rPr>
      <t>동식물유</t>
    </r>
    <r>
      <rPr>
        <sz val="11"/>
        <color theme="1"/>
        <rFont val="D2Coding"/>
        <family val="3"/>
        <charset val="129"/>
      </rPr>
      <t xml:space="preserve"> 중 아마인유, 들기름은 ( )유, 쌀겨기름, ( )씨기름은 ( )유, 야자유, ( )기름은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</si>
  <si>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제조소에 </t>
    </r>
    <r>
      <rPr>
        <sz val="11"/>
        <color theme="4"/>
        <rFont val="D2Coding"/>
        <family val="3"/>
        <charset val="129"/>
      </rPr>
      <t>화학소방차 3대</t>
    </r>
    <r>
      <rPr>
        <sz val="11"/>
        <color theme="1"/>
        <rFont val="D2Coding"/>
        <family val="3"/>
        <charset val="129"/>
      </rPr>
      <t>와 사다리차</t>
    </r>
    <r>
      <rPr>
        <sz val="11"/>
        <color theme="4"/>
        <rFont val="D2Coding"/>
        <family val="3"/>
        <charset val="129"/>
      </rPr>
      <t xml:space="preserve"> 1대</t>
    </r>
    <r>
      <rPr>
        <sz val="11"/>
        <color theme="1"/>
        <rFont val="D2Coding"/>
        <family val="3"/>
        <charset val="129"/>
      </rPr>
      <t>가 있음. 저장 취급하는 위험물의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>은 최대 ( )만배 미만, 자체소방대원의 수는 ( )명 이상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</si>
  <si>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위험물인</t>
    </r>
    <r>
      <rPr>
        <sz val="11"/>
        <color theme="4"/>
        <rFont val="D2Coding"/>
        <family val="3"/>
        <charset val="129"/>
      </rPr>
      <t xml:space="preserve"> 주황색 </t>
    </r>
    <r>
      <rPr>
        <sz val="11"/>
        <color theme="1"/>
        <rFont val="D2Coding"/>
        <family val="3"/>
        <charset val="129"/>
      </rPr>
      <t xml:space="preserve">분말 A와 </t>
    </r>
    <r>
      <rPr>
        <sz val="11"/>
        <color theme="4"/>
        <rFont val="D2Coding"/>
        <family val="3"/>
        <charset val="129"/>
      </rPr>
      <t xml:space="preserve">흑자색 </t>
    </r>
    <r>
      <rPr>
        <sz val="11"/>
        <color theme="1"/>
        <rFont val="D2Coding"/>
        <family val="3"/>
        <charset val="129"/>
      </rPr>
      <t xml:space="preserve">분말 </t>
    </r>
    <r>
      <rPr>
        <sz val="11"/>
        <color theme="4"/>
        <rFont val="D2Coding"/>
        <family val="3"/>
        <charset val="129"/>
      </rPr>
      <t>B</t>
    </r>
    <r>
      <rPr>
        <sz val="11"/>
        <color theme="1"/>
        <rFont val="D2Coding"/>
        <family val="3"/>
        <charset val="129"/>
      </rPr>
      <t xml:space="preserve">에 대하여 분자량 294, 융점 398도씨인 물질의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)kg, A물질의 열분해 반응시 생성물질은 ( ), ( ), ( ) &lt;화학식 긴 순서대로&gt;</t>
    </r>
    <phoneticPr fontId="1" type="noConversion"/>
  </si>
  <si>
    <r>
      <t xml:space="preserve">이동탱크저장소에 비치하는 </t>
    </r>
    <r>
      <rPr>
        <sz val="11"/>
        <color theme="4"/>
        <rFont val="D2Coding"/>
        <family val="3"/>
        <charset val="129"/>
      </rPr>
      <t>자동차용소화기</t>
    </r>
    <r>
      <rPr>
        <sz val="11"/>
        <color theme="1"/>
        <rFont val="D2Coding"/>
        <family val="3"/>
        <charset val="129"/>
      </rPr>
      <t xml:space="preserve">에 대해 </t>
    </r>
    <r>
      <rPr>
        <sz val="11"/>
        <color theme="4"/>
        <rFont val="D2Coding"/>
        <family val="3"/>
        <charset val="129"/>
      </rPr>
      <t>이산화탄소 소화기</t>
    </r>
    <r>
      <rPr>
        <sz val="11"/>
        <color theme="1"/>
        <rFont val="D2Coding"/>
        <family val="3"/>
        <charset val="129"/>
      </rPr>
      <t xml:space="preserve">는 ( )kg 이상, </t>
    </r>
    <r>
      <rPr>
        <sz val="11"/>
        <color theme="4"/>
        <rFont val="D2Coding"/>
        <family val="3"/>
        <charset val="129"/>
      </rPr>
      <t>무상강화액 소화기</t>
    </r>
    <r>
      <rPr>
        <sz val="11"/>
        <color theme="1"/>
        <rFont val="D2Coding"/>
        <family val="3"/>
        <charset val="129"/>
      </rPr>
      <t>는 ( )L 이상</t>
    </r>
    <phoneticPr fontId="1" type="noConversion"/>
  </si>
  <si>
    <r>
      <rPr>
        <sz val="11"/>
        <color theme="4"/>
        <rFont val="D2Coding"/>
        <family val="3"/>
        <charset val="129"/>
      </rPr>
      <t>컨테이너식 이동탱크저장소</t>
    </r>
    <r>
      <rPr>
        <sz val="11"/>
        <color theme="1"/>
        <rFont val="D2Coding"/>
        <family val="3"/>
        <charset val="129"/>
      </rPr>
      <t xml:space="preserve">의 상단에 설치할 </t>
    </r>
    <r>
      <rPr>
        <sz val="11"/>
        <color theme="4"/>
        <rFont val="D2Coding"/>
        <family val="3"/>
        <charset val="129"/>
      </rPr>
      <t>설비</t>
    </r>
    <r>
      <rPr>
        <sz val="11"/>
        <color theme="1"/>
        <rFont val="D2Coding"/>
        <family val="3"/>
        <charset val="129"/>
      </rPr>
      <t>의 명칭은 ( ), ( ),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</si>
  <si>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류 위험물 </t>
    </r>
    <r>
      <rPr>
        <sz val="11"/>
        <color theme="4"/>
        <rFont val="D2Coding"/>
        <family val="3"/>
        <charset val="129"/>
      </rPr>
      <t>질산칼륨, 질산나트륨</t>
    </r>
    <r>
      <rPr>
        <sz val="11"/>
        <color theme="1"/>
        <rFont val="D2Coding"/>
        <family val="3"/>
        <charset val="129"/>
      </rPr>
      <t xml:space="preserve">에 대하여 분자량이 약 101.1이며, </t>
    </r>
    <r>
      <rPr>
        <sz val="11"/>
        <color theme="4"/>
        <rFont val="D2Coding"/>
        <family val="3"/>
        <charset val="129"/>
      </rPr>
      <t>물, 글리세린</t>
    </r>
    <r>
      <rPr>
        <sz val="11"/>
        <color theme="1"/>
        <rFont val="D2Coding"/>
        <family val="3"/>
        <charset val="129"/>
      </rPr>
      <t xml:space="preserve">에 잘 용해되는 물질의 명칭은 ( ), 이 물질의 </t>
    </r>
    <r>
      <rPr>
        <sz val="11"/>
        <color theme="4"/>
        <rFont val="D2Coding"/>
        <family val="3"/>
        <charset val="129"/>
      </rPr>
      <t>열분해</t>
    </r>
    <r>
      <rPr>
        <sz val="11"/>
        <color theme="1"/>
        <rFont val="D2Coding"/>
        <family val="3"/>
        <charset val="129"/>
      </rPr>
      <t>시 생성물질은 ( )와 ( )기체&lt;화학식&gt;</t>
    </r>
    <phoneticPr fontId="1" type="noConversion"/>
  </si>
  <si>
    <r>
      <t>옥내저장소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중 윤활유가 드럼통에 겹쳐 쌓여 있는데 </t>
    </r>
    <r>
      <rPr>
        <sz val="11"/>
        <color theme="4"/>
        <rFont val="D2Coding"/>
        <family val="3"/>
        <charset val="129"/>
      </rPr>
      <t>기계</t>
    </r>
    <r>
      <rPr>
        <sz val="11"/>
        <color theme="1"/>
        <rFont val="D2Coding"/>
        <family val="3"/>
        <charset val="129"/>
      </rPr>
      <t xml:space="preserve">에 의하여 하역하는 구조로 된 용기만을 겹쳐 쌓는 경우 ( )m를 초과할 수 없고 기계에 의하여 하역하는 구조가 </t>
    </r>
    <r>
      <rPr>
        <sz val="11"/>
        <color theme="4"/>
        <rFont val="D2Coding"/>
        <family val="3"/>
        <charset val="129"/>
      </rPr>
      <t>아닌</t>
    </r>
    <r>
      <rPr>
        <sz val="11"/>
        <color theme="1"/>
        <rFont val="D2Coding"/>
        <family val="3"/>
        <charset val="129"/>
      </rPr>
      <t xml:space="preserve"> 수납용기를 </t>
    </r>
    <r>
      <rPr>
        <sz val="11"/>
        <color theme="4"/>
        <rFont val="D2Coding"/>
        <family val="3"/>
        <charset val="129"/>
      </rPr>
      <t>선반</t>
    </r>
    <r>
      <rPr>
        <sz val="11"/>
        <color theme="1"/>
        <rFont val="D2Coding"/>
        <family val="3"/>
        <charset val="129"/>
      </rPr>
      <t>에 저장하는 경우에는 ( )m를 초과하여 저장하지 아니함 &lt;선반 기준 없으면 그냥 없음이라고 쓰기&gt;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</si>
  <si>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제1석유류, 제2석유류, 제3석유류, 제4석유류에 대하여 기준은 ( )이고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 2000L의 위험물을 수용성, 비수용성으로 구분하여 쓰면 제( )석유류 중 수용성, 제( )석유류 중 비수용성</t>
    </r>
    <phoneticPr fontId="1" type="noConversion"/>
  </si>
  <si>
    <r>
      <t>단층의 옥내저장소는 지면에서 처마까지의 높이가</t>
    </r>
    <r>
      <rPr>
        <sz val="11"/>
        <color theme="4"/>
        <rFont val="D2Coding"/>
        <family val="3"/>
        <charset val="129"/>
      </rPr>
      <t xml:space="preserve"> 6m</t>
    </r>
    <r>
      <rPr>
        <sz val="11"/>
        <color theme="1"/>
        <rFont val="D2Coding"/>
        <family val="3"/>
        <charset val="129"/>
      </rPr>
      <t xml:space="preserve"> 미만인 단층건물로 한다. 다만,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류 또는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류의 위험물만을 저장하는 창고로서 처마 높이를 </t>
    </r>
    <r>
      <rPr>
        <sz val="11"/>
        <color theme="4"/>
        <rFont val="D2Coding"/>
        <family val="3"/>
        <charset val="129"/>
      </rPr>
      <t>20m이하</t>
    </r>
    <r>
      <rPr>
        <sz val="11"/>
        <color theme="1"/>
        <rFont val="D2Coding"/>
        <family val="3"/>
        <charset val="129"/>
      </rPr>
      <t>로 할 수 있는 기준 3가지는 벽, 기둥, 보 및 바닥을 ( )</t>
    </r>
    <r>
      <rPr>
        <sz val="11"/>
        <color theme="4"/>
        <rFont val="D2Coding"/>
        <family val="3"/>
        <charset val="129"/>
      </rPr>
      <t>구조</t>
    </r>
    <r>
      <rPr>
        <sz val="11"/>
        <color theme="1"/>
        <rFont val="D2Coding"/>
        <family val="3"/>
        <charset val="129"/>
      </rPr>
      <t xml:space="preserve">로 할 것, </t>
    </r>
    <r>
      <rPr>
        <sz val="11"/>
        <color theme="4"/>
        <rFont val="D2Coding"/>
        <family val="3"/>
        <charset val="129"/>
      </rPr>
      <t>출입구</t>
    </r>
    <r>
      <rPr>
        <sz val="11"/>
        <color theme="1"/>
        <rFont val="D2Coding"/>
        <family val="3"/>
        <charset val="129"/>
      </rPr>
      <t>에 ( )을 설치할 것, ( )을 설치할 것</t>
    </r>
    <phoneticPr fontId="1" type="noConversion"/>
  </si>
  <si>
    <r>
      <rPr>
        <sz val="11"/>
        <color theme="4"/>
        <rFont val="D2Coding"/>
        <family val="3"/>
        <charset val="129"/>
      </rPr>
      <t>염소산칼륨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황산</t>
    </r>
    <r>
      <rPr>
        <sz val="11"/>
        <color theme="1"/>
        <rFont val="D2Coding"/>
        <family val="3"/>
        <charset val="129"/>
      </rPr>
      <t xml:space="preserve">이 혼합되면 격렬히 반응하면서 폭발성이며 유독성인 </t>
    </r>
    <r>
      <rPr>
        <sz val="11"/>
        <color theme="4"/>
        <rFont val="D2Coding"/>
        <family val="3"/>
        <charset val="129"/>
      </rPr>
      <t>가스</t>
    </r>
    <r>
      <rPr>
        <sz val="11"/>
        <color theme="1"/>
        <rFont val="D2Coding"/>
        <family val="3"/>
        <charset val="129"/>
      </rPr>
      <t>를 발생하는데 이 기체의 화학식은 ( ), 명칭은( ) ,염소산칼륨과 황산 중 위험물의 지정수량은 ( )kg</t>
    </r>
    <phoneticPr fontId="1" type="noConversion"/>
  </si>
  <si>
    <r>
      <t xml:space="preserve">( )라 함은 </t>
    </r>
    <r>
      <rPr>
        <sz val="11"/>
        <color theme="4"/>
        <rFont val="D2Coding"/>
        <family val="3"/>
        <charset val="129"/>
      </rPr>
      <t>고형알코올</t>
    </r>
    <r>
      <rPr>
        <sz val="11"/>
        <color theme="1"/>
        <rFont val="D2Coding"/>
        <family val="3"/>
        <charset val="129"/>
      </rPr>
      <t xml:space="preserve"> 그 밖에 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기압에서 인화점이 섭씨 </t>
    </r>
    <r>
      <rPr>
        <sz val="11"/>
        <color theme="4"/>
        <rFont val="D2Coding"/>
        <family val="3"/>
        <charset val="129"/>
      </rPr>
      <t>40도 미만</t>
    </r>
    <r>
      <rPr>
        <sz val="11"/>
        <color theme="1"/>
        <rFont val="D2Coding"/>
        <family val="3"/>
        <charset val="129"/>
      </rPr>
      <t>인 고체를 말하며 제( )류 위험물이고 지정수량은 ( )kg</t>
    </r>
    <phoneticPr fontId="1" type="noConversion"/>
  </si>
  <si>
    <r>
      <rPr>
        <sz val="11"/>
        <color theme="4"/>
        <rFont val="D2Coding"/>
        <family val="3"/>
        <charset val="129"/>
      </rPr>
      <t>탄화알루미늄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 만나면 생성되는 물질의 화학식은 ( ), ( )기체\</t>
    </r>
    <phoneticPr fontId="1" type="noConversion"/>
  </si>
  <si>
    <r>
      <rPr>
        <sz val="11"/>
        <color theme="4"/>
        <rFont val="D2Coding"/>
        <family val="3"/>
        <charset val="129"/>
      </rPr>
      <t>위험물탱크</t>
    </r>
    <r>
      <rPr>
        <sz val="11"/>
        <color theme="1"/>
        <rFont val="D2Coding"/>
        <family val="3"/>
        <charset val="129"/>
      </rPr>
      <t xml:space="preserve">의 검사자로서 꼭 필요한 </t>
    </r>
    <r>
      <rPr>
        <sz val="11"/>
        <color theme="4"/>
        <rFont val="D2Coding"/>
        <family val="3"/>
        <charset val="129"/>
      </rPr>
      <t>필수인력</t>
    </r>
    <r>
      <rPr>
        <sz val="11"/>
        <color theme="1"/>
        <rFont val="D2Coding"/>
        <family val="3"/>
        <charset val="129"/>
      </rPr>
      <t>의 자격조건은 위험물( ), 위험물( ), ( )검사기사와 산업기사</t>
    </r>
    <phoneticPr fontId="1" type="noConversion"/>
  </si>
  <si>
    <r>
      <rPr>
        <sz val="11"/>
        <color theme="4"/>
        <rFont val="D2Coding"/>
        <family val="3"/>
        <charset val="129"/>
      </rPr>
      <t>인화칼슘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물</t>
    </r>
    <r>
      <rPr>
        <sz val="11"/>
        <color theme="1"/>
        <rFont val="D2Coding"/>
        <family val="3"/>
        <charset val="129"/>
      </rPr>
      <t xml:space="preserve">과 반응하면 급격히( )하고, ( )이며 가연성인 ( )기체가 발생&lt;화학식&gt;, </t>
    </r>
    <phoneticPr fontId="1" type="noConversion"/>
  </si>
  <si>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반응하면 </t>
    </r>
    <r>
      <rPr>
        <sz val="11"/>
        <color theme="4"/>
        <rFont val="D2Coding"/>
        <family val="3"/>
        <charset val="129"/>
      </rPr>
      <t>가연성기체</t>
    </r>
    <r>
      <rPr>
        <sz val="11"/>
        <color theme="1"/>
        <rFont val="D2Coding"/>
        <family val="3"/>
        <charset val="129"/>
      </rPr>
      <t xml:space="preserve">가 생성되는데, </t>
    </r>
    <r>
      <rPr>
        <sz val="11"/>
        <color theme="4"/>
        <rFont val="D2Coding"/>
        <family val="3"/>
        <charset val="129"/>
      </rPr>
      <t>트리에틸알루미늄</t>
    </r>
    <r>
      <rPr>
        <sz val="11"/>
        <color theme="1"/>
        <rFont val="D2Coding"/>
        <family val="3"/>
        <charset val="129"/>
      </rPr>
      <t xml:space="preserve">은 ( ), </t>
    </r>
    <r>
      <rPr>
        <sz val="11"/>
        <color theme="4"/>
        <rFont val="D2Coding"/>
        <family val="3"/>
        <charset val="129"/>
      </rPr>
      <t>인화알루미늄</t>
    </r>
    <r>
      <rPr>
        <sz val="11"/>
        <color theme="1"/>
        <rFont val="D2Coding"/>
        <family val="3"/>
        <charset val="129"/>
      </rPr>
      <t xml:space="preserve">은 ( ), </t>
    </r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>은 ( ) &lt;화학식&gt;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</si>
  <si>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피크린산</t>
    </r>
    <r>
      <rPr>
        <sz val="11"/>
        <color theme="1"/>
        <rFont val="D2Coding"/>
        <family val="3"/>
        <charset val="129"/>
      </rPr>
      <t>의 구조식은 벤젠고리에 ( )기와 ( )기가 3개 있는 모양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</si>
  <si>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>저장소 보유공지에서 지정수량의</t>
    </r>
    <r>
      <rPr>
        <sz val="11"/>
        <color theme="4"/>
        <rFont val="D2Coding"/>
        <family val="3"/>
        <charset val="129"/>
      </rPr>
      <t xml:space="preserve"> 10배 이하</t>
    </r>
    <r>
      <rPr>
        <sz val="11"/>
        <color theme="1"/>
        <rFont val="D2Coding"/>
        <family val="3"/>
        <charset val="129"/>
      </rPr>
      <t xml:space="preserve">일 경우 ( )m 이상, 지정수량의 </t>
    </r>
    <r>
      <rPr>
        <sz val="11"/>
        <color theme="4"/>
        <rFont val="D2Coding"/>
        <family val="3"/>
        <charset val="129"/>
      </rPr>
      <t>10배 초과</t>
    </r>
    <r>
      <rPr>
        <sz val="11"/>
        <color theme="1"/>
        <rFont val="D2Coding"/>
        <family val="3"/>
        <charset val="129"/>
      </rPr>
      <t>의 경우 ( )m 이상</t>
    </r>
    <phoneticPr fontId="1" type="noConversion"/>
  </si>
  <si>
    <r>
      <rPr>
        <sz val="11"/>
        <color theme="4"/>
        <rFont val="D2Coding"/>
        <family val="3"/>
        <charset val="129"/>
      </rPr>
      <t>압력탱크</t>
    </r>
    <r>
      <rPr>
        <sz val="11"/>
        <color theme="1"/>
        <rFont val="D2Coding"/>
        <family val="3"/>
        <charset val="129"/>
      </rPr>
      <t xml:space="preserve"> 외의 탱크에 저장할 경우</t>
    </r>
    <r>
      <rPr>
        <sz val="11"/>
        <color theme="4"/>
        <rFont val="D2Coding"/>
        <family val="3"/>
        <charset val="129"/>
      </rPr>
      <t xml:space="preserve"> 디에틸에테르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온도</t>
    </r>
    <r>
      <rPr>
        <sz val="11"/>
        <color theme="1"/>
        <rFont val="D2Coding"/>
        <family val="3"/>
        <charset val="129"/>
      </rPr>
      <t xml:space="preserve">를 ( )도 이하로 유지, </t>
    </r>
    <r>
      <rPr>
        <sz val="11"/>
        <color theme="4"/>
        <rFont val="D2Coding"/>
        <family val="3"/>
        <charset val="129"/>
      </rPr>
      <t>아세트알데히드</t>
    </r>
    <r>
      <rPr>
        <sz val="11"/>
        <color theme="1"/>
        <rFont val="D2Coding"/>
        <family val="3"/>
        <charset val="129"/>
      </rPr>
      <t>는 ( )도 이하,</t>
    </r>
    <r>
      <rPr>
        <sz val="11"/>
        <color theme="4"/>
        <rFont val="D2Coding"/>
        <family val="3"/>
        <charset val="129"/>
      </rPr>
      <t xml:space="preserve"> 산화프로필렌</t>
    </r>
    <r>
      <rPr>
        <sz val="11"/>
        <color theme="1"/>
        <rFont val="D2Coding"/>
        <family val="3"/>
        <charset val="129"/>
      </rPr>
      <t>은 ( )도 이하</t>
    </r>
    <phoneticPr fontId="1" type="noConversion"/>
  </si>
  <si>
    <r>
      <t xml:space="preserve">주유취급소 주유 중 </t>
    </r>
    <r>
      <rPr>
        <sz val="11"/>
        <color theme="4"/>
        <rFont val="D2Coding"/>
        <family val="3"/>
        <charset val="129"/>
      </rPr>
      <t xml:space="preserve">엔진정지 게시판 </t>
    </r>
    <r>
      <rPr>
        <sz val="11"/>
        <color theme="1"/>
        <rFont val="D2Coding"/>
        <family val="3"/>
        <charset val="129"/>
      </rPr>
      <t>바탕색은 ( )색, 글자색은 ( )색</t>
    </r>
    <phoneticPr fontId="1" type="noConversion"/>
  </si>
  <si>
    <r>
      <t xml:space="preserve">1디에틸에테르, 2이황화탄소, 3산화프로필렌, 4아세톤의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>이 낮은 순서대로 나열</t>
    </r>
    <phoneticPr fontId="1" type="noConversion"/>
  </si>
  <si>
    <r>
      <rPr>
        <sz val="11"/>
        <color theme="4"/>
        <rFont val="D2Coding"/>
        <family val="3"/>
        <charset val="129"/>
      </rPr>
      <t xml:space="preserve">특수인화물 </t>
    </r>
    <r>
      <rPr>
        <sz val="11"/>
        <color theme="1"/>
        <rFont val="D2Coding"/>
        <family val="3"/>
        <charset val="129"/>
      </rPr>
      <t>200L, 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석유류 400L, 제2석유류 4000L, 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>석유류 12000L,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석유류 24000L의 총합은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의 몇 배인가?</t>
    </r>
    <phoneticPr fontId="1" type="noConversion"/>
  </si>
  <si>
    <r>
      <rPr>
        <sz val="11"/>
        <color theme="4"/>
        <rFont val="D2Coding"/>
        <family val="3"/>
        <charset val="129"/>
      </rPr>
      <t>에틸렌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산소</t>
    </r>
    <r>
      <rPr>
        <sz val="11"/>
        <color theme="1"/>
        <rFont val="D2Coding"/>
        <family val="3"/>
        <charset val="129"/>
      </rPr>
      <t xml:space="preserve">를 CuCl2의 촉매하에서 생성되는 물질로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 xml:space="preserve">이 -38도씨, </t>
    </r>
    <r>
      <rPr>
        <sz val="11"/>
        <color theme="4"/>
        <rFont val="D2Coding"/>
        <family val="3"/>
        <charset val="129"/>
      </rPr>
      <t>비점</t>
    </r>
    <r>
      <rPr>
        <sz val="11"/>
        <color theme="1"/>
        <rFont val="D2Coding"/>
        <family val="3"/>
        <charset val="129"/>
      </rPr>
      <t>이 21도씨,</t>
    </r>
    <r>
      <rPr>
        <sz val="11"/>
        <color theme="4"/>
        <rFont val="D2Coding"/>
        <family val="3"/>
        <charset val="129"/>
      </rPr>
      <t xml:space="preserve"> 연소범위</t>
    </r>
    <r>
      <rPr>
        <sz val="11"/>
        <color theme="1"/>
        <rFont val="D2Coding"/>
        <family val="3"/>
        <charset val="129"/>
      </rPr>
      <t>가 4.1~57%인 특수인화물에 대하여 시성식은 ( )</t>
    </r>
    <phoneticPr fontId="1" type="noConversion"/>
  </si>
  <si>
    <r>
      <rPr>
        <sz val="11"/>
        <color theme="4"/>
        <rFont val="D2Coding"/>
        <family val="3"/>
        <charset val="129"/>
      </rPr>
      <t>A, B, C</t>
    </r>
    <r>
      <rPr>
        <sz val="11"/>
        <color theme="1"/>
        <rFont val="D2Coding"/>
        <family val="3"/>
        <charset val="129"/>
      </rPr>
      <t xml:space="preserve"> 분말소화기 중 </t>
    </r>
    <r>
      <rPr>
        <sz val="11"/>
        <color theme="4"/>
        <rFont val="D2Coding"/>
        <family val="3"/>
        <charset val="129"/>
      </rPr>
      <t>오르토인산</t>
    </r>
    <r>
      <rPr>
        <sz val="11"/>
        <color theme="1"/>
        <rFont val="D2Coding"/>
        <family val="3"/>
        <charset val="129"/>
      </rPr>
      <t>이 생성되는</t>
    </r>
    <r>
      <rPr>
        <sz val="11"/>
        <color theme="4"/>
        <rFont val="D2Coding"/>
        <family val="3"/>
        <charset val="129"/>
      </rPr>
      <t xml:space="preserve"> 1차</t>
    </r>
    <r>
      <rPr>
        <sz val="11"/>
        <color theme="1"/>
        <rFont val="D2Coding"/>
        <family val="3"/>
        <charset val="129"/>
      </rPr>
      <t xml:space="preserve"> 열분해 반응식은 ( ) -&gt; H3PO4 + ( )</t>
    </r>
    <phoneticPr fontId="1" type="noConversion"/>
  </si>
  <si>
    <r>
      <rPr>
        <sz val="11"/>
        <color theme="4"/>
        <rFont val="D2Coding"/>
        <family val="3"/>
        <charset val="129"/>
      </rPr>
      <t>격벽</t>
    </r>
    <r>
      <rPr>
        <sz val="11"/>
        <color theme="1"/>
        <rFont val="D2Coding"/>
        <family val="3"/>
        <charset val="129"/>
      </rPr>
      <t xml:space="preserve">이 설치된 </t>
    </r>
    <r>
      <rPr>
        <sz val="11"/>
        <color theme="4"/>
        <rFont val="D2Coding"/>
        <family val="3"/>
        <charset val="129"/>
      </rPr>
      <t>벤조일퍼옥사이드</t>
    </r>
    <r>
      <rPr>
        <sz val="11"/>
        <color theme="1"/>
        <rFont val="D2Coding"/>
        <family val="3"/>
        <charset val="129"/>
      </rPr>
      <t xml:space="preserve">를 저장하는 저장창고의 </t>
    </r>
    <r>
      <rPr>
        <sz val="11"/>
        <color theme="4"/>
        <rFont val="D2Coding"/>
        <family val="3"/>
        <charset val="129"/>
      </rPr>
      <t>측별</t>
    </r>
    <r>
      <rPr>
        <sz val="11"/>
        <color theme="1"/>
        <rFont val="D2Coding"/>
        <family val="3"/>
        <charset val="129"/>
      </rPr>
      <t xml:space="preserve"> 길이는 ( )m 이상, </t>
    </r>
    <r>
      <rPr>
        <sz val="11"/>
        <color theme="4"/>
        <rFont val="D2Coding"/>
        <family val="3"/>
        <charset val="129"/>
      </rPr>
      <t xml:space="preserve">상부격벽 </t>
    </r>
    <r>
      <rPr>
        <sz val="11"/>
        <color theme="1"/>
        <rFont val="D2Coding"/>
        <family val="3"/>
        <charset val="129"/>
      </rPr>
      <t>길이는  ( )m 이상</t>
    </r>
    <phoneticPr fontId="1" type="noConversion"/>
  </si>
  <si>
    <r>
      <t>옥외탱크저장소에 설치된</t>
    </r>
    <r>
      <rPr>
        <sz val="11"/>
        <color theme="4"/>
        <rFont val="D2Coding"/>
        <family val="3"/>
        <charset val="129"/>
      </rPr>
      <t xml:space="preserve"> 고정포소화설비</t>
    </r>
    <r>
      <rPr>
        <sz val="11"/>
        <color theme="1"/>
        <rFont val="D2Coding"/>
        <family val="3"/>
        <charset val="129"/>
      </rPr>
      <t xml:space="preserve">의 배관 중 배관 하단에 적색 배관과 적색 배관 사이에 설치되어 있는 은백색 배관은 </t>
    </r>
    <r>
      <rPr>
        <sz val="11"/>
        <color theme="4"/>
        <rFont val="D2Coding"/>
        <family val="3"/>
        <charset val="129"/>
      </rPr>
      <t>신축성</t>
    </r>
    <r>
      <rPr>
        <sz val="11"/>
        <color theme="1"/>
        <rFont val="D2Coding"/>
        <family val="3"/>
        <charset val="129"/>
      </rPr>
      <t xml:space="preserve">이 있는 설비인데 이 것의 명칭은 ( ) 조인트, </t>
    </r>
    <r>
      <rPr>
        <sz val="11"/>
        <color theme="4"/>
        <rFont val="D2Coding"/>
        <family val="3"/>
        <charset val="129"/>
      </rPr>
      <t>역할</t>
    </r>
    <r>
      <rPr>
        <sz val="11"/>
        <color theme="1"/>
        <rFont val="D2Coding"/>
        <family val="3"/>
        <charset val="129"/>
      </rPr>
      <t xml:space="preserve">은 외부의 ( ) 등에 의하여 ( )의 </t>
    </r>
    <r>
      <rPr>
        <sz val="11"/>
        <color theme="4"/>
        <rFont val="D2Coding"/>
        <family val="3"/>
        <charset val="129"/>
      </rPr>
      <t>결합부분</t>
    </r>
    <r>
      <rPr>
        <sz val="11"/>
        <color theme="1"/>
        <rFont val="D2Coding"/>
        <family val="3"/>
        <charset val="129"/>
      </rPr>
      <t xml:space="preserve"> ( ) 방지 위해</t>
    </r>
    <phoneticPr fontId="1" type="noConversion"/>
  </si>
  <si>
    <r>
      <rPr>
        <sz val="11"/>
        <color theme="4"/>
        <rFont val="D2Coding"/>
        <family val="3"/>
        <charset val="129"/>
      </rPr>
      <t>염소산칼륨</t>
    </r>
    <r>
      <rPr>
        <sz val="11"/>
        <color theme="1"/>
        <rFont val="D2Coding"/>
        <family val="3"/>
        <charset val="129"/>
      </rPr>
      <t xml:space="preserve">( )&lt;화학식&gt;을 계속 </t>
    </r>
    <r>
      <rPr>
        <sz val="11"/>
        <color theme="4"/>
        <rFont val="D2Coding"/>
        <family val="3"/>
        <charset val="129"/>
      </rPr>
      <t>가열</t>
    </r>
    <r>
      <rPr>
        <sz val="11"/>
        <color theme="1"/>
        <rFont val="D2Coding"/>
        <family val="3"/>
        <charset val="129"/>
      </rPr>
      <t xml:space="preserve">하면 폭발하는데 이떄 </t>
    </r>
    <r>
      <rPr>
        <sz val="11"/>
        <color theme="4"/>
        <rFont val="D2Coding"/>
        <family val="3"/>
        <charset val="129"/>
      </rPr>
      <t>생성</t>
    </r>
    <r>
      <rPr>
        <sz val="11"/>
        <color theme="1"/>
        <rFont val="D2Coding"/>
        <family val="3"/>
        <charset val="129"/>
      </rPr>
      <t>되는 물질은 ( ), ( )기체</t>
    </r>
    <phoneticPr fontId="1" type="noConversion"/>
  </si>
  <si>
    <r>
      <rPr>
        <sz val="11"/>
        <color theme="4"/>
        <rFont val="D2Coding"/>
        <family val="3"/>
        <charset val="129"/>
      </rPr>
      <t>경사도</t>
    </r>
    <r>
      <rPr>
        <sz val="11"/>
        <color theme="1"/>
        <rFont val="D2Coding"/>
        <family val="3"/>
        <charset val="129"/>
      </rPr>
      <t xml:space="preserve">가 30도 정도의 기울기로 30cm 길이의 V자형 쇠판을 설치하고 쇠판의 위쪽에 </t>
    </r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>를 솜에 적셔 놓는다. 그리고 V자형 쇠판 아래쪽에 불붙은 양초를 갖다 대면 순식간에</t>
    </r>
    <r>
      <rPr>
        <sz val="11"/>
        <color theme="4"/>
        <rFont val="D2Coding"/>
        <family val="3"/>
        <charset val="129"/>
      </rPr>
      <t xml:space="preserve"> 불</t>
    </r>
    <r>
      <rPr>
        <sz val="11"/>
        <color theme="1"/>
        <rFont val="D2Coding"/>
        <family val="3"/>
        <charset val="129"/>
      </rPr>
      <t xml:space="preserve">이 위로 옮겨 붙는데 디에틸에테르를 적셔놓은 솜까지 타오르는 이유는 디에틸에테르는 ( )이 </t>
    </r>
    <r>
      <rPr>
        <sz val="11"/>
        <color theme="4"/>
        <rFont val="D2Coding"/>
        <family val="3"/>
        <charset val="129"/>
      </rPr>
      <t>공기</t>
    </r>
    <r>
      <rPr>
        <sz val="11"/>
        <color theme="1"/>
        <rFont val="D2Coding"/>
        <family val="3"/>
        <charset val="129"/>
      </rPr>
      <t xml:space="preserve">보다 크므로 증기는 낮은 곳에서 흐르며 낮은 곳의 ( )에 의하여 </t>
    </r>
    <r>
      <rPr>
        <sz val="11"/>
        <color theme="4"/>
        <rFont val="D2Coding"/>
        <family val="3"/>
        <charset val="129"/>
      </rPr>
      <t>위쪽</t>
    </r>
    <r>
      <rPr>
        <sz val="11"/>
        <color theme="1"/>
        <rFont val="D2Coding"/>
        <family val="3"/>
        <charset val="129"/>
      </rPr>
      <t>으로 ( )가 진행</t>
    </r>
    <phoneticPr fontId="1" type="noConversion"/>
  </si>
  <si>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>의 증기비중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</si>
  <si>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 xml:space="preserve">류 위험물을 운송하는 이동저장소의 </t>
    </r>
    <r>
      <rPr>
        <sz val="11"/>
        <color theme="4"/>
        <rFont val="D2Coding"/>
        <family val="3"/>
        <charset val="129"/>
      </rPr>
      <t>운반 덮개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 xml:space="preserve">차광성, 방수성의 피복 </t>
    </r>
    <r>
      <rPr>
        <sz val="11"/>
        <color theme="1"/>
        <rFont val="D2Coding"/>
        <family val="3"/>
        <charset val="129"/>
      </rPr>
      <t>중 어느 것으로 덮어야 하는가?</t>
    </r>
    <phoneticPr fontId="1" type="noConversion"/>
  </si>
  <si>
    <r>
      <rPr>
        <sz val="11"/>
        <color theme="4"/>
        <rFont val="D2Coding"/>
        <family val="3"/>
        <charset val="129"/>
      </rPr>
      <t>히드라진 모노하이드레이트</t>
    </r>
    <r>
      <rPr>
        <sz val="11"/>
        <color theme="1"/>
        <rFont val="D2Coding"/>
        <family val="3"/>
        <charset val="129"/>
      </rPr>
      <t xml:space="preserve">에 대하여 </t>
    </r>
    <r>
      <rPr>
        <sz val="11"/>
        <color theme="4"/>
        <rFont val="D2Coding"/>
        <family val="3"/>
        <charset val="129"/>
      </rPr>
      <t>위험물</t>
    </r>
    <r>
      <rPr>
        <sz val="11"/>
        <color theme="1"/>
        <rFont val="D2Coding"/>
        <family val="3"/>
        <charset val="129"/>
      </rPr>
      <t>의 류별은 제( )류 위험물, 품명은 ( ), 지정수량은 ( )L</t>
    </r>
    <phoneticPr fontId="1" type="noConversion"/>
  </si>
  <si>
    <r>
      <rPr>
        <sz val="11"/>
        <color theme="4"/>
        <rFont val="D2Coding"/>
        <family val="3"/>
        <charset val="129"/>
      </rPr>
      <t>메틸리튬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에틸리튬</t>
    </r>
    <r>
      <rPr>
        <sz val="11"/>
        <color theme="1"/>
        <rFont val="D2Coding"/>
        <family val="3"/>
        <charset val="129"/>
      </rPr>
      <t xml:space="preserve">에 대하여 </t>
    </r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 xml:space="preserve">은 ( ),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</si>
  <si>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휘발유</t>
    </r>
    <r>
      <rPr>
        <sz val="11"/>
        <color theme="1"/>
        <rFont val="D2Coding"/>
        <family val="3"/>
        <charset val="129"/>
      </rPr>
      <t xml:space="preserve"> 저장용기의 외면에 휘발유, 위험등급3, 200L 가 표시되어 있음. 저장용기에</t>
    </r>
    <r>
      <rPr>
        <sz val="11"/>
        <color theme="4"/>
        <rFont val="D2Coding"/>
        <family val="3"/>
        <charset val="129"/>
      </rPr>
      <t xml:space="preserve"> 잘못</t>
    </r>
    <r>
      <rPr>
        <sz val="11"/>
        <color theme="1"/>
        <rFont val="D2Coding"/>
        <family val="3"/>
        <charset val="129"/>
      </rPr>
      <t xml:space="preserve"> 표시된 부분을 수정하면 ( ), 여기에 추가 기재할 주의사항은 ( )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</si>
  <si>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을 혼합할 경우 </t>
    </r>
    <r>
      <rPr>
        <sz val="11"/>
        <color theme="4"/>
        <rFont val="D2Coding"/>
        <family val="3"/>
        <charset val="129"/>
      </rPr>
      <t>상층</t>
    </r>
    <r>
      <rPr>
        <sz val="11"/>
        <color theme="1"/>
        <rFont val="D2Coding"/>
        <family val="3"/>
        <charset val="129"/>
      </rPr>
      <t>에 존재하는 물질의 명칭은 ( )</t>
    </r>
    <phoneticPr fontId="1" type="noConversion"/>
  </si>
  <si>
    <r>
      <t>최대 허용수량</t>
    </r>
    <r>
      <rPr>
        <sz val="11"/>
        <color theme="4"/>
        <rFont val="D2Coding"/>
        <family val="3"/>
        <charset val="129"/>
      </rPr>
      <t xml:space="preserve"> 16000L</t>
    </r>
    <r>
      <rPr>
        <sz val="11"/>
        <color theme="1"/>
        <rFont val="D2Coding"/>
        <family val="3"/>
        <charset val="129"/>
      </rPr>
      <t xml:space="preserve">의 이동저장탱크차량에 대하여 </t>
    </r>
    <r>
      <rPr>
        <sz val="11"/>
        <color theme="4"/>
        <rFont val="D2Coding"/>
        <family val="3"/>
        <charset val="129"/>
      </rPr>
      <t>안전칸막이</t>
    </r>
    <r>
      <rPr>
        <sz val="11"/>
        <color theme="1"/>
        <rFont val="D2Coding"/>
        <family val="3"/>
        <charset val="129"/>
      </rPr>
      <t>의 개수는 ( )</t>
    </r>
    <phoneticPr fontId="1" type="noConversion"/>
  </si>
  <si>
    <r>
      <t>최대 허용수량</t>
    </r>
    <r>
      <rPr>
        <sz val="11"/>
        <color theme="4"/>
        <rFont val="D2Coding"/>
        <family val="3"/>
        <charset val="129"/>
      </rPr>
      <t xml:space="preserve"> 16000L</t>
    </r>
    <r>
      <rPr>
        <sz val="11"/>
        <color theme="1"/>
        <rFont val="D2Coding"/>
        <family val="3"/>
        <charset val="129"/>
      </rPr>
      <t xml:space="preserve">의 이동저장탱크차량에 </t>
    </r>
    <r>
      <rPr>
        <sz val="11"/>
        <color theme="4"/>
        <rFont val="D2Coding"/>
        <family val="3"/>
        <charset val="129"/>
      </rPr>
      <t>반파판</t>
    </r>
    <r>
      <rPr>
        <sz val="11"/>
        <color theme="1"/>
        <rFont val="D2Coding"/>
        <family val="3"/>
        <charset val="129"/>
      </rPr>
      <t>은 하나의 구획부분에 ( )개 이상 설치</t>
    </r>
    <phoneticPr fontId="1" type="noConversion"/>
  </si>
  <si>
    <r>
      <t>위험물 운반에 관한 혼재기준상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위험물은 제( ), ( ), ( )류 위험물과 혼재 가능, 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>류 위험물은 제( ), ( )류 위험물과,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위험물을 제 ( )류 위험물과 혼재 가능하다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</si>
  <si>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피크린산</t>
    </r>
    <r>
      <rPr>
        <sz val="11"/>
        <color theme="1"/>
        <rFont val="D2Coding"/>
        <family val="3"/>
        <charset val="129"/>
      </rPr>
      <t xml:space="preserve">은 벤젠에 ( )기가 하나, ( )기가 3개 붙어 있고&lt;화학식&gt;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)kg이다</t>
    </r>
    <phoneticPr fontId="1" type="noConversion"/>
  </si>
  <si>
    <r>
      <t xml:space="preserve">( )라 함은 </t>
    </r>
    <r>
      <rPr>
        <sz val="11"/>
        <color theme="4"/>
        <rFont val="D2Coding"/>
        <family val="3"/>
        <charset val="129"/>
      </rPr>
      <t>고형알코올</t>
    </r>
    <r>
      <rPr>
        <sz val="11"/>
        <color theme="1"/>
        <rFont val="D2Coding"/>
        <family val="3"/>
        <charset val="129"/>
      </rPr>
      <t xml:space="preserve"> 그 밖에 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기압에서 인화점이</t>
    </r>
    <r>
      <rPr>
        <sz val="11"/>
        <color theme="4"/>
        <rFont val="D2Coding"/>
        <family val="3"/>
        <charset val="129"/>
      </rPr>
      <t xml:space="preserve"> 40도</t>
    </r>
    <r>
      <rPr>
        <sz val="11"/>
        <color theme="1"/>
        <rFont val="D2Coding"/>
        <family val="3"/>
        <charset val="129"/>
      </rPr>
      <t>씨 미만인 고체</t>
    </r>
    <phoneticPr fontId="1" type="noConversion"/>
  </si>
  <si>
    <r>
      <t xml:space="preserve">( )라 함은 </t>
    </r>
    <r>
      <rPr>
        <sz val="11"/>
        <color theme="4"/>
        <rFont val="D2Coding"/>
        <family val="3"/>
        <charset val="129"/>
      </rPr>
      <t>이황화탄소, 디에틸에테르</t>
    </r>
    <r>
      <rPr>
        <sz val="11"/>
        <color theme="1"/>
        <rFont val="D2Coding"/>
        <family val="3"/>
        <charset val="129"/>
      </rPr>
      <t xml:space="preserve"> 그 밖에 1기압에서 </t>
    </r>
    <r>
      <rPr>
        <sz val="11"/>
        <color theme="4"/>
        <rFont val="D2Coding"/>
        <family val="3"/>
        <charset val="129"/>
      </rPr>
      <t>발화점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100도</t>
    </r>
    <r>
      <rPr>
        <sz val="11"/>
        <color theme="1"/>
        <rFont val="D2Coding"/>
        <family val="3"/>
        <charset val="129"/>
      </rPr>
      <t xml:space="preserve">씨 이하이거나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영하 20도</t>
    </r>
    <r>
      <rPr>
        <sz val="11"/>
        <color theme="1"/>
        <rFont val="D2Coding"/>
        <family val="3"/>
        <charset val="129"/>
      </rPr>
      <t xml:space="preserve">씨 이하이고, </t>
    </r>
    <r>
      <rPr>
        <sz val="11"/>
        <color theme="4"/>
        <rFont val="D2Coding"/>
        <family val="3"/>
        <charset val="129"/>
      </rPr>
      <t>비점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40도</t>
    </r>
    <r>
      <rPr>
        <sz val="11"/>
        <color theme="1"/>
        <rFont val="D2Coding"/>
        <family val="3"/>
        <charset val="129"/>
      </rPr>
      <t>씨 이하인 것</t>
    </r>
    <phoneticPr fontId="1" type="noConversion"/>
  </si>
  <si>
    <r>
      <t xml:space="preserve">( )라 함은 </t>
    </r>
    <r>
      <rPr>
        <sz val="11"/>
        <color theme="4"/>
        <rFont val="D2Coding"/>
        <family val="3"/>
        <charset val="129"/>
      </rPr>
      <t>아세톤, 휘발유</t>
    </r>
    <r>
      <rPr>
        <sz val="11"/>
        <color theme="1"/>
        <rFont val="D2Coding"/>
        <family val="3"/>
        <charset val="129"/>
      </rPr>
      <t xml:space="preserve"> 그 밖에 1기압에서 인화점이</t>
    </r>
    <r>
      <rPr>
        <sz val="11"/>
        <color theme="4"/>
        <rFont val="D2Coding"/>
        <family val="3"/>
        <charset val="129"/>
      </rPr>
      <t xml:space="preserve"> 21도</t>
    </r>
    <r>
      <rPr>
        <sz val="11"/>
        <color theme="1"/>
        <rFont val="D2Coding"/>
        <family val="3"/>
        <charset val="129"/>
      </rPr>
      <t>씨 미만인 것</t>
    </r>
    <phoneticPr fontId="1" type="noConversion"/>
  </si>
  <si>
    <r>
      <rPr>
        <sz val="11"/>
        <color theme="4"/>
        <rFont val="D2Coding"/>
        <family val="3"/>
        <charset val="129"/>
      </rPr>
      <t>염소산칼륨</t>
    </r>
    <r>
      <rPr>
        <sz val="11"/>
        <color theme="1"/>
        <rFont val="D2Coding"/>
        <family val="3"/>
        <charset val="129"/>
      </rPr>
      <t>의 화학식은 ( )로 분해시 ( )기체가 나옴 &lt;다 화학식&gt;</t>
    </r>
    <phoneticPr fontId="1" type="noConversion"/>
  </si>
  <si>
    <r>
      <rPr>
        <sz val="11"/>
        <color theme="4"/>
        <rFont val="D2Coding"/>
        <family val="3"/>
        <charset val="129"/>
      </rPr>
      <t>에틸알코올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황산</t>
    </r>
    <r>
      <rPr>
        <sz val="11"/>
        <color theme="1"/>
        <rFont val="D2Coding"/>
        <family val="3"/>
        <charset val="129"/>
      </rPr>
      <t xml:space="preserve">을 촉매로 </t>
    </r>
    <r>
      <rPr>
        <sz val="11"/>
        <color theme="4"/>
        <rFont val="D2Coding"/>
        <family val="3"/>
        <charset val="129"/>
      </rPr>
      <t>첨가</t>
    </r>
    <r>
      <rPr>
        <sz val="11"/>
        <color theme="1"/>
        <rFont val="D2Coding"/>
        <family val="3"/>
        <charset val="129"/>
      </rPr>
      <t>하면 발생하는 지정수량</t>
    </r>
    <r>
      <rPr>
        <sz val="11"/>
        <color theme="4"/>
        <rFont val="D2Coding"/>
        <family val="3"/>
        <charset val="129"/>
      </rPr>
      <t xml:space="preserve"> 50L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특수인화물</t>
    </r>
    <r>
      <rPr>
        <sz val="11"/>
        <color theme="1"/>
        <rFont val="D2Coding"/>
        <family val="3"/>
        <charset val="129"/>
      </rPr>
      <t>의 화학식을 쓰시오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</si>
  <si>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>탱크저장소의</t>
    </r>
    <r>
      <rPr>
        <sz val="11"/>
        <color theme="4"/>
        <rFont val="D2Coding"/>
        <family val="3"/>
        <charset val="129"/>
      </rPr>
      <t xml:space="preserve"> 방유제</t>
    </r>
    <r>
      <rPr>
        <sz val="11"/>
        <color theme="1"/>
        <rFont val="D2Coding"/>
        <family val="3"/>
        <charset val="129"/>
      </rPr>
      <t>의 높이가 ( )m 이상일 때 계단 설치</t>
    </r>
    <phoneticPr fontId="1" type="noConversion"/>
  </si>
  <si>
    <r>
      <rPr>
        <sz val="11"/>
        <color theme="4"/>
        <rFont val="D2Coding"/>
        <family val="3"/>
        <charset val="129"/>
      </rPr>
      <t>오황화인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과의 반응 시 생성되는 물질은 ( ), ( ) &lt;글자 수 많은 거 부터&gt;</t>
    </r>
    <phoneticPr fontId="1" type="noConversion"/>
  </si>
  <si>
    <r>
      <rPr>
        <sz val="11"/>
        <color theme="4"/>
        <rFont val="D2Coding"/>
        <family val="3"/>
        <charset val="129"/>
      </rPr>
      <t>제조소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국소방식</t>
    </r>
    <r>
      <rPr>
        <sz val="11"/>
        <color theme="1"/>
        <rFont val="D2Coding"/>
        <family val="3"/>
        <charset val="129"/>
      </rPr>
      <t>의 배출설비를 설치할 경우</t>
    </r>
    <r>
      <rPr>
        <sz val="11"/>
        <color theme="4"/>
        <rFont val="D2Coding"/>
        <family val="3"/>
        <charset val="129"/>
      </rPr>
      <t xml:space="preserve"> 배출능력</t>
    </r>
    <r>
      <rPr>
        <sz val="11"/>
        <color theme="1"/>
        <rFont val="D2Coding"/>
        <family val="3"/>
        <charset val="129"/>
      </rPr>
      <t>은 시간당 배출장소 용적의 ( )배 이상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</si>
  <si>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 xml:space="preserve">은 ( )L,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>시 ( )기체와 ( )기체가 발생&lt;화학식&gt;</t>
    </r>
    <phoneticPr fontId="1" type="noConversion"/>
  </si>
  <si>
    <r>
      <t>제조소에 설치할 경우</t>
    </r>
    <r>
      <rPr>
        <sz val="11"/>
        <color theme="4"/>
        <rFont val="D2Coding"/>
        <family val="3"/>
        <charset val="129"/>
      </rPr>
      <t xml:space="preserve"> 과산화나트륨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주의사항</t>
    </r>
    <r>
      <rPr>
        <sz val="11"/>
        <color theme="1"/>
        <rFont val="D2Coding"/>
        <family val="3"/>
        <charset val="129"/>
      </rPr>
      <t xml:space="preserve">은 ( ) , </t>
    </r>
    <r>
      <rPr>
        <sz val="11"/>
        <color theme="4"/>
        <rFont val="D2Coding"/>
        <family val="3"/>
        <charset val="129"/>
      </rPr>
      <t>황</t>
    </r>
    <r>
      <rPr>
        <sz val="11"/>
        <color theme="1"/>
        <rFont val="D2Coding"/>
        <family val="3"/>
        <charset val="129"/>
      </rPr>
      <t xml:space="preserve">은 ( ), </t>
    </r>
    <r>
      <rPr>
        <sz val="11"/>
        <color theme="4"/>
        <rFont val="D2Coding"/>
        <family val="3"/>
        <charset val="129"/>
      </rPr>
      <t>트리니트로톨루엔</t>
    </r>
    <r>
      <rPr>
        <sz val="11"/>
        <color theme="1"/>
        <rFont val="D2Coding"/>
        <family val="3"/>
        <charset val="129"/>
      </rPr>
      <t>은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</si>
  <si>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>류 위험물인</t>
    </r>
    <r>
      <rPr>
        <sz val="11"/>
        <color theme="4"/>
        <rFont val="D2Coding"/>
        <family val="3"/>
        <charset val="129"/>
      </rPr>
      <t xml:space="preserve"> TNT</t>
    </r>
    <r>
      <rPr>
        <sz val="11"/>
        <color theme="1"/>
        <rFont val="D2Coding"/>
        <family val="3"/>
        <charset val="129"/>
      </rPr>
      <t>의 열분해시 생성되는 기체물질 3가지를 화학식으로 쓰시오</t>
    </r>
    <phoneticPr fontId="1" type="noConversion"/>
  </si>
  <si>
    <r>
      <rPr>
        <sz val="11"/>
        <color theme="4"/>
        <rFont val="D2Coding"/>
        <family val="3"/>
        <charset val="129"/>
      </rPr>
      <t>반지름</t>
    </r>
    <r>
      <rPr>
        <sz val="11"/>
        <color theme="1"/>
        <rFont val="D2Coding"/>
        <family val="3"/>
        <charset val="129"/>
      </rPr>
      <t xml:space="preserve">: 1m. </t>
    </r>
    <r>
      <rPr>
        <sz val="11"/>
        <color theme="4"/>
        <rFont val="D2Coding"/>
        <family val="3"/>
        <charset val="129"/>
      </rPr>
      <t>윗길이</t>
    </r>
    <r>
      <rPr>
        <sz val="11"/>
        <color theme="1"/>
        <rFont val="D2Coding"/>
        <family val="3"/>
        <charset val="129"/>
      </rPr>
      <t>: 0.6m,</t>
    </r>
    <r>
      <rPr>
        <sz val="11"/>
        <color theme="4"/>
        <rFont val="D2Coding"/>
        <family val="3"/>
        <charset val="129"/>
      </rPr>
      <t xml:space="preserve"> 중간길이</t>
    </r>
    <r>
      <rPr>
        <sz val="11"/>
        <color theme="1"/>
        <rFont val="D2Coding"/>
        <family val="3"/>
        <charset val="129"/>
      </rPr>
      <t>:4m,</t>
    </r>
    <r>
      <rPr>
        <sz val="11"/>
        <color theme="4"/>
        <rFont val="D2Coding"/>
        <family val="3"/>
        <charset val="129"/>
      </rPr>
      <t xml:space="preserve"> 아래길이</t>
    </r>
    <r>
      <rPr>
        <sz val="11"/>
        <color theme="1"/>
        <rFont val="D2Coding"/>
        <family val="3"/>
        <charset val="129"/>
      </rPr>
      <t xml:space="preserve">:0.6m인 </t>
    </r>
    <r>
      <rPr>
        <sz val="11"/>
        <color theme="4"/>
        <rFont val="D2Coding"/>
        <family val="3"/>
        <charset val="129"/>
      </rPr>
      <t>원통형 탱크</t>
    </r>
    <r>
      <rPr>
        <sz val="11"/>
        <color theme="1"/>
        <rFont val="D2Coding"/>
        <family val="3"/>
        <charset val="129"/>
      </rPr>
      <t>의 용적은? &lt;ㅠ=3.14로 가정&gt;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</si>
  <si>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 중 ( )의 ( ),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류 위험물 중 ( )는 </t>
    </r>
    <r>
      <rPr>
        <sz val="11"/>
        <color theme="4"/>
        <rFont val="D2Coding"/>
        <family val="3"/>
        <charset val="129"/>
      </rPr>
      <t>불활성가스 소화설비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적응성</t>
    </r>
    <r>
      <rPr>
        <sz val="11"/>
        <color theme="1"/>
        <rFont val="D2Coding"/>
        <family val="3"/>
        <charset val="129"/>
      </rPr>
      <t xml:space="preserve"> 있음</t>
    </r>
    <phoneticPr fontId="1" type="noConversion"/>
  </si>
  <si>
    <r>
      <rPr>
        <sz val="11"/>
        <color theme="4"/>
        <rFont val="D2Coding"/>
        <family val="3"/>
        <charset val="129"/>
      </rPr>
      <t xml:space="preserve">가연물 </t>
    </r>
    <r>
      <rPr>
        <sz val="11"/>
        <color theme="1"/>
        <rFont val="D2Coding"/>
        <family val="3"/>
        <charset val="129"/>
      </rPr>
      <t xml:space="preserve">표면에 부착성 </t>
    </r>
    <r>
      <rPr>
        <sz val="11"/>
        <color theme="4"/>
        <rFont val="D2Coding"/>
        <family val="3"/>
        <charset val="129"/>
      </rPr>
      <t>막</t>
    </r>
    <r>
      <rPr>
        <sz val="11"/>
        <color theme="1"/>
        <rFont val="D2Coding"/>
        <family val="3"/>
        <charset val="129"/>
      </rPr>
      <t xml:space="preserve">을 만들어 </t>
    </r>
    <r>
      <rPr>
        <sz val="11"/>
        <color theme="4"/>
        <rFont val="D2Coding"/>
        <family val="3"/>
        <charset val="129"/>
      </rPr>
      <t>산소</t>
    </r>
    <r>
      <rPr>
        <sz val="11"/>
        <color theme="1"/>
        <rFont val="D2Coding"/>
        <family val="3"/>
        <charset val="129"/>
      </rPr>
      <t xml:space="preserve">의 유입을 </t>
    </r>
    <r>
      <rPr>
        <sz val="11"/>
        <color theme="4"/>
        <rFont val="D2Coding"/>
        <family val="3"/>
        <charset val="129"/>
      </rPr>
      <t>차단</t>
    </r>
    <r>
      <rPr>
        <sz val="11"/>
        <color theme="1"/>
        <rFont val="D2Coding"/>
        <family val="3"/>
        <charset val="129"/>
      </rPr>
      <t>하는 역할을 하는</t>
    </r>
    <r>
      <rPr>
        <sz val="11"/>
        <color theme="4"/>
        <rFont val="D2Coding"/>
        <family val="3"/>
        <charset val="129"/>
      </rPr>
      <t xml:space="preserve"> 메타인산</t>
    </r>
    <r>
      <rPr>
        <sz val="11"/>
        <color theme="1"/>
        <rFont val="D2Coding"/>
        <family val="3"/>
        <charset val="129"/>
      </rPr>
      <t xml:space="preserve">이 발생하는 </t>
    </r>
    <r>
      <rPr>
        <sz val="11"/>
        <color theme="4"/>
        <rFont val="D2Coding"/>
        <family val="3"/>
        <charset val="129"/>
      </rPr>
      <t>분말소화약제</t>
    </r>
    <r>
      <rPr>
        <sz val="11"/>
        <color theme="1"/>
        <rFont val="D2Coding"/>
        <family val="3"/>
        <charset val="129"/>
      </rPr>
      <t xml:space="preserve">는 ( )종 분말이며 주성분의 </t>
    </r>
    <r>
      <rPr>
        <sz val="11"/>
        <color theme="4"/>
        <rFont val="D2Coding"/>
        <family val="3"/>
        <charset val="129"/>
      </rPr>
      <t>분자식</t>
    </r>
    <r>
      <rPr>
        <sz val="11"/>
        <color theme="1"/>
        <rFont val="D2Coding"/>
        <family val="3"/>
        <charset val="129"/>
      </rPr>
      <t>은 ( )</t>
    </r>
    <phoneticPr fontId="1" type="noConversion"/>
  </si>
  <si>
    <r>
      <rPr>
        <sz val="11"/>
        <color theme="4"/>
        <rFont val="D2Coding"/>
        <family val="3"/>
        <charset val="129"/>
      </rPr>
      <t>아세톤 20000L</t>
    </r>
    <r>
      <rPr>
        <sz val="11"/>
        <color theme="1"/>
        <rFont val="D2Coding"/>
        <family val="3"/>
        <charset val="129"/>
      </rPr>
      <t>를 저장하는 지하저장탱크에서 주입구</t>
    </r>
    <r>
      <rPr>
        <sz val="11"/>
        <color theme="4"/>
        <rFont val="D2Coding"/>
        <family val="3"/>
        <charset val="129"/>
      </rPr>
      <t xml:space="preserve"> 게시판</t>
    </r>
    <r>
      <rPr>
        <sz val="11"/>
        <color theme="1"/>
        <rFont val="D2Coding"/>
        <family val="3"/>
        <charset val="129"/>
      </rPr>
      <t>에 대하여</t>
    </r>
    <r>
      <rPr>
        <sz val="11"/>
        <color theme="4"/>
        <rFont val="D2Coding"/>
        <family val="3"/>
        <charset val="129"/>
      </rPr>
      <t xml:space="preserve"> 화기엄금</t>
    </r>
    <r>
      <rPr>
        <sz val="11"/>
        <color theme="1"/>
        <rFont val="D2Coding"/>
        <family val="3"/>
        <charset val="129"/>
      </rPr>
      <t xml:space="preserve">외에 기재하여야 하는 것은 위험물의 </t>
    </r>
    <r>
      <rPr>
        <sz val="11"/>
        <color theme="4"/>
        <rFont val="D2Coding"/>
        <family val="3"/>
        <charset val="129"/>
      </rPr>
      <t>유별</t>
    </r>
    <r>
      <rPr>
        <sz val="11"/>
        <color theme="1"/>
        <rFont val="D2Coding"/>
        <family val="3"/>
        <charset val="129"/>
      </rPr>
      <t xml:space="preserve">: 제( )류, </t>
    </r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>: ( )류, ( ): 20000L, ( )의 배수: ( )배, ( )의 성명 및 직명: 홍길동이다.</t>
    </r>
    <phoneticPr fontId="1" type="noConversion"/>
  </si>
  <si>
    <r>
      <rPr>
        <sz val="11"/>
        <color theme="4"/>
        <rFont val="D2Coding"/>
        <family val="3"/>
        <charset val="129"/>
      </rPr>
      <t>아세톤 20000L</t>
    </r>
    <r>
      <rPr>
        <sz val="11"/>
        <color theme="1"/>
        <rFont val="D2Coding"/>
        <family val="3"/>
        <charset val="129"/>
      </rPr>
      <t xml:space="preserve">를 저장하는 지하저장탱크에서 주입구 게시판 </t>
    </r>
    <r>
      <rPr>
        <sz val="11"/>
        <color theme="4"/>
        <rFont val="D2Coding"/>
        <family val="3"/>
        <charset val="129"/>
      </rPr>
      <t>생상</t>
    </r>
    <r>
      <rPr>
        <sz val="11"/>
        <color theme="1"/>
        <rFont val="D2Coding"/>
        <family val="3"/>
        <charset val="129"/>
      </rPr>
      <t xml:space="preserve">은 ( )바탕에 ( )문자, </t>
    </r>
    <r>
      <rPr>
        <sz val="11"/>
        <color theme="4"/>
        <rFont val="D2Coding"/>
        <family val="3"/>
        <charset val="129"/>
      </rPr>
      <t>규격</t>
    </r>
    <r>
      <rPr>
        <sz val="11"/>
        <color theme="1"/>
        <rFont val="D2Coding"/>
        <family val="3"/>
        <charset val="129"/>
      </rPr>
      <t>은 한 변의 길이 ( )m 이상, 다른 한 변의 길이 ( )m 이상인 직사각형</t>
    </r>
    <phoneticPr fontId="1" type="noConversion"/>
  </si>
  <si>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 xml:space="preserve">이 ( )인 </t>
    </r>
    <r>
      <rPr>
        <sz val="11"/>
        <color theme="4"/>
        <rFont val="D2Coding"/>
        <family val="3"/>
        <charset val="129"/>
      </rPr>
      <t>벤조일퍼옥사이드</t>
    </r>
    <r>
      <rPr>
        <sz val="11"/>
        <color theme="1"/>
        <rFont val="D2Coding"/>
        <family val="3"/>
        <charset val="129"/>
      </rPr>
      <t>의 1소요단위는 ( )kg</t>
    </r>
    <phoneticPr fontId="1" type="noConversion"/>
  </si>
  <si>
    <r>
      <rPr>
        <sz val="11"/>
        <color theme="4"/>
        <rFont val="D2Coding"/>
        <family val="3"/>
        <charset val="129"/>
      </rPr>
      <t>벤조일퍼옥사이드</t>
    </r>
    <r>
      <rPr>
        <sz val="11"/>
        <color theme="1"/>
        <rFont val="D2Coding"/>
        <family val="3"/>
        <charset val="129"/>
      </rPr>
      <t>를 각 다른 용매 A,B 비커에 넣을 때</t>
    </r>
    <r>
      <rPr>
        <sz val="11"/>
        <color theme="4"/>
        <rFont val="D2Coding"/>
        <family val="3"/>
        <charset val="129"/>
      </rPr>
      <t xml:space="preserve"> A</t>
    </r>
    <r>
      <rPr>
        <sz val="11"/>
        <color theme="1"/>
        <rFont val="D2Coding"/>
        <family val="3"/>
        <charset val="129"/>
      </rPr>
      <t xml:space="preserve">비커에서는 </t>
    </r>
    <r>
      <rPr>
        <sz val="11"/>
        <color theme="4"/>
        <rFont val="D2Coding"/>
        <family val="3"/>
        <charset val="129"/>
      </rPr>
      <t>용해</t>
    </r>
    <r>
      <rPr>
        <sz val="11"/>
        <color theme="1"/>
        <rFont val="D2Coding"/>
        <family val="3"/>
        <charset val="129"/>
      </rPr>
      <t>되었고</t>
    </r>
    <r>
      <rPr>
        <sz val="11"/>
        <color theme="4"/>
        <rFont val="D2Coding"/>
        <family val="3"/>
        <charset val="129"/>
      </rPr>
      <t xml:space="preserve"> B</t>
    </r>
    <r>
      <rPr>
        <sz val="11"/>
        <color theme="1"/>
        <rFont val="D2Coding"/>
        <family val="3"/>
        <charset val="129"/>
      </rPr>
      <t>비커에서는</t>
    </r>
    <r>
      <rPr>
        <sz val="11"/>
        <color theme="4"/>
        <rFont val="D2Coding"/>
        <family val="3"/>
        <charset val="129"/>
      </rPr>
      <t xml:space="preserve"> 2층</t>
    </r>
    <r>
      <rPr>
        <sz val="11"/>
        <color theme="1"/>
        <rFont val="D2Coding"/>
        <family val="3"/>
        <charset val="129"/>
      </rPr>
      <t>으로 분리. 물이 들은 비커는?</t>
    </r>
    <phoneticPr fontId="1" type="noConversion"/>
  </si>
  <si>
    <r>
      <t xml:space="preserve">이동탱크저장소의 상부에 </t>
    </r>
    <r>
      <rPr>
        <sz val="11"/>
        <color theme="4"/>
        <rFont val="D2Coding"/>
        <family val="3"/>
        <charset val="129"/>
      </rPr>
      <t>탱크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전복</t>
    </r>
    <r>
      <rPr>
        <sz val="11"/>
        <color theme="1"/>
        <rFont val="D2Coding"/>
        <family val="3"/>
        <charset val="129"/>
      </rPr>
      <t>하였을 때 탱크 본체를</t>
    </r>
    <r>
      <rPr>
        <sz val="11"/>
        <color theme="4"/>
        <rFont val="D2Coding"/>
        <family val="3"/>
        <charset val="129"/>
      </rPr>
      <t xml:space="preserve"> 보호</t>
    </r>
    <r>
      <rPr>
        <sz val="11"/>
        <color theme="1"/>
        <rFont val="D2Coding"/>
        <family val="3"/>
        <charset val="129"/>
      </rPr>
      <t xml:space="preserve">하는 ( )와 </t>
    </r>
    <r>
      <rPr>
        <sz val="11"/>
        <color theme="4"/>
        <rFont val="D2Coding"/>
        <family val="3"/>
        <charset val="129"/>
      </rPr>
      <t>부속장치</t>
    </r>
    <r>
      <rPr>
        <sz val="11"/>
        <color theme="1"/>
        <rFont val="D2Coding"/>
        <family val="3"/>
        <charset val="129"/>
      </rPr>
      <t xml:space="preserve">(맨홀, 주입구 뚜껑, 안전장치)를 </t>
    </r>
    <r>
      <rPr>
        <sz val="11"/>
        <color theme="4"/>
        <rFont val="D2Coding"/>
        <family val="3"/>
        <charset val="129"/>
      </rPr>
      <t>보호</t>
    </r>
    <r>
      <rPr>
        <sz val="11"/>
        <color theme="1"/>
        <rFont val="D2Coding"/>
        <family val="3"/>
        <charset val="129"/>
      </rPr>
      <t>하는 산 모양의 설비 ( )</t>
    </r>
    <phoneticPr fontId="1" type="noConversion"/>
  </si>
  <si>
    <r>
      <rPr>
        <sz val="11"/>
        <color theme="4"/>
        <rFont val="D2Coding"/>
        <family val="3"/>
        <charset val="129"/>
      </rPr>
      <t>마그네슘</t>
    </r>
    <r>
      <rPr>
        <sz val="11"/>
        <color theme="1"/>
        <rFont val="D2Coding"/>
        <family val="3"/>
        <charset val="129"/>
      </rPr>
      <t xml:space="preserve">이 연소할 때 </t>
    </r>
    <r>
      <rPr>
        <sz val="11"/>
        <color theme="4"/>
        <rFont val="D2Coding"/>
        <family val="3"/>
        <charset val="129"/>
      </rPr>
      <t>이산화탄소</t>
    </r>
    <r>
      <rPr>
        <sz val="11"/>
        <color theme="1"/>
        <rFont val="D2Coding"/>
        <family val="3"/>
        <charset val="129"/>
      </rPr>
      <t xml:space="preserve"> 소화약제로 소화할 경우 소화가 되지 않는 이유는 ( )하기 때문. 이때 </t>
    </r>
    <r>
      <rPr>
        <sz val="11"/>
        <color theme="4"/>
        <rFont val="D2Coding"/>
        <family val="3"/>
        <charset val="129"/>
      </rPr>
      <t>생성물질</t>
    </r>
    <r>
      <rPr>
        <sz val="11"/>
        <color theme="1"/>
        <rFont val="D2Coding"/>
        <family val="3"/>
        <charset val="129"/>
      </rPr>
      <t>은 ( )와 ( )&lt;화학식 긴 순서&gt;,</t>
    </r>
    <phoneticPr fontId="1" type="noConversion"/>
  </si>
  <si>
    <r>
      <rPr>
        <sz val="11"/>
        <color theme="4"/>
        <rFont val="D2Coding"/>
        <family val="3"/>
        <charset val="129"/>
      </rPr>
      <t>마그네슘</t>
    </r>
    <r>
      <rPr>
        <sz val="11"/>
        <color theme="1"/>
        <rFont val="D2Coding"/>
        <family val="3"/>
        <charset val="129"/>
      </rPr>
      <t xml:space="preserve">은 ( )mm의 체를 통과하지 아니하는 </t>
    </r>
    <r>
      <rPr>
        <sz val="11"/>
        <color theme="4"/>
        <rFont val="D2Coding"/>
        <family val="3"/>
        <charset val="129"/>
      </rPr>
      <t>덩어리</t>
    </r>
    <r>
      <rPr>
        <sz val="11"/>
        <color theme="1"/>
        <rFont val="D2Coding"/>
        <family val="3"/>
        <charset val="129"/>
      </rPr>
      <t xml:space="preserve"> 상태의 것과 </t>
    </r>
    <r>
      <rPr>
        <sz val="11"/>
        <color theme="4"/>
        <rFont val="D2Coding"/>
        <family val="3"/>
        <charset val="129"/>
      </rPr>
      <t>직경</t>
    </r>
    <r>
      <rPr>
        <sz val="11"/>
        <color theme="1"/>
        <rFont val="D2Coding"/>
        <family val="3"/>
        <charset val="129"/>
      </rPr>
      <t xml:space="preserve"> ( )mm이상 막대모양의 것을 </t>
    </r>
    <r>
      <rPr>
        <sz val="11"/>
        <color theme="4"/>
        <rFont val="D2Coding"/>
        <family val="3"/>
        <charset val="129"/>
      </rPr>
      <t>제외</t>
    </r>
    <phoneticPr fontId="1" type="noConversion"/>
  </si>
  <si>
    <r>
      <rPr>
        <sz val="11"/>
        <color theme="4"/>
        <rFont val="D2Coding"/>
        <family val="3"/>
        <charset val="129"/>
      </rPr>
      <t>메틸알코올</t>
    </r>
    <r>
      <rPr>
        <sz val="11"/>
        <color theme="1"/>
        <rFont val="D2Coding"/>
        <family val="3"/>
        <charset val="129"/>
      </rPr>
      <t>인지</t>
    </r>
    <r>
      <rPr>
        <sz val="11"/>
        <color theme="4"/>
        <rFont val="D2Coding"/>
        <family val="3"/>
        <charset val="129"/>
      </rPr>
      <t xml:space="preserve"> 에틸알코올</t>
    </r>
    <r>
      <rPr>
        <sz val="11"/>
        <color theme="1"/>
        <rFont val="D2Coding"/>
        <family val="3"/>
        <charset val="129"/>
      </rPr>
      <t xml:space="preserve">인지 모르는 시약병의 액체를 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개의 비커에 넣고</t>
    </r>
    <r>
      <rPr>
        <sz val="11"/>
        <color theme="4"/>
        <rFont val="D2Coding"/>
        <family val="3"/>
        <charset val="129"/>
      </rPr>
      <t xml:space="preserve"> KI용액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NaOH 수용액</t>
    </r>
    <r>
      <rPr>
        <sz val="11"/>
        <color theme="1"/>
        <rFont val="D2Coding"/>
        <family val="3"/>
        <charset val="129"/>
      </rPr>
      <t>을 첨가해 잘 섞으면</t>
    </r>
    <r>
      <rPr>
        <sz val="11"/>
        <color theme="4"/>
        <rFont val="D2Coding"/>
        <family val="3"/>
        <charset val="129"/>
      </rPr>
      <t xml:space="preserve"> A</t>
    </r>
    <r>
      <rPr>
        <sz val="11"/>
        <color theme="1"/>
        <rFont val="D2Coding"/>
        <family val="3"/>
        <charset val="129"/>
      </rPr>
      <t xml:space="preserve"> 비커는 </t>
    </r>
    <r>
      <rPr>
        <sz val="11"/>
        <color theme="4"/>
        <rFont val="D2Coding"/>
        <family val="3"/>
        <charset val="129"/>
      </rPr>
      <t>황색</t>
    </r>
    <r>
      <rPr>
        <sz val="11"/>
        <color theme="1"/>
        <rFont val="D2Coding"/>
        <family val="3"/>
        <charset val="129"/>
      </rPr>
      <t xml:space="preserve">침전물이 생기고 </t>
    </r>
    <r>
      <rPr>
        <sz val="11"/>
        <color theme="4"/>
        <rFont val="D2Coding"/>
        <family val="3"/>
        <charset val="129"/>
      </rPr>
      <t>B</t>
    </r>
    <r>
      <rPr>
        <sz val="11"/>
        <color theme="1"/>
        <rFont val="D2Coding"/>
        <family val="3"/>
        <charset val="129"/>
      </rPr>
      <t xml:space="preserve"> 비커는 </t>
    </r>
    <r>
      <rPr>
        <sz val="11"/>
        <color theme="4"/>
        <rFont val="D2Coding"/>
        <family val="3"/>
        <charset val="129"/>
      </rPr>
      <t>투명</t>
    </r>
    <r>
      <rPr>
        <sz val="11"/>
        <color theme="1"/>
        <rFont val="D2Coding"/>
        <family val="3"/>
        <charset val="129"/>
      </rPr>
      <t xml:space="preserve">한데 메틸알코올이 든 비커는 ( ) 비커이다. 이 반응의 </t>
    </r>
    <r>
      <rPr>
        <sz val="11"/>
        <color theme="4"/>
        <rFont val="D2Coding"/>
        <family val="3"/>
        <charset val="129"/>
      </rPr>
      <t>명칭</t>
    </r>
    <r>
      <rPr>
        <sz val="11"/>
        <color theme="1"/>
        <rFont val="D2Coding"/>
        <family val="3"/>
        <charset val="129"/>
      </rPr>
      <t>은 ( ) 반응</t>
    </r>
    <phoneticPr fontId="1" type="noConversion"/>
  </si>
  <si>
    <r>
      <t xml:space="preserve">주유취급소의 지하탱크저장소에 대하여 매설된 탱크의 손상으로 </t>
    </r>
    <r>
      <rPr>
        <sz val="11"/>
        <color theme="4"/>
        <rFont val="D2Coding"/>
        <family val="3"/>
        <charset val="129"/>
      </rPr>
      <t>유류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누설</t>
    </r>
    <r>
      <rPr>
        <sz val="11"/>
        <color theme="1"/>
        <rFont val="D2Coding"/>
        <family val="3"/>
        <charset val="129"/>
      </rPr>
      <t xml:space="preserve">되었을 때 이를 확인하는 설비 명칭은 ( ). 관은 탱크의 밑 부분으로부터 탱크의 ( ) 높이까지 </t>
    </r>
    <r>
      <rPr>
        <sz val="11"/>
        <color theme="4"/>
        <rFont val="D2Coding"/>
        <family val="3"/>
        <charset val="129"/>
      </rPr>
      <t>소공</t>
    </r>
    <r>
      <rPr>
        <sz val="11"/>
        <color theme="1"/>
        <rFont val="D2Coding"/>
        <family val="3"/>
        <charset val="129"/>
      </rPr>
      <t>이 뚫려 있어야 함</t>
    </r>
    <phoneticPr fontId="1" type="noConversion"/>
  </si>
  <si>
    <r>
      <rPr>
        <sz val="11"/>
        <color theme="4"/>
        <rFont val="D2Coding"/>
        <family val="3"/>
        <charset val="129"/>
      </rPr>
      <t>분무도장작업</t>
    </r>
    <r>
      <rPr>
        <sz val="11"/>
        <color theme="1"/>
        <rFont val="D2Coding"/>
        <family val="3"/>
        <charset val="129"/>
      </rPr>
      <t xml:space="preserve"> 등의 </t>
    </r>
    <r>
      <rPr>
        <sz val="11"/>
        <color theme="4"/>
        <rFont val="D2Coding"/>
        <family val="3"/>
        <charset val="129"/>
      </rPr>
      <t>일반취급소</t>
    </r>
    <r>
      <rPr>
        <sz val="11"/>
        <color theme="1"/>
        <rFont val="D2Coding"/>
        <family val="3"/>
        <charset val="129"/>
      </rPr>
      <t xml:space="preserve">에 대하여 이 일반취급소에서 취급할 수 있는 </t>
    </r>
    <r>
      <rPr>
        <sz val="11"/>
        <color theme="4"/>
        <rFont val="D2Coding"/>
        <family val="3"/>
        <charset val="129"/>
      </rPr>
      <t>위험물</t>
    </r>
    <r>
      <rPr>
        <sz val="11"/>
        <color theme="1"/>
        <rFont val="D2Coding"/>
        <family val="3"/>
        <charset val="129"/>
      </rPr>
      <t xml:space="preserve">의 양은 지정수량의 ( )배 미만, 위험물의 </t>
    </r>
    <r>
      <rPr>
        <sz val="11"/>
        <color theme="4"/>
        <rFont val="D2Coding"/>
        <family val="3"/>
        <charset val="129"/>
      </rPr>
      <t>유별</t>
    </r>
    <r>
      <rPr>
        <sz val="11"/>
        <color theme="1"/>
        <rFont val="D2Coding"/>
        <family val="3"/>
        <charset val="129"/>
      </rPr>
      <t>은 제( ), ( )류 위험물</t>
    </r>
    <phoneticPr fontId="1" type="noConversion"/>
  </si>
  <si>
    <r>
      <t xml:space="preserve">철분, 구리분, 알루미늄분에 대하여 </t>
    </r>
    <r>
      <rPr>
        <sz val="11"/>
        <color theme="4"/>
        <rFont val="D2Coding"/>
        <family val="3"/>
        <charset val="129"/>
      </rPr>
      <t>53um</t>
    </r>
    <r>
      <rPr>
        <sz val="11"/>
        <color theme="1"/>
        <rFont val="D2Coding"/>
        <family val="3"/>
        <charset val="129"/>
      </rPr>
      <t xml:space="preserve">의 표준체를 통과하는 것이 </t>
    </r>
    <r>
      <rPr>
        <sz val="11"/>
        <color theme="4"/>
        <rFont val="D2Coding"/>
        <family val="3"/>
        <charset val="129"/>
      </rPr>
      <t>50중량%</t>
    </r>
    <r>
      <rPr>
        <sz val="11"/>
        <color theme="1"/>
        <rFont val="D2Coding"/>
        <family val="3"/>
        <charset val="129"/>
      </rPr>
      <t xml:space="preserve"> 미만인 것을 제외하는 것은 ( ), 이 셋 중 </t>
    </r>
    <r>
      <rPr>
        <sz val="11"/>
        <color theme="4"/>
        <rFont val="D2Coding"/>
        <family val="3"/>
        <charset val="129"/>
      </rPr>
      <t>위험물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아닌</t>
    </r>
    <r>
      <rPr>
        <sz val="11"/>
        <color theme="1"/>
        <rFont val="D2Coding"/>
        <family val="3"/>
        <charset val="129"/>
      </rPr>
      <t xml:space="preserve"> 것은 ( )</t>
    </r>
    <phoneticPr fontId="1" type="noConversion"/>
  </si>
  <si>
    <r>
      <t xml:space="preserve">바닥면적이 </t>
    </r>
    <r>
      <rPr>
        <sz val="11"/>
        <color theme="4"/>
        <rFont val="D2Coding"/>
        <family val="3"/>
        <charset val="129"/>
      </rPr>
      <t>450m^2</t>
    </r>
    <r>
      <rPr>
        <sz val="11"/>
        <color theme="1"/>
        <rFont val="D2Coding"/>
        <family val="3"/>
        <charset val="129"/>
      </rPr>
      <t xml:space="preserve">인 옥내저장소에 대해 </t>
    </r>
    <r>
      <rPr>
        <sz val="11"/>
        <color theme="4"/>
        <rFont val="D2Coding"/>
        <family val="3"/>
        <charset val="129"/>
      </rPr>
      <t>환기설비</t>
    </r>
    <r>
      <rPr>
        <sz val="11"/>
        <color theme="1"/>
        <rFont val="D2Coding"/>
        <family val="3"/>
        <charset val="129"/>
      </rPr>
      <t xml:space="preserve">의 기준에 따라 설치하는 </t>
    </r>
    <r>
      <rPr>
        <sz val="11"/>
        <color theme="4"/>
        <rFont val="D2Coding"/>
        <family val="3"/>
        <charset val="129"/>
      </rPr>
      <t>급기구</t>
    </r>
    <r>
      <rPr>
        <sz val="11"/>
        <color theme="1"/>
        <rFont val="D2Coding"/>
        <family val="3"/>
        <charset val="129"/>
      </rPr>
      <t>의 수는  ( )개</t>
    </r>
    <phoneticPr fontId="1" type="noConversion"/>
  </si>
  <si>
    <r>
      <t xml:space="preserve">바닥면적이 </t>
    </r>
    <r>
      <rPr>
        <sz val="11"/>
        <color theme="4"/>
        <rFont val="D2Coding"/>
        <family val="3"/>
        <charset val="129"/>
      </rPr>
      <t>450m^2</t>
    </r>
    <r>
      <rPr>
        <sz val="11"/>
        <color theme="1"/>
        <rFont val="D2Coding"/>
        <family val="3"/>
        <charset val="129"/>
      </rPr>
      <t xml:space="preserve">인 옥내저장소 저장창고에는 채광, 조명 및 환기설비를 갖춰야 하고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 xml:space="preserve"> ( )도씨 미만 위험물의 저장창고에 있어서는 내부에 체류한 </t>
    </r>
    <r>
      <rPr>
        <sz val="11"/>
        <color theme="4"/>
        <rFont val="D2Coding"/>
        <family val="3"/>
        <charset val="129"/>
      </rPr>
      <t>가연성 증기</t>
    </r>
    <r>
      <rPr>
        <sz val="11"/>
        <color theme="1"/>
        <rFont val="D2Coding"/>
        <family val="3"/>
        <charset val="129"/>
      </rPr>
      <t xml:space="preserve">를 지붕 위로 </t>
    </r>
    <r>
      <rPr>
        <sz val="11"/>
        <color theme="4"/>
        <rFont val="D2Coding"/>
        <family val="3"/>
        <charset val="129"/>
      </rPr>
      <t>배출</t>
    </r>
    <r>
      <rPr>
        <sz val="11"/>
        <color theme="1"/>
        <rFont val="D2Coding"/>
        <family val="3"/>
        <charset val="129"/>
      </rPr>
      <t>하는 설비를 갖춰야 함</t>
    </r>
    <phoneticPr fontId="1" type="noConversion"/>
  </si>
  <si>
    <r>
      <t xml:space="preserve">위험물 저장량이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1/10</t>
    </r>
    <r>
      <rPr>
        <sz val="11"/>
        <color theme="1"/>
        <rFont val="D2Coding"/>
        <family val="3"/>
        <charset val="129"/>
      </rPr>
      <t>일 떄</t>
    </r>
    <r>
      <rPr>
        <sz val="11"/>
        <color theme="4"/>
        <rFont val="D2Coding"/>
        <family val="3"/>
        <charset val="129"/>
      </rPr>
      <t xml:space="preserve"> 혼재</t>
    </r>
    <r>
      <rPr>
        <sz val="11"/>
        <color theme="1"/>
        <rFont val="D2Coding"/>
        <family val="3"/>
        <charset val="129"/>
      </rPr>
      <t xml:space="preserve"> 가능한 위험물은,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위험물과 제( ), ( ), ( )류 위험물 / 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>류 위험물과 제( ), ( )류 위험물 /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위험물과 제( )류 위험물</t>
    </r>
    <phoneticPr fontId="1" type="noConversion"/>
  </si>
  <si>
    <r>
      <rPr>
        <sz val="11"/>
        <color theme="4"/>
        <rFont val="D2Coding"/>
        <family val="3"/>
        <charset val="129"/>
      </rPr>
      <t>간이저장탱크</t>
    </r>
    <r>
      <rPr>
        <sz val="11"/>
        <color theme="1"/>
        <rFont val="D2Coding"/>
        <family val="3"/>
        <charset val="129"/>
      </rPr>
      <t>는 두께 ( )mm 이상의</t>
    </r>
    <r>
      <rPr>
        <sz val="11"/>
        <color theme="4"/>
        <rFont val="D2Coding"/>
        <family val="3"/>
        <charset val="129"/>
      </rPr>
      <t xml:space="preserve"> 강판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흠</t>
    </r>
    <r>
      <rPr>
        <sz val="11"/>
        <color theme="1"/>
        <rFont val="D2Coding"/>
        <family val="3"/>
        <charset val="129"/>
      </rPr>
      <t xml:space="preserve">이 없도록 제작하여야 하며, </t>
    </r>
    <r>
      <rPr>
        <sz val="11"/>
        <color theme="4"/>
        <rFont val="D2Coding"/>
        <family val="3"/>
        <charset val="129"/>
      </rPr>
      <t>용량</t>
    </r>
    <r>
      <rPr>
        <sz val="11"/>
        <color theme="1"/>
        <rFont val="D2Coding"/>
        <family val="3"/>
        <charset val="129"/>
      </rPr>
      <t>은 ( )L 이하</t>
    </r>
    <phoneticPr fontId="1" type="noConversion"/>
  </si>
  <si>
    <r>
      <t xml:space="preserve">위험물안전관리법령 중 </t>
    </r>
    <r>
      <rPr>
        <sz val="11"/>
        <color theme="4"/>
        <rFont val="D2Coding"/>
        <family val="3"/>
        <charset val="129"/>
      </rPr>
      <t>지정과산화물</t>
    </r>
    <r>
      <rPr>
        <sz val="11"/>
        <color theme="1"/>
        <rFont val="D2Coding"/>
        <family val="3"/>
        <charset val="129"/>
      </rPr>
      <t xml:space="preserve">을 저장하는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 저장창고의 지붕에 대해 </t>
    </r>
    <r>
      <rPr>
        <sz val="11"/>
        <color theme="4"/>
        <rFont val="D2Coding"/>
        <family val="3"/>
        <charset val="129"/>
      </rPr>
      <t>중도리</t>
    </r>
    <r>
      <rPr>
        <sz val="11"/>
        <color theme="1"/>
        <rFont val="D2Coding"/>
        <family val="3"/>
        <charset val="129"/>
      </rPr>
      <t xml:space="preserve"> 또는</t>
    </r>
    <r>
      <rPr>
        <sz val="11"/>
        <color theme="4"/>
        <rFont val="D2Coding"/>
        <family val="3"/>
        <charset val="129"/>
      </rPr>
      <t xml:space="preserve"> 서까래</t>
    </r>
    <r>
      <rPr>
        <sz val="11"/>
        <color theme="1"/>
        <rFont val="D2Coding"/>
        <family val="3"/>
        <charset val="129"/>
      </rPr>
      <t xml:space="preserve">의 간격은 ( )cm이하로 할 것, 지붕의 아래쪽 면에는 한 변의 길이가 ( )cm이하인 </t>
    </r>
    <r>
      <rPr>
        <sz val="11"/>
        <color theme="4"/>
        <rFont val="D2Coding"/>
        <family val="3"/>
        <charset val="129"/>
      </rPr>
      <t>환강, 경량형강</t>
    </r>
    <r>
      <rPr>
        <sz val="11"/>
        <color theme="1"/>
        <rFont val="D2Coding"/>
        <family val="3"/>
        <charset val="129"/>
      </rPr>
      <t xml:space="preserve"> 등으로 된 강제의 </t>
    </r>
    <r>
      <rPr>
        <sz val="11"/>
        <color theme="4"/>
        <rFont val="D2Coding"/>
        <family val="3"/>
        <charset val="129"/>
      </rPr>
      <t>격자</t>
    </r>
    <r>
      <rPr>
        <sz val="11"/>
        <color theme="1"/>
        <rFont val="D2Coding"/>
        <family val="3"/>
        <charset val="129"/>
      </rPr>
      <t>를 설치, 두께 ( )cm이상, 너비 ( )cm이상의 목재로 만든</t>
    </r>
    <r>
      <rPr>
        <sz val="11"/>
        <color theme="4"/>
        <rFont val="D2Coding"/>
        <family val="3"/>
        <charset val="129"/>
      </rPr>
      <t xml:space="preserve"> 받침대</t>
    </r>
    <r>
      <rPr>
        <sz val="11"/>
        <color theme="1"/>
        <rFont val="D2Coding"/>
        <family val="3"/>
        <charset val="129"/>
      </rPr>
      <t xml:space="preserve"> 설치</t>
    </r>
    <phoneticPr fontId="1" type="noConversion"/>
  </si>
  <si>
    <r>
      <rPr>
        <sz val="11"/>
        <color theme="4"/>
        <rFont val="D2Coding"/>
        <family val="3"/>
        <charset val="129"/>
      </rPr>
      <t>과산화벤조일</t>
    </r>
    <r>
      <rPr>
        <sz val="11"/>
        <color theme="1"/>
        <rFont val="D2Coding"/>
        <family val="3"/>
        <charset val="129"/>
      </rPr>
      <t xml:space="preserve">을 옮길 떄 운반용기 표면에 작성되어 있어야할 </t>
    </r>
    <r>
      <rPr>
        <sz val="11"/>
        <color theme="4"/>
        <rFont val="D2Coding"/>
        <family val="3"/>
        <charset val="129"/>
      </rPr>
      <t>주의사항</t>
    </r>
    <r>
      <rPr>
        <sz val="11"/>
        <color theme="1"/>
        <rFont val="D2Coding"/>
        <family val="3"/>
        <charset val="129"/>
      </rPr>
      <t>을 쓰면 ( )엄금, ( )</t>
    </r>
    <phoneticPr fontId="1" type="noConversion"/>
  </si>
  <si>
    <r>
      <rPr>
        <sz val="11"/>
        <color theme="4"/>
        <rFont val="D2Coding"/>
        <family val="3"/>
        <charset val="129"/>
      </rPr>
      <t>트리니트로페놀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트리니트로톨루엔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시성식</t>
    </r>
    <r>
      <rPr>
        <sz val="11"/>
        <color theme="1"/>
        <rFont val="D2Coding"/>
        <family val="3"/>
        <charset val="129"/>
      </rPr>
      <t>을 각각 작성</t>
    </r>
    <phoneticPr fontId="1" type="noConversion"/>
  </si>
  <si>
    <r>
      <rPr>
        <sz val="11"/>
        <color theme="4"/>
        <rFont val="D2Coding"/>
        <family val="3"/>
        <charset val="129"/>
      </rPr>
      <t>아세톤</t>
    </r>
    <r>
      <rPr>
        <sz val="11"/>
        <color theme="1"/>
        <rFont val="D2Coding"/>
        <family val="3"/>
        <charset val="129"/>
      </rPr>
      <t xml:space="preserve">( )&lt;화학식&gt;이 완전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 xml:space="preserve">할 때 발생하는 </t>
    </r>
    <r>
      <rPr>
        <sz val="11"/>
        <color theme="4"/>
        <rFont val="D2Coding"/>
        <family val="3"/>
        <charset val="129"/>
      </rPr>
      <t>기체</t>
    </r>
    <r>
      <rPr>
        <sz val="11"/>
        <color theme="1"/>
        <rFont val="D2Coding"/>
        <family val="3"/>
        <charset val="129"/>
      </rPr>
      <t>는 ( )&lt;화학식&gt;, 그리고 생성물질인 ( )&lt;화학식&gt;</t>
    </r>
    <phoneticPr fontId="1" type="noConversion"/>
  </si>
  <si>
    <r>
      <rPr>
        <sz val="11"/>
        <color theme="4"/>
        <rFont val="D2Coding"/>
        <family val="3"/>
        <charset val="129"/>
      </rPr>
      <t>탄화알루미늄</t>
    </r>
    <r>
      <rPr>
        <sz val="11"/>
        <color theme="1"/>
        <rFont val="D2Coding"/>
        <family val="3"/>
        <charset val="129"/>
      </rPr>
      <t xml:space="preserve"> 지정수량은 ( )kg, </t>
    </r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>은 ( )kg,</t>
    </r>
    <r>
      <rPr>
        <sz val="11"/>
        <color theme="4"/>
        <rFont val="D2Coding"/>
        <family val="3"/>
        <charset val="129"/>
      </rPr>
      <t xml:space="preserve"> 트리에틸알루미늄</t>
    </r>
    <r>
      <rPr>
        <sz val="11"/>
        <color theme="1"/>
        <rFont val="D2Coding"/>
        <family val="3"/>
        <charset val="129"/>
      </rPr>
      <t>은 ( )kg,</t>
    </r>
    <r>
      <rPr>
        <sz val="11"/>
        <color theme="4"/>
        <rFont val="D2Coding"/>
        <family val="3"/>
        <charset val="129"/>
      </rPr>
      <t xml:space="preserve"> 리튬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</si>
  <si>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환원력</t>
    </r>
    <r>
      <rPr>
        <sz val="11"/>
        <color theme="1"/>
        <rFont val="D2Coding"/>
        <family val="3"/>
        <charset val="129"/>
      </rPr>
      <t>이 아주 크고 산화하여</t>
    </r>
    <r>
      <rPr>
        <sz val="11"/>
        <color theme="4"/>
        <rFont val="D2Coding"/>
        <family val="3"/>
        <charset val="129"/>
      </rPr>
      <t xml:space="preserve"> 아세트산</t>
    </r>
    <r>
      <rPr>
        <sz val="11"/>
        <color theme="1"/>
        <rFont val="D2Coding"/>
        <family val="3"/>
        <charset val="129"/>
      </rPr>
      <t>이 되며 증기비중은</t>
    </r>
    <r>
      <rPr>
        <sz val="11"/>
        <color theme="4"/>
        <rFont val="D2Coding"/>
        <family val="3"/>
        <charset val="129"/>
      </rPr>
      <t xml:space="preserve"> 1.5</t>
    </r>
    <r>
      <rPr>
        <sz val="11"/>
        <color theme="1"/>
        <rFont val="D2Coding"/>
        <family val="3"/>
        <charset val="129"/>
      </rPr>
      <t>인 물질의 시성식?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</si>
  <si>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강알칼리성</t>
    </r>
    <r>
      <rPr>
        <sz val="11"/>
        <color theme="1"/>
        <rFont val="D2Coding"/>
        <family val="3"/>
        <charset val="129"/>
      </rPr>
      <t xml:space="preserve">과 접촉하면 </t>
    </r>
    <r>
      <rPr>
        <sz val="11"/>
        <color theme="4"/>
        <rFont val="D2Coding"/>
        <family val="3"/>
        <charset val="129"/>
      </rPr>
      <t>위험성기체</t>
    </r>
    <r>
      <rPr>
        <sz val="11"/>
        <color theme="1"/>
        <rFont val="D2Coding"/>
        <family val="3"/>
        <charset val="129"/>
      </rPr>
      <t xml:space="preserve">가 발생하는데 </t>
    </r>
    <r>
      <rPr>
        <sz val="11"/>
        <color theme="4"/>
        <rFont val="D2Coding"/>
        <family val="3"/>
        <charset val="129"/>
      </rPr>
      <t>생성기체</t>
    </r>
    <r>
      <rPr>
        <sz val="11"/>
        <color theme="1"/>
        <rFont val="D2Coding"/>
        <family val="3"/>
        <charset val="129"/>
      </rPr>
      <t>의 시성식은?</t>
    </r>
    <phoneticPr fontId="1" type="noConversion"/>
  </si>
  <si>
    <r>
      <t>위험물안전관리법령에서 플라스틱상자 최대용적이</t>
    </r>
    <r>
      <rPr>
        <sz val="11"/>
        <color theme="4"/>
        <rFont val="D2Coding"/>
        <family val="3"/>
        <charset val="129"/>
      </rPr>
      <t xml:space="preserve"> 125kg</t>
    </r>
    <r>
      <rPr>
        <sz val="11"/>
        <color theme="1"/>
        <rFont val="D2Coding"/>
        <family val="3"/>
        <charset val="129"/>
      </rPr>
      <t>인</t>
    </r>
    <r>
      <rPr>
        <sz val="11"/>
        <color theme="4"/>
        <rFont val="D2Coding"/>
        <family val="3"/>
        <charset val="129"/>
      </rPr>
      <t xml:space="preserve"> 액체</t>
    </r>
    <r>
      <rPr>
        <sz val="11"/>
        <color theme="1"/>
        <rFont val="D2Coding"/>
        <family val="3"/>
        <charset val="129"/>
      </rPr>
      <t xml:space="preserve">위험물을 운반용기에 수납하는 경우 금속제 </t>
    </r>
    <r>
      <rPr>
        <sz val="11"/>
        <color theme="4"/>
        <rFont val="D2Coding"/>
        <family val="3"/>
        <charset val="129"/>
      </rPr>
      <t>내장용기</t>
    </r>
    <r>
      <rPr>
        <sz val="11"/>
        <color theme="1"/>
        <rFont val="D2Coding"/>
        <family val="3"/>
        <charset val="129"/>
      </rPr>
      <t>의 최대용적은 ( )L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</si>
  <si>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종 분발소화기는 A~D등급 중 어느 </t>
    </r>
    <r>
      <rPr>
        <sz val="11"/>
        <color theme="4"/>
        <rFont val="D2Coding"/>
        <family val="3"/>
        <charset val="129"/>
      </rPr>
      <t xml:space="preserve">등급 </t>
    </r>
    <r>
      <rPr>
        <sz val="11"/>
        <color theme="1"/>
        <rFont val="D2Coding"/>
        <family val="3"/>
        <charset val="129"/>
      </rPr>
      <t xml:space="preserve">화재에 적용이 가능한지 ( ), ( )등급, </t>
    </r>
    <r>
      <rPr>
        <sz val="11"/>
        <color theme="4"/>
        <rFont val="D2Coding"/>
        <family val="3"/>
        <charset val="129"/>
      </rPr>
      <t>주성분</t>
    </r>
    <r>
      <rPr>
        <sz val="11"/>
        <color theme="1"/>
        <rFont val="D2Coding"/>
        <family val="3"/>
        <charset val="129"/>
      </rPr>
      <t xml:space="preserve"> 화학식은? ( )</t>
    </r>
    <phoneticPr fontId="1" type="noConversion"/>
  </si>
  <si>
    <r>
      <rPr>
        <sz val="11"/>
        <color theme="4"/>
        <rFont val="D2Coding"/>
        <family val="3"/>
        <charset val="129"/>
      </rPr>
      <t>탱크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내용적</t>
    </r>
    <r>
      <rPr>
        <sz val="11"/>
        <color theme="1"/>
        <rFont val="D2Coding"/>
        <family val="3"/>
        <charset val="129"/>
      </rPr>
      <t xml:space="preserve"> 구하는 공식은 ㅠx( )^2( ( )+ ( ( )+( ) )/3)이고</t>
    </r>
    <r>
      <rPr>
        <sz val="11"/>
        <color theme="4"/>
        <rFont val="D2Coding"/>
        <family val="3"/>
        <charset val="129"/>
      </rPr>
      <t xml:space="preserve"> 용량</t>
    </r>
    <r>
      <rPr>
        <sz val="11"/>
        <color theme="1"/>
        <rFont val="D2Coding"/>
        <family val="3"/>
        <charset val="129"/>
      </rPr>
      <t xml:space="preserve"> 구하는 공식은 내용적 구하는 공식의 x( )이다.
&lt;보기&gt; r:반지름, l1:윗길이 l2:중간길이 l3:아래길이</t>
    </r>
    <phoneticPr fontId="1" type="noConversion"/>
  </si>
  <si>
    <r>
      <t xml:space="preserve">위험물안전관리법령에서 정한 제조소 중 </t>
    </r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 탱크 저장소에 </t>
    </r>
    <r>
      <rPr>
        <sz val="11"/>
        <color theme="4"/>
        <rFont val="D2Coding"/>
        <family val="3"/>
        <charset val="129"/>
      </rPr>
      <t>소화난이등급1</t>
    </r>
    <r>
      <rPr>
        <sz val="11"/>
        <color theme="1"/>
        <rFont val="D2Coding"/>
        <family val="3"/>
        <charset val="129"/>
      </rPr>
      <t xml:space="preserve">에 해당하는 것은
1) </t>
    </r>
    <r>
      <rPr>
        <sz val="11"/>
        <color theme="4"/>
        <rFont val="D2Coding"/>
        <family val="3"/>
        <charset val="129"/>
      </rPr>
      <t>질산 60000kg</t>
    </r>
    <r>
      <rPr>
        <sz val="11"/>
        <color theme="1"/>
        <rFont val="D2Coding"/>
        <family val="3"/>
        <charset val="129"/>
      </rPr>
      <t xml:space="preserve"> 을 저장하는 옥외탱크저장소 2)</t>
    </r>
    <r>
      <rPr>
        <sz val="11"/>
        <color theme="4"/>
        <rFont val="D2Coding"/>
        <family val="3"/>
        <charset val="129"/>
      </rPr>
      <t>과산화수소</t>
    </r>
    <r>
      <rPr>
        <sz val="11"/>
        <color theme="1"/>
        <rFont val="D2Coding"/>
        <family val="3"/>
        <charset val="129"/>
      </rPr>
      <t xml:space="preserve"> 액표면적이 40m^2 이상인 옥외탱크 저장소 3)</t>
    </r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 500L를 저장하는 옥외탱크저장소 4)</t>
    </r>
    <r>
      <rPr>
        <sz val="11"/>
        <color theme="4"/>
        <rFont val="D2Coding"/>
        <family val="3"/>
        <charset val="129"/>
      </rPr>
      <t xml:space="preserve">유황 </t>
    </r>
    <r>
      <rPr>
        <sz val="11"/>
        <color theme="1"/>
        <rFont val="D2Coding"/>
        <family val="3"/>
        <charset val="129"/>
      </rPr>
      <t>14000kg을 저장하는 지중탱크 5)</t>
    </r>
    <r>
      <rPr>
        <sz val="11"/>
        <color theme="4"/>
        <rFont val="D2Coding"/>
        <family val="3"/>
        <charset val="129"/>
      </rPr>
      <t xml:space="preserve">휘발유 </t>
    </r>
    <r>
      <rPr>
        <sz val="11"/>
        <color theme="1"/>
        <rFont val="D2Coding"/>
        <family val="3"/>
        <charset val="129"/>
      </rPr>
      <t>100000L를 저장하는 해상탱크</t>
    </r>
    <phoneticPr fontId="1" type="noConversion"/>
  </si>
  <si>
    <r>
      <rPr>
        <sz val="11"/>
        <color theme="4"/>
        <rFont val="D2Coding"/>
        <family val="3"/>
        <charset val="129"/>
      </rPr>
      <t>구리, 아연, 염화나트륨</t>
    </r>
    <r>
      <rPr>
        <sz val="11"/>
        <color theme="1"/>
        <rFont val="D2Coding"/>
        <family val="3"/>
        <charset val="129"/>
      </rPr>
      <t xml:space="preserve">에 대하여 이 중 </t>
    </r>
    <r>
      <rPr>
        <sz val="11"/>
        <color theme="4"/>
        <rFont val="D2Coding"/>
        <family val="3"/>
        <charset val="129"/>
      </rPr>
      <t>황산</t>
    </r>
    <r>
      <rPr>
        <sz val="11"/>
        <color theme="1"/>
        <rFont val="D2Coding"/>
        <family val="3"/>
        <charset val="129"/>
      </rPr>
      <t>을 떨어뜨려</t>
    </r>
    <r>
      <rPr>
        <sz val="11"/>
        <color theme="4"/>
        <rFont val="D2Coding"/>
        <family val="3"/>
        <charset val="129"/>
      </rPr>
      <t xml:space="preserve"> 흰색연기</t>
    </r>
    <r>
      <rPr>
        <sz val="11"/>
        <color theme="1"/>
        <rFont val="D2Coding"/>
        <family val="3"/>
        <charset val="129"/>
      </rPr>
      <t>인 ( )&lt;화학식&gt;가 발생하는 것은 ( )이고 이것의 품명은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</si>
  <si>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</t>
    </r>
    <r>
      <rPr>
        <sz val="11"/>
        <color theme="4"/>
        <rFont val="D2Coding"/>
        <family val="3"/>
        <charset val="129"/>
      </rPr>
      <t>인화성 액체</t>
    </r>
    <r>
      <rPr>
        <sz val="11"/>
        <color theme="1"/>
        <rFont val="D2Coding"/>
        <family val="3"/>
        <charset val="129"/>
      </rPr>
      <t>를 저장하는 옥외탱크 저장소의 주위에 설치하는</t>
    </r>
    <r>
      <rPr>
        <sz val="11"/>
        <color theme="4"/>
        <rFont val="D2Coding"/>
        <family val="3"/>
        <charset val="129"/>
      </rPr>
      <t xml:space="preserve"> 시설</t>
    </r>
    <r>
      <rPr>
        <sz val="11"/>
        <color theme="1"/>
        <rFont val="D2Coding"/>
        <family val="3"/>
        <charset val="129"/>
      </rPr>
      <t>의 명칭은 ( ), 이것의 높이는 ( )m 이상 ( )m 이하</t>
    </r>
    <phoneticPr fontId="1" type="noConversion"/>
  </si>
  <si>
    <r>
      <t xml:space="preserve">위험물 운반차량의 </t>
    </r>
    <r>
      <rPr>
        <sz val="11"/>
        <color theme="4"/>
        <rFont val="D2Coding"/>
        <family val="3"/>
        <charset val="129"/>
      </rPr>
      <t>운반덮개</t>
    </r>
    <r>
      <rPr>
        <sz val="11"/>
        <color theme="1"/>
        <rFont val="D2Coding"/>
        <family val="3"/>
        <charset val="129"/>
      </rPr>
      <t xml:space="preserve"> 중 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류 위험물의 운반차량에 덮어야 하는 </t>
    </r>
    <r>
      <rPr>
        <sz val="11"/>
        <color theme="4"/>
        <rFont val="D2Coding"/>
        <family val="3"/>
        <charset val="129"/>
      </rPr>
      <t>차광성 및 방수성</t>
    </r>
    <r>
      <rPr>
        <sz val="11"/>
        <color theme="1"/>
        <rFont val="D2Coding"/>
        <family val="3"/>
        <charset val="129"/>
      </rPr>
      <t xml:space="preserve">이 있는 </t>
    </r>
    <r>
      <rPr>
        <sz val="11"/>
        <color theme="4"/>
        <rFont val="D2Coding"/>
        <family val="3"/>
        <charset val="129"/>
      </rPr>
      <t>피복</t>
    </r>
    <r>
      <rPr>
        <sz val="11"/>
        <color theme="1"/>
        <rFont val="D2Coding"/>
        <family val="3"/>
        <charset val="129"/>
      </rPr>
      <t>으로 덮어야 하는 물질은 ( ),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</si>
  <si>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삼산화크롬</t>
    </r>
    <r>
      <rPr>
        <sz val="11"/>
        <color theme="1"/>
        <rFont val="D2Coding"/>
        <family val="3"/>
        <charset val="129"/>
      </rPr>
      <t>이 명기된</t>
    </r>
    <r>
      <rPr>
        <sz val="11"/>
        <color theme="4"/>
        <rFont val="D2Coding"/>
        <family val="3"/>
        <charset val="129"/>
      </rPr>
      <t xml:space="preserve"> 암적색 </t>
    </r>
    <r>
      <rPr>
        <sz val="11"/>
        <color theme="1"/>
        <rFont val="D2Coding"/>
        <family val="3"/>
        <charset val="129"/>
      </rPr>
      <t xml:space="preserve">시료의 지정수량은 ( )kg, </t>
    </r>
    <r>
      <rPr>
        <sz val="11"/>
        <color theme="4"/>
        <rFont val="D2Coding"/>
        <family val="3"/>
        <charset val="129"/>
      </rPr>
      <t>과망간산칼륨</t>
    </r>
    <r>
      <rPr>
        <sz val="11"/>
        <color theme="1"/>
        <rFont val="D2Coding"/>
        <family val="3"/>
        <charset val="129"/>
      </rPr>
      <t xml:space="preserve">이 명기된 진한 </t>
    </r>
    <r>
      <rPr>
        <sz val="11"/>
        <color theme="4"/>
        <rFont val="D2Coding"/>
        <family val="3"/>
        <charset val="129"/>
      </rPr>
      <t xml:space="preserve">보라색 </t>
    </r>
    <r>
      <rPr>
        <sz val="11"/>
        <color theme="1"/>
        <rFont val="D2Coding"/>
        <family val="3"/>
        <charset val="129"/>
      </rPr>
      <t xml:space="preserve">물질의 </t>
    </r>
    <r>
      <rPr>
        <sz val="11"/>
        <color theme="4"/>
        <rFont val="D2Coding"/>
        <family val="3"/>
        <charset val="129"/>
      </rPr>
      <t>240</t>
    </r>
    <r>
      <rPr>
        <sz val="11"/>
        <color theme="1"/>
        <rFont val="D2Coding"/>
        <family val="3"/>
        <charset val="129"/>
      </rPr>
      <t>도씨에서 분해시 생성되는 물질은 K2MnO4, ( ), ( )기체</t>
    </r>
    <phoneticPr fontId="1" type="noConversion"/>
  </si>
  <si>
    <r>
      <t xml:space="preserve">옥외탱크저장소 상단에 설치된 </t>
    </r>
    <r>
      <rPr>
        <sz val="11"/>
        <color theme="4"/>
        <rFont val="D2Coding"/>
        <family val="3"/>
        <charset val="129"/>
      </rPr>
      <t xml:space="preserve">통기관 </t>
    </r>
    <r>
      <rPr>
        <sz val="11"/>
        <color theme="1"/>
        <rFont val="D2Coding"/>
        <family val="3"/>
        <charset val="129"/>
      </rPr>
      <t xml:space="preserve">중 가스압이 있는 </t>
    </r>
    <r>
      <rPr>
        <sz val="11"/>
        <color theme="4"/>
        <rFont val="D2Coding"/>
        <family val="3"/>
        <charset val="129"/>
      </rPr>
      <t>종모양</t>
    </r>
    <r>
      <rPr>
        <sz val="11"/>
        <color theme="1"/>
        <rFont val="D2Coding"/>
        <family val="3"/>
        <charset val="129"/>
      </rPr>
      <t xml:space="preserve">은 ( ) 통기관, </t>
    </r>
    <r>
      <rPr>
        <sz val="11"/>
        <color theme="4"/>
        <rFont val="D2Coding"/>
        <family val="3"/>
        <charset val="129"/>
      </rPr>
      <t>고리모양</t>
    </r>
    <r>
      <rPr>
        <sz val="11"/>
        <color theme="1"/>
        <rFont val="D2Coding"/>
        <family val="3"/>
        <charset val="129"/>
      </rPr>
      <t xml:space="preserve"> 통기관은 ( ) 없는 통기관이며 여기에 붙은 </t>
    </r>
    <r>
      <rPr>
        <sz val="11"/>
        <color theme="4"/>
        <rFont val="D2Coding"/>
        <family val="3"/>
        <charset val="129"/>
      </rPr>
      <t>망</t>
    </r>
    <r>
      <rPr>
        <sz val="11"/>
        <color theme="1"/>
        <rFont val="D2Coding"/>
        <family val="3"/>
        <charset val="129"/>
      </rPr>
      <t>은 ( )</t>
    </r>
    <phoneticPr fontId="1" type="noConversion"/>
  </si>
  <si>
    <r>
      <rPr>
        <sz val="11"/>
        <color theme="4"/>
        <rFont val="D2Coding"/>
        <family val="3"/>
        <charset val="129"/>
      </rPr>
      <t>철분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염산</t>
    </r>
    <r>
      <rPr>
        <sz val="11"/>
        <color theme="1"/>
        <rFont val="D2Coding"/>
        <family val="3"/>
        <charset val="129"/>
      </rPr>
      <t>의 반응시 생성물질은 ( )와 ( )가스</t>
    </r>
    <phoneticPr fontId="1" type="noConversion"/>
  </si>
  <si>
    <r>
      <rPr>
        <sz val="11"/>
        <color theme="4"/>
        <rFont val="D2Coding"/>
        <family val="3"/>
        <charset val="129"/>
      </rPr>
      <t>과염소산(HClO4)</t>
    </r>
    <r>
      <rPr>
        <sz val="11"/>
        <color theme="1"/>
        <rFont val="D2Coding"/>
        <family val="3"/>
        <charset val="129"/>
      </rPr>
      <t>의 분자량은 ( )</t>
    </r>
    <phoneticPr fontId="1" type="noConversion"/>
  </si>
  <si>
    <r>
      <rPr>
        <sz val="11"/>
        <color theme="4"/>
        <rFont val="D2Coding"/>
        <family val="3"/>
        <charset val="129"/>
      </rPr>
      <t>과염소산(HClO4)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증기비중</t>
    </r>
    <r>
      <rPr>
        <sz val="11"/>
        <color theme="1"/>
        <rFont val="D2Coding"/>
        <family val="3"/>
        <charset val="129"/>
      </rPr>
      <t>은 ( )</t>
    </r>
    <phoneticPr fontId="1" type="noConversion"/>
  </si>
  <si>
    <r>
      <t>이동저장탱크</t>
    </r>
    <r>
      <rPr>
        <sz val="11"/>
        <color theme="4"/>
        <rFont val="D2Coding"/>
        <family val="3"/>
        <charset val="129"/>
      </rPr>
      <t xml:space="preserve"> 상부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주입구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위험물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충전</t>
    </r>
    <r>
      <rPr>
        <sz val="11"/>
        <color theme="1"/>
        <rFont val="D2Coding"/>
        <family val="3"/>
        <charset val="129"/>
      </rPr>
      <t xml:space="preserve">하는 취급소의 명칭은 ( ), 해당시설의 </t>
    </r>
    <r>
      <rPr>
        <sz val="11"/>
        <color theme="4"/>
        <rFont val="D2Coding"/>
        <family val="3"/>
        <charset val="129"/>
      </rPr>
      <t>보유공지</t>
    </r>
    <r>
      <rPr>
        <sz val="11"/>
        <color theme="1"/>
        <rFont val="D2Coding"/>
        <family val="3"/>
        <charset val="129"/>
      </rPr>
      <t xml:space="preserve"> 및 </t>
    </r>
    <r>
      <rPr>
        <sz val="11"/>
        <color theme="4"/>
        <rFont val="D2Coding"/>
        <family val="3"/>
        <charset val="129"/>
      </rPr>
      <t>안전거리</t>
    </r>
    <r>
      <rPr>
        <sz val="11"/>
        <color theme="1"/>
        <rFont val="D2Coding"/>
        <family val="3"/>
        <charset val="129"/>
      </rPr>
      <t xml:space="preserve"> 적용여부를 각각 쓰면 ( ),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</si>
  <si>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</t>
    </r>
    <r>
      <rPr>
        <sz val="11"/>
        <color theme="4"/>
        <rFont val="D2Coding"/>
        <family val="3"/>
        <charset val="129"/>
      </rPr>
      <t xml:space="preserve"> 염소산염류</t>
    </r>
    <r>
      <rPr>
        <sz val="11"/>
        <color theme="1"/>
        <rFont val="D2Coding"/>
        <family val="3"/>
        <charset val="129"/>
      </rPr>
      <t>와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 xml:space="preserve">류 위험물 </t>
    </r>
    <r>
      <rPr>
        <sz val="11"/>
        <color theme="4"/>
        <rFont val="D2Coding"/>
        <family val="3"/>
        <charset val="129"/>
      </rPr>
      <t>질산</t>
    </r>
    <r>
      <rPr>
        <sz val="11"/>
        <color theme="1"/>
        <rFont val="D2Coding"/>
        <family val="3"/>
        <charset val="129"/>
      </rPr>
      <t>을 함께 저장하는 옥내저장소의</t>
    </r>
    <r>
      <rPr>
        <sz val="11"/>
        <color theme="4"/>
        <rFont val="D2Coding"/>
        <family val="3"/>
        <charset val="129"/>
      </rPr>
      <t xml:space="preserve"> 바닥면적</t>
    </r>
    <r>
      <rPr>
        <sz val="11"/>
        <color theme="1"/>
        <rFont val="D2Coding"/>
        <family val="3"/>
        <charset val="129"/>
      </rPr>
      <t xml:space="preserve">은 ( )m^2 ( ), 2가지 위험물을 </t>
    </r>
    <r>
      <rPr>
        <sz val="11"/>
        <color theme="4"/>
        <rFont val="D2Coding"/>
        <family val="3"/>
        <charset val="129"/>
      </rPr>
      <t>같이</t>
    </r>
    <r>
      <rPr>
        <sz val="11"/>
        <color theme="1"/>
        <rFont val="D2Coding"/>
        <family val="3"/>
        <charset val="129"/>
      </rPr>
      <t xml:space="preserve"> 저장하는 경우 상호간 ( )m 이상의 </t>
    </r>
    <r>
      <rPr>
        <sz val="11"/>
        <color theme="4"/>
        <rFont val="D2Coding"/>
        <family val="3"/>
        <charset val="129"/>
      </rPr>
      <t>간격</t>
    </r>
    <r>
      <rPr>
        <sz val="11"/>
        <color theme="1"/>
        <rFont val="D2Coding"/>
        <family val="3"/>
        <charset val="129"/>
      </rPr>
      <t>을 두어야 함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</si>
  <si>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>류 위험물 중 지정수량</t>
    </r>
    <r>
      <rPr>
        <sz val="11"/>
        <color theme="4"/>
        <rFont val="D2Coding"/>
        <family val="3"/>
        <charset val="129"/>
      </rPr>
      <t xml:space="preserve"> 200kg</t>
    </r>
    <r>
      <rPr>
        <sz val="11"/>
        <color theme="1"/>
        <rFont val="D2Coding"/>
        <family val="3"/>
        <charset val="129"/>
      </rPr>
      <t>인 품명은 ( )화합물, ( )소화합물, 아조화합물, ( )아조화합물, ( )유도체</t>
    </r>
    <phoneticPr fontId="1" type="noConversion"/>
  </si>
  <si>
    <r>
      <t xml:space="preserve">실험실의 실험대 위에서 비커 A에 </t>
    </r>
    <r>
      <rPr>
        <sz val="11"/>
        <color theme="4"/>
        <rFont val="D2Coding"/>
        <family val="3"/>
        <charset val="129"/>
      </rPr>
      <t>고무상황</t>
    </r>
    <r>
      <rPr>
        <sz val="11"/>
        <color theme="1"/>
        <rFont val="D2Coding"/>
        <family val="3"/>
        <charset val="129"/>
      </rPr>
      <t>과 비커B에</t>
    </r>
    <r>
      <rPr>
        <sz val="11"/>
        <color theme="4"/>
        <rFont val="D2Coding"/>
        <family val="3"/>
        <charset val="129"/>
      </rPr>
      <t xml:space="preserve"> 단사황</t>
    </r>
    <r>
      <rPr>
        <sz val="11"/>
        <color theme="1"/>
        <rFont val="D2Coding"/>
        <family val="3"/>
        <charset val="129"/>
      </rPr>
      <t xml:space="preserve">이 담겨져 있는데 이 중 </t>
    </r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에 용해되는 물질이 들어있는 비커는 ( ), </t>
    </r>
    <r>
      <rPr>
        <sz val="11"/>
        <color theme="4"/>
        <rFont val="D2Coding"/>
        <family val="3"/>
        <charset val="129"/>
      </rPr>
      <t>황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연소</t>
    </r>
    <r>
      <rPr>
        <sz val="11"/>
        <color theme="1"/>
        <rFont val="D2Coding"/>
        <family val="3"/>
        <charset val="129"/>
      </rPr>
      <t>시 발생되는 기체의 명칭은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</si>
  <si>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위험물인</t>
    </r>
    <r>
      <rPr>
        <sz val="11"/>
        <color theme="4"/>
        <rFont val="D2Coding"/>
        <family val="3"/>
        <charset val="129"/>
      </rPr>
      <t xml:space="preserve"> 메틸알코올</t>
    </r>
    <r>
      <rPr>
        <sz val="11"/>
        <color theme="1"/>
        <rFont val="D2Coding"/>
        <family val="3"/>
        <charset val="129"/>
      </rPr>
      <t>이 완전 연소시 2</t>
    </r>
    <r>
      <rPr>
        <sz val="11"/>
        <color theme="4"/>
        <rFont val="D2Coding"/>
        <family val="3"/>
        <charset val="129"/>
      </rPr>
      <t>CH₃OH</t>
    </r>
    <r>
      <rPr>
        <sz val="11"/>
        <color theme="1"/>
        <rFont val="D2Coding"/>
        <family val="3"/>
        <charset val="129"/>
      </rPr>
      <t xml:space="preserve"> + 3O₂ → ( )CO₂ + ( )H₂O, 1몰에 대해 ( )몰의 물질이 생성</t>
    </r>
    <phoneticPr fontId="1" type="noConversion"/>
  </si>
  <si>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나트륨</t>
    </r>
    <r>
      <rPr>
        <sz val="11"/>
        <color theme="1"/>
        <rFont val="D2Coding"/>
        <family val="3"/>
        <charset val="129"/>
      </rPr>
      <t xml:space="preserve">을 넣으면 격렬히 반응하며 폭발성의 가연성 가스인 ( )&lt;화학식&gt; 발생, 나트륨이 공기 중에서 연소 시 </t>
    </r>
    <r>
      <rPr>
        <sz val="11"/>
        <color theme="4"/>
        <rFont val="D2Coding"/>
        <family val="3"/>
        <charset val="129"/>
      </rPr>
      <t>생성</t>
    </r>
    <r>
      <rPr>
        <sz val="11"/>
        <color theme="1"/>
        <rFont val="D2Coding"/>
        <family val="3"/>
        <charset val="129"/>
      </rPr>
      <t xml:space="preserve">되는 </t>
    </r>
    <r>
      <rPr>
        <sz val="11"/>
        <color theme="4"/>
        <rFont val="D2Coding"/>
        <family val="3"/>
        <charset val="129"/>
      </rPr>
      <t>물질</t>
    </r>
    <r>
      <rPr>
        <sz val="11"/>
        <color theme="1"/>
        <rFont val="D2Coding"/>
        <family val="3"/>
        <charset val="129"/>
      </rPr>
      <t>의 명칭은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</si>
  <si>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알킬알루미늄</t>
    </r>
    <r>
      <rPr>
        <sz val="11"/>
        <color theme="1"/>
        <rFont val="D2Coding"/>
        <family val="3"/>
        <charset val="129"/>
      </rPr>
      <t xml:space="preserve"> 옥외탱크저장소에 설치하는 설비에 대하여 </t>
    </r>
    <r>
      <rPr>
        <sz val="11"/>
        <color theme="4"/>
        <rFont val="D2Coding"/>
        <family val="3"/>
        <charset val="129"/>
      </rPr>
      <t>봉입설비</t>
    </r>
    <r>
      <rPr>
        <sz val="11"/>
        <color theme="1"/>
        <rFont val="D2Coding"/>
        <family val="3"/>
        <charset val="129"/>
      </rPr>
      <t>의 역할은 위험물의 ( )이나 온도 ( )에 의한 공기의 혼입에 의한 ( )을</t>
    </r>
    <r>
      <rPr>
        <sz val="11"/>
        <color theme="4"/>
        <rFont val="D2Coding"/>
        <family val="3"/>
        <charset val="129"/>
      </rPr>
      <t xml:space="preserve"> 방지</t>
    </r>
    <r>
      <rPr>
        <sz val="11"/>
        <color theme="1"/>
        <rFont val="D2Coding"/>
        <family val="3"/>
        <charset val="129"/>
      </rPr>
      <t>하기 위하여 ( ) 기체를 봉입한다.</t>
    </r>
    <phoneticPr fontId="1" type="noConversion"/>
  </si>
  <si>
    <r>
      <rPr>
        <sz val="11"/>
        <color theme="4"/>
        <rFont val="D2Coding"/>
        <family val="3"/>
        <charset val="129"/>
      </rPr>
      <t>질산암모늄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열분해</t>
    </r>
    <r>
      <rPr>
        <sz val="11"/>
        <color theme="1"/>
        <rFont val="D2Coding"/>
        <family val="3"/>
        <charset val="129"/>
      </rPr>
      <t>시 2NH₄NO₃ → ( )N₂ + ( )H₂O + ( )O₂ 로 2mol이 열분해하면 ( )mol의 기체 발생</t>
    </r>
    <phoneticPr fontId="1" type="noConversion"/>
  </si>
  <si>
    <r>
      <rPr>
        <sz val="11"/>
        <color theme="4"/>
        <rFont val="D2Coding"/>
        <family val="3"/>
        <charset val="129"/>
      </rPr>
      <t>탄화칼슘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반응하여 생성되는 기체는 ( )&lt;화학식&gt;, 탄화칼슘의 </t>
    </r>
    <r>
      <rPr>
        <sz val="11"/>
        <color theme="4"/>
        <rFont val="D2Coding"/>
        <family val="3"/>
        <charset val="129"/>
      </rPr>
      <t>분자량</t>
    </r>
    <r>
      <rPr>
        <sz val="11"/>
        <color theme="1"/>
        <rFont val="D2Coding"/>
        <family val="3"/>
        <charset val="129"/>
      </rPr>
      <t>은 ( )</t>
    </r>
    <phoneticPr fontId="1" type="noConversion"/>
  </si>
  <si>
    <r>
      <t xml:space="preserve">금속 </t>
    </r>
    <r>
      <rPr>
        <sz val="11"/>
        <color theme="4"/>
        <rFont val="D2Coding"/>
        <family val="3"/>
        <charset val="129"/>
      </rPr>
      <t>니켈</t>
    </r>
    <r>
      <rPr>
        <sz val="11"/>
        <color theme="1"/>
        <rFont val="D2Coding"/>
        <family val="3"/>
        <charset val="129"/>
      </rPr>
      <t xml:space="preserve">의 촉매 하에서 </t>
    </r>
    <r>
      <rPr>
        <sz val="11"/>
        <color theme="4"/>
        <rFont val="D2Coding"/>
        <family val="3"/>
        <charset val="129"/>
      </rPr>
      <t>300도</t>
    </r>
    <r>
      <rPr>
        <sz val="11"/>
        <color theme="1"/>
        <rFont val="D2Coding"/>
        <family val="3"/>
        <charset val="129"/>
      </rPr>
      <t>씨로 가열하면</t>
    </r>
    <r>
      <rPr>
        <sz val="11"/>
        <color theme="4"/>
        <rFont val="D2Coding"/>
        <family val="3"/>
        <charset val="129"/>
      </rPr>
      <t xml:space="preserve"> 수소첨가 반응</t>
    </r>
    <r>
      <rPr>
        <sz val="11"/>
        <color theme="1"/>
        <rFont val="D2Coding"/>
        <family val="3"/>
        <charset val="129"/>
      </rPr>
      <t xml:space="preserve">이 일어나서 </t>
    </r>
    <r>
      <rPr>
        <sz val="11"/>
        <color theme="4"/>
        <rFont val="D2Coding"/>
        <family val="3"/>
        <charset val="129"/>
      </rPr>
      <t>시클로헥산</t>
    </r>
    <r>
      <rPr>
        <sz val="11"/>
        <color theme="1"/>
        <rFont val="D2Coding"/>
        <family val="3"/>
        <charset val="129"/>
      </rPr>
      <t xml:space="preserve">이 생성되고 분자량 </t>
    </r>
    <r>
      <rPr>
        <sz val="11"/>
        <color theme="4"/>
        <rFont val="D2Coding"/>
        <family val="3"/>
        <charset val="129"/>
      </rPr>
      <t>78</t>
    </r>
    <r>
      <rPr>
        <sz val="11"/>
        <color theme="1"/>
        <rFont val="D2Coding"/>
        <family val="3"/>
        <charset val="129"/>
      </rPr>
      <t>인 물질의 명칭은? ( )</t>
    </r>
    <phoneticPr fontId="1" type="noConversion"/>
  </si>
  <si>
    <r>
      <rPr>
        <sz val="11"/>
        <color theme="4"/>
        <rFont val="D2Coding"/>
        <family val="3"/>
        <charset val="129"/>
      </rPr>
      <t>중유</t>
    </r>
    <r>
      <rPr>
        <sz val="11"/>
        <color theme="1"/>
        <rFont val="D2Coding"/>
        <family val="3"/>
        <charset val="129"/>
      </rPr>
      <t xml:space="preserve">의 품명은 ( ), </t>
    </r>
    <r>
      <rPr>
        <sz val="11"/>
        <color theme="4"/>
        <rFont val="D2Coding"/>
        <family val="3"/>
        <charset val="129"/>
      </rPr>
      <t>경유</t>
    </r>
    <r>
      <rPr>
        <sz val="11"/>
        <color theme="1"/>
        <rFont val="D2Coding"/>
        <family val="3"/>
        <charset val="129"/>
      </rPr>
      <t>의 품명은 ( )</t>
    </r>
    <phoneticPr fontId="1" type="noConversion"/>
  </si>
  <si>
    <r>
      <t xml:space="preserve">무색의 </t>
    </r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 xml:space="preserve">의 품명은 ( ), 여기에 </t>
    </r>
    <r>
      <rPr>
        <sz val="11"/>
        <color theme="4"/>
        <rFont val="D2Coding"/>
        <family val="3"/>
        <charset val="129"/>
      </rPr>
      <t xml:space="preserve">요오드화칼륨 10% </t>
    </r>
    <r>
      <rPr>
        <sz val="11"/>
        <color theme="1"/>
        <rFont val="D2Coding"/>
        <family val="3"/>
        <charset val="129"/>
      </rPr>
      <t>용액을 스포이드로 몇 방울을 떨어뜨렸을 때 디에틸에테르가</t>
    </r>
    <r>
      <rPr>
        <sz val="11"/>
        <color theme="4"/>
        <rFont val="D2Coding"/>
        <family val="3"/>
        <charset val="129"/>
      </rPr>
      <t xml:space="preserve"> 황색</t>
    </r>
    <r>
      <rPr>
        <sz val="11"/>
        <color theme="1"/>
        <rFont val="D2Coding"/>
        <family val="3"/>
        <charset val="129"/>
      </rPr>
      <t xml:space="preserve">으로 변했는데 이 실험은 디에틸에테르에 ( )이 존재하는지 </t>
    </r>
    <r>
      <rPr>
        <sz val="11"/>
        <color theme="4"/>
        <rFont val="D2Coding"/>
        <family val="3"/>
        <charset val="129"/>
      </rPr>
      <t>확인</t>
    </r>
    <r>
      <rPr>
        <sz val="11"/>
        <color theme="1"/>
        <rFont val="D2Coding"/>
        <family val="3"/>
        <charset val="129"/>
      </rPr>
      <t>하는 실험이다</t>
    </r>
    <phoneticPr fontId="1" type="noConversion"/>
  </si>
  <si>
    <r>
      <t xml:space="preserve">위험물안전관리법령상 </t>
    </r>
    <r>
      <rPr>
        <sz val="11"/>
        <color theme="4"/>
        <rFont val="D2Coding"/>
        <family val="3"/>
        <charset val="129"/>
      </rPr>
      <t>동식물유류</t>
    </r>
    <r>
      <rPr>
        <sz val="11"/>
        <color theme="1"/>
        <rFont val="D2Coding"/>
        <family val="3"/>
        <charset val="129"/>
      </rPr>
      <t>에 관해</t>
    </r>
    <r>
      <rPr>
        <sz val="11"/>
        <color theme="4"/>
        <rFont val="D2Coding"/>
        <family val="3"/>
        <charset val="129"/>
      </rPr>
      <t xml:space="preserve"> 요오드가</t>
    </r>
    <r>
      <rPr>
        <sz val="11"/>
        <color theme="1"/>
        <rFont val="D2Coding"/>
        <family val="3"/>
        <charset val="129"/>
      </rPr>
      <t xml:space="preserve">의 정의는 </t>
    </r>
    <r>
      <rPr>
        <sz val="11"/>
        <color theme="4"/>
        <rFont val="D2Coding"/>
        <family val="3"/>
        <charset val="129"/>
      </rPr>
      <t>유지</t>
    </r>
    <r>
      <rPr>
        <sz val="11"/>
        <color theme="1"/>
        <rFont val="D2Coding"/>
        <family val="3"/>
        <charset val="129"/>
      </rPr>
      <t xml:space="preserve"> ( )g에 부가되는 ( )의 ( )수, 동식물류를 요오드값에 따라 분류하고 범위를 쓰면 </t>
    </r>
    <r>
      <rPr>
        <sz val="11"/>
        <color theme="4"/>
        <rFont val="D2Coding"/>
        <family val="3"/>
        <charset val="129"/>
      </rPr>
      <t>130</t>
    </r>
    <r>
      <rPr>
        <sz val="11"/>
        <color theme="1"/>
        <rFont val="D2Coding"/>
        <family val="3"/>
        <charset val="129"/>
      </rPr>
      <t xml:space="preserve">이상은 ( )유, </t>
    </r>
    <r>
      <rPr>
        <sz val="11"/>
        <color theme="4"/>
        <rFont val="D2Coding"/>
        <family val="3"/>
        <charset val="129"/>
      </rPr>
      <t>100~130</t>
    </r>
    <r>
      <rPr>
        <sz val="11"/>
        <color theme="1"/>
        <rFont val="D2Coding"/>
        <family val="3"/>
        <charset val="129"/>
      </rPr>
      <t xml:space="preserve">은 ( )유, </t>
    </r>
    <r>
      <rPr>
        <sz val="11"/>
        <color theme="4"/>
        <rFont val="D2Coding"/>
        <family val="3"/>
        <charset val="129"/>
      </rPr>
      <t xml:space="preserve">100 </t>
    </r>
    <r>
      <rPr>
        <sz val="11"/>
        <color theme="1"/>
        <rFont val="D2Coding"/>
        <family val="3"/>
        <charset val="129"/>
      </rPr>
      <t>이하는 ( )유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</si>
  <si>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종 분말소화제의 열분해시</t>
    </r>
    <r>
      <rPr>
        <sz val="11"/>
        <color theme="4"/>
        <rFont val="D2Coding"/>
        <family val="3"/>
        <charset val="129"/>
      </rPr>
      <t xml:space="preserve"> 270</t>
    </r>
    <r>
      <rPr>
        <sz val="11"/>
        <color theme="1"/>
        <rFont val="D2Coding"/>
        <family val="3"/>
        <charset val="129"/>
      </rPr>
      <t>도씨에서는 ( )와, CO2, H2O가 생성,</t>
    </r>
    <r>
      <rPr>
        <sz val="11"/>
        <color theme="4"/>
        <rFont val="D2Coding"/>
        <family val="3"/>
        <charset val="129"/>
      </rPr>
      <t xml:space="preserve"> 850</t>
    </r>
    <r>
      <rPr>
        <sz val="11"/>
        <color theme="1"/>
        <rFont val="D2Coding"/>
        <family val="3"/>
        <charset val="129"/>
      </rPr>
      <t>도씨에서 열분해시 ( )와 CO2, H2O가 생성</t>
    </r>
    <phoneticPr fontId="1" type="noConversion"/>
  </si>
  <si>
    <r>
      <rPr>
        <sz val="11"/>
        <color theme="4"/>
        <rFont val="D2Coding"/>
        <family val="3"/>
        <charset val="129"/>
      </rPr>
      <t>염소산칼륨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황산</t>
    </r>
    <r>
      <rPr>
        <sz val="11"/>
        <color theme="1"/>
        <rFont val="D2Coding"/>
        <family val="3"/>
        <charset val="129"/>
      </rPr>
      <t xml:space="preserve">이 반응하면 폭발성의 유독가스인 ( )&lt;화학식&gt;가 발생하는데 두 물질 중 </t>
    </r>
    <r>
      <rPr>
        <sz val="11"/>
        <color theme="4"/>
        <rFont val="D2Coding"/>
        <family val="3"/>
        <charset val="129"/>
      </rPr>
      <t>위험물</t>
    </r>
    <r>
      <rPr>
        <sz val="11"/>
        <color theme="1"/>
        <rFont val="D2Coding"/>
        <family val="3"/>
        <charset val="129"/>
      </rPr>
      <t>에 해당하는 물질은 ( ) 이것의 지정수량은 ( )kg</t>
    </r>
    <phoneticPr fontId="1" type="noConversion"/>
  </si>
  <si>
    <r>
      <t>위험물안전관리법령상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에틸렌글리콜, 시안화수소, 글리세린</t>
    </r>
    <r>
      <rPr>
        <sz val="11"/>
        <color theme="1"/>
        <rFont val="D2Coding"/>
        <family val="3"/>
        <charset val="129"/>
      </rPr>
      <t>은 각각 제( )석유류?</t>
    </r>
    <phoneticPr fontId="1" type="noConversion"/>
  </si>
  <si>
    <r>
      <t>탱크전용실을 설치하지 않아도 되는</t>
    </r>
    <r>
      <rPr>
        <sz val="11"/>
        <color theme="4"/>
        <rFont val="D2Coding"/>
        <family val="3"/>
        <charset val="129"/>
      </rPr>
      <t xml:space="preserve"> 지하저장탱크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지면</t>
    </r>
    <r>
      <rPr>
        <sz val="11"/>
        <color theme="1"/>
        <rFont val="D2Coding"/>
        <family val="3"/>
        <charset val="129"/>
      </rPr>
      <t xml:space="preserve">과의 거리는 ( )m 이상, </t>
    </r>
    <r>
      <rPr>
        <sz val="11"/>
        <color theme="4"/>
        <rFont val="D2Coding"/>
        <family val="3"/>
        <charset val="129"/>
      </rPr>
      <t>지하철, 지하가, 지하터널</t>
    </r>
    <r>
      <rPr>
        <sz val="11"/>
        <color theme="1"/>
        <rFont val="D2Coding"/>
        <family val="3"/>
        <charset val="129"/>
      </rPr>
      <t xml:space="preserve">로부터 수평거리가 ( )m 이상, </t>
    </r>
    <r>
      <rPr>
        <sz val="11"/>
        <color theme="4"/>
        <rFont val="D2Coding"/>
        <family val="3"/>
        <charset val="129"/>
      </rPr>
      <t xml:space="preserve">벽, 피타, 가스관 </t>
    </r>
    <r>
      <rPr>
        <sz val="11"/>
        <color theme="1"/>
        <rFont val="D2Coding"/>
        <family val="3"/>
        <charset val="129"/>
      </rPr>
      <t>등의 시설물 및 대지경계선으로부터의 거리가 ( )m 이상</t>
    </r>
    <phoneticPr fontId="1" type="noConversion"/>
  </si>
  <si>
    <r>
      <t xml:space="preserve">마그네슘, 구리, 아연 중 </t>
    </r>
    <r>
      <rPr>
        <sz val="11"/>
        <color theme="4"/>
        <rFont val="D2Coding"/>
        <family val="3"/>
        <charset val="129"/>
      </rPr>
      <t>분자량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24.3</t>
    </r>
    <r>
      <rPr>
        <sz val="11"/>
        <color theme="1"/>
        <rFont val="D2Coding"/>
        <family val="3"/>
        <charset val="129"/>
      </rPr>
      <t xml:space="preserve">인 물질은 ( ), 이것의 화재 발생 시 </t>
    </r>
    <r>
      <rPr>
        <sz val="11"/>
        <color theme="4"/>
        <rFont val="D2Coding"/>
        <family val="3"/>
        <charset val="129"/>
      </rPr>
      <t>이산화탄소 소화약제</t>
    </r>
    <r>
      <rPr>
        <sz val="11"/>
        <color theme="1"/>
        <rFont val="D2Coding"/>
        <family val="3"/>
        <charset val="129"/>
      </rPr>
      <t>를 사용하면</t>
    </r>
    <r>
      <rPr>
        <sz val="11"/>
        <color theme="4"/>
        <rFont val="D2Coding"/>
        <family val="3"/>
        <charset val="129"/>
      </rPr>
      <t xml:space="preserve"> 안</t>
    </r>
    <r>
      <rPr>
        <sz val="11"/>
        <color theme="1"/>
        <rFont val="D2Coding"/>
        <family val="3"/>
        <charset val="129"/>
      </rPr>
      <t xml:space="preserve"> 되는 이유는 ( )해서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</si>
  <si>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알킬알루미늄</t>
    </r>
    <r>
      <rPr>
        <sz val="11"/>
        <color theme="1"/>
        <rFont val="D2Coding"/>
        <family val="3"/>
        <charset val="129"/>
      </rPr>
      <t xml:space="preserve"> 옥외탱크저장소에 설치하는 설비에 대하여</t>
    </r>
    <r>
      <rPr>
        <sz val="11"/>
        <color theme="4"/>
        <rFont val="D2Coding"/>
        <family val="3"/>
        <charset val="129"/>
      </rPr>
      <t xml:space="preserve"> 봉입설비 외</t>
    </r>
    <r>
      <rPr>
        <sz val="11"/>
        <color theme="1"/>
        <rFont val="D2Coding"/>
        <family val="3"/>
        <charset val="129"/>
      </rPr>
      <t xml:space="preserve">에 다른 안전장치는 ( )를 </t>
    </r>
    <r>
      <rPr>
        <sz val="11"/>
        <color theme="4"/>
        <rFont val="D2Coding"/>
        <family val="3"/>
        <charset val="129"/>
      </rPr>
      <t>국한</t>
    </r>
    <r>
      <rPr>
        <sz val="11"/>
        <color theme="1"/>
        <rFont val="D2Coding"/>
        <family val="3"/>
        <charset val="129"/>
      </rPr>
      <t>하기 위한 설비 및 누설된 알킬알루미늄 등을 안전한 장소에 설치된 조에 이끌어 들일 수 있는 설비</t>
    </r>
    <phoneticPr fontId="1" type="noConversion"/>
  </si>
  <si>
    <r>
      <t xml:space="preserve">위험을 방지하기 위한 </t>
    </r>
    <r>
      <rPr>
        <sz val="11"/>
        <color theme="4"/>
        <rFont val="D2Coding"/>
        <family val="3"/>
        <charset val="129"/>
      </rPr>
      <t>펜탄, 헥산</t>
    </r>
    <r>
      <rPr>
        <sz val="11"/>
        <color theme="1"/>
        <rFont val="D2Coding"/>
        <family val="3"/>
        <charset val="129"/>
      </rPr>
      <t xml:space="preserve">을 넣고 </t>
    </r>
    <r>
      <rPr>
        <sz val="11"/>
        <color theme="4"/>
        <rFont val="D2Coding"/>
        <family val="3"/>
        <charset val="129"/>
      </rPr>
      <t xml:space="preserve">불활성기체 </t>
    </r>
    <r>
      <rPr>
        <sz val="11"/>
        <color theme="1"/>
        <rFont val="D2Coding"/>
        <family val="3"/>
        <charset val="129"/>
      </rPr>
      <t xml:space="preserve">등으로 </t>
    </r>
    <r>
      <rPr>
        <sz val="11"/>
        <color theme="4"/>
        <rFont val="D2Coding"/>
        <family val="3"/>
        <charset val="129"/>
      </rPr>
      <t>봉입</t>
    </r>
    <r>
      <rPr>
        <sz val="11"/>
        <color theme="1"/>
        <rFont val="D2Coding"/>
        <family val="3"/>
        <charset val="129"/>
      </rPr>
      <t xml:space="preserve">하는 이유는 위험물의 ( )이나 온도 ( )에 의한 공기의 ( )에 의한 ( )을 </t>
    </r>
    <r>
      <rPr>
        <sz val="11"/>
        <color theme="4"/>
        <rFont val="D2Coding"/>
        <family val="3"/>
        <charset val="129"/>
      </rPr>
      <t>방지</t>
    </r>
    <r>
      <rPr>
        <sz val="11"/>
        <color theme="1"/>
        <rFont val="D2Coding"/>
        <family val="3"/>
        <charset val="129"/>
      </rPr>
      <t>하기 위함</t>
    </r>
    <phoneticPr fontId="1" type="noConversion"/>
  </si>
  <si>
    <r>
      <t xml:space="preserve">이동식탱크저장소에 갖추어야 하는 </t>
    </r>
    <r>
      <rPr>
        <sz val="11"/>
        <color theme="4"/>
        <rFont val="D2Coding"/>
        <family val="3"/>
        <charset val="129"/>
      </rPr>
      <t>자동차용소화기</t>
    </r>
    <r>
      <rPr>
        <sz val="11"/>
        <color theme="1"/>
        <rFont val="D2Coding"/>
        <family val="3"/>
        <charset val="129"/>
      </rPr>
      <t xml:space="preserve">에 대하여 </t>
    </r>
    <r>
      <rPr>
        <sz val="11"/>
        <color theme="4"/>
        <rFont val="D2Coding"/>
        <family val="3"/>
        <charset val="129"/>
      </rPr>
      <t>이산화탄소 소화기</t>
    </r>
    <r>
      <rPr>
        <sz val="11"/>
        <color theme="1"/>
        <rFont val="D2Coding"/>
        <family val="3"/>
        <charset val="129"/>
      </rPr>
      <t xml:space="preserve">는 ( )kg 이상, </t>
    </r>
    <r>
      <rPr>
        <sz val="11"/>
        <color theme="4"/>
        <rFont val="D2Coding"/>
        <family val="3"/>
        <charset val="129"/>
      </rPr>
      <t>무상강화액 소화기</t>
    </r>
    <r>
      <rPr>
        <sz val="11"/>
        <color theme="1"/>
        <rFont val="D2Coding"/>
        <family val="3"/>
        <charset val="129"/>
      </rPr>
      <t>는 ( )L 이상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</si>
  <si>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>탱크저장소의 높이가</t>
    </r>
    <r>
      <rPr>
        <sz val="11"/>
        <color theme="4"/>
        <rFont val="D2Coding"/>
        <family val="3"/>
        <charset val="129"/>
      </rPr>
      <t xml:space="preserve"> 15m</t>
    </r>
    <r>
      <rPr>
        <sz val="11"/>
        <color theme="1"/>
        <rFont val="D2Coding"/>
        <family val="3"/>
        <charset val="129"/>
      </rPr>
      <t>, 지름이</t>
    </r>
    <r>
      <rPr>
        <sz val="11"/>
        <color theme="4"/>
        <rFont val="D2Coding"/>
        <family val="3"/>
        <charset val="129"/>
      </rPr>
      <t xml:space="preserve"> 5m</t>
    </r>
    <r>
      <rPr>
        <sz val="11"/>
        <color theme="1"/>
        <rFont val="D2Coding"/>
        <family val="3"/>
        <charset val="129"/>
      </rPr>
      <t xml:space="preserve">인 탱크가 있다. 이 탱크의 </t>
    </r>
    <r>
      <rPr>
        <sz val="11"/>
        <color theme="4"/>
        <rFont val="D2Coding"/>
        <family val="3"/>
        <charset val="129"/>
      </rPr>
      <t>방유제</t>
    </r>
    <r>
      <rPr>
        <sz val="11"/>
        <color theme="1"/>
        <rFont val="D2Coding"/>
        <family val="3"/>
        <charset val="129"/>
      </rPr>
      <t xml:space="preserve">와 옥외탱크저장소와의 </t>
    </r>
    <r>
      <rPr>
        <sz val="11"/>
        <color theme="4"/>
        <rFont val="D2Coding"/>
        <family val="3"/>
        <charset val="129"/>
      </rPr>
      <t>상호거리</t>
    </r>
    <r>
      <rPr>
        <sz val="11"/>
        <color theme="1"/>
        <rFont val="D2Coding"/>
        <family val="3"/>
        <charset val="129"/>
      </rPr>
      <t>는 ( )m, 방유제의 최소높이는 ( )m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</si>
  <si>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석유류의 1기압에서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>은 ( )도씨 미만,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석유류는 ( )도씨 이상, 70도씨 미만, 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>석유류는 70도씨 이상 ( )도씨 미만,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석유류는 ( )도씨 이상, ( )도씨 미만</t>
    </r>
    <phoneticPr fontId="1" type="noConversion"/>
  </si>
  <si>
    <r>
      <t>지정수량</t>
    </r>
    <r>
      <rPr>
        <sz val="11"/>
        <color theme="4"/>
        <rFont val="D2Coding"/>
        <family val="3"/>
        <charset val="129"/>
      </rPr>
      <t xml:space="preserve"> 10배</t>
    </r>
    <r>
      <rPr>
        <sz val="11"/>
        <color theme="1"/>
        <rFont val="D2Coding"/>
        <family val="3"/>
        <charset val="129"/>
      </rPr>
      <t xml:space="preserve"> 이상인 </t>
    </r>
    <r>
      <rPr>
        <sz val="11"/>
        <color theme="4"/>
        <rFont val="D2Coding"/>
        <family val="3"/>
        <charset val="129"/>
      </rPr>
      <t>유기과산화물</t>
    </r>
    <r>
      <rPr>
        <sz val="11"/>
        <color theme="1"/>
        <rFont val="D2Coding"/>
        <family val="3"/>
        <charset val="129"/>
      </rPr>
      <t>과 혼재 불가능한 위험물은 제( )류 위험물, 제( )류 위험물, 제( )류 위험물</t>
    </r>
    <phoneticPr fontId="1" type="noConversion"/>
  </si>
  <si>
    <r>
      <t xml:space="preserve">위험물안전관리법령상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또는 </t>
    </r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저장소에 있어서 </t>
    </r>
    <r>
      <rPr>
        <sz val="11"/>
        <color theme="4"/>
        <rFont val="D2Coding"/>
        <family val="3"/>
        <charset val="129"/>
      </rPr>
      <t>류별</t>
    </r>
    <r>
      <rPr>
        <sz val="11"/>
        <color theme="1"/>
        <rFont val="D2Coding"/>
        <family val="3"/>
        <charset val="129"/>
      </rPr>
      <t xml:space="preserve">을 달리하는 위험물을 </t>
    </r>
    <r>
      <rPr>
        <sz val="11"/>
        <color theme="4"/>
        <rFont val="D2Coding"/>
        <family val="3"/>
        <charset val="129"/>
      </rPr>
      <t>동일</t>
    </r>
    <r>
      <rPr>
        <sz val="11"/>
        <color theme="1"/>
        <rFont val="D2Coding"/>
        <family val="3"/>
        <charset val="129"/>
      </rPr>
      <t>한 장소에 저장할 경우</t>
    </r>
    <r>
      <rPr>
        <sz val="11"/>
        <color theme="4"/>
        <rFont val="D2Coding"/>
        <family val="3"/>
        <charset val="129"/>
      </rPr>
      <t xml:space="preserve"> 이격거리</t>
    </r>
    <r>
      <rPr>
        <sz val="11"/>
        <color theme="1"/>
        <rFont val="D2Coding"/>
        <family val="3"/>
        <charset val="129"/>
      </rPr>
      <t>는 ( )m 이상</t>
    </r>
    <phoneticPr fontId="1" type="noConversion"/>
  </si>
  <si>
    <r>
      <rPr>
        <sz val="11"/>
        <color theme="4"/>
        <rFont val="D2Coding"/>
        <family val="3"/>
        <charset val="129"/>
      </rPr>
      <t>CH3Li, C4H9Li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반응하여 발생하는 기체의 화학식을 각각 순서대로 써라</t>
    </r>
    <phoneticPr fontId="1" type="noConversion"/>
  </si>
  <si>
    <r>
      <rPr>
        <sz val="11"/>
        <color theme="4"/>
        <rFont val="D2Coding"/>
        <family val="3"/>
        <charset val="129"/>
      </rPr>
      <t>아세트알데히드</t>
    </r>
    <r>
      <rPr>
        <sz val="11"/>
        <color theme="1"/>
        <rFont val="D2Coding"/>
        <family val="3"/>
        <charset val="129"/>
      </rPr>
      <t xml:space="preserve"> 시성식은 ( ), 품명은 ( ), 지정수량은 ( )L, ( )을 직접 ( )반응 시켜 </t>
    </r>
    <r>
      <rPr>
        <sz val="11"/>
        <color theme="4"/>
        <rFont val="D2Coding"/>
        <family val="3"/>
        <charset val="129"/>
      </rPr>
      <t>제조</t>
    </r>
    <r>
      <rPr>
        <sz val="11"/>
        <color theme="1"/>
        <rFont val="D2Coding"/>
        <family val="3"/>
        <charset val="129"/>
      </rPr>
      <t xml:space="preserve"> 가능</t>
    </r>
    <phoneticPr fontId="1" type="noConversion"/>
  </si>
  <si>
    <r>
      <rPr>
        <sz val="11"/>
        <color theme="4"/>
        <rFont val="D2Coding"/>
        <family val="3"/>
        <charset val="129"/>
      </rPr>
      <t>철</t>
    </r>
    <r>
      <rPr>
        <sz val="11"/>
        <color theme="1"/>
        <rFont val="D2Coding"/>
        <family val="3"/>
        <charset val="129"/>
      </rPr>
      <t>분에</t>
    </r>
    <r>
      <rPr>
        <sz val="11"/>
        <color theme="4"/>
        <rFont val="D2Coding"/>
        <family val="3"/>
        <charset val="129"/>
      </rPr>
      <t xml:space="preserve"> 염산</t>
    </r>
    <r>
      <rPr>
        <sz val="11"/>
        <color theme="1"/>
        <rFont val="D2Coding"/>
        <family val="3"/>
        <charset val="129"/>
      </rPr>
      <t xml:space="preserve">을 첨가하면 격렬히 반응하는데 이때 ( )와 ( )기체&lt;화학식&gt;가 발생, </t>
    </r>
    <r>
      <rPr>
        <sz val="11"/>
        <color theme="4"/>
        <rFont val="D2Coding"/>
        <family val="3"/>
        <charset val="129"/>
      </rPr>
      <t>철분</t>
    </r>
    <r>
      <rPr>
        <sz val="11"/>
        <color theme="1"/>
        <rFont val="D2Coding"/>
        <family val="3"/>
        <charset val="129"/>
      </rPr>
      <t xml:space="preserve">이라 함은 철의 분말로서 ( )um의 </t>
    </r>
    <r>
      <rPr>
        <sz val="11"/>
        <color theme="4"/>
        <rFont val="D2Coding"/>
        <family val="3"/>
        <charset val="129"/>
      </rPr>
      <t>표준체</t>
    </r>
    <r>
      <rPr>
        <sz val="11"/>
        <color theme="1"/>
        <rFont val="D2Coding"/>
        <family val="3"/>
        <charset val="129"/>
      </rPr>
      <t>를 통과하는 것이 ( )중량%이상인 것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</si>
  <si>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저장탱크소에 화기엄금, 허가일자, 유별, 품명:등유, 지정수량, 안전관리자가 표시되어 있는데 ( )은 반드시 표시하지 않아도 됨, </t>
    </r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>은 등유가 아니라 ( ), 추가로 기입해야할 항목은 ( )이다</t>
    </r>
    <phoneticPr fontId="1" type="noConversion"/>
  </si>
  <si>
    <r>
      <t xml:space="preserve">벽 기둥 및 바닥이 </t>
    </r>
    <r>
      <rPr>
        <sz val="11"/>
        <color theme="4"/>
        <rFont val="D2Coding"/>
        <family val="3"/>
        <charset val="129"/>
      </rPr>
      <t>내화</t>
    </r>
    <r>
      <rPr>
        <sz val="11"/>
        <color theme="1"/>
        <rFont val="D2Coding"/>
        <family val="3"/>
        <charset val="129"/>
      </rPr>
      <t xml:space="preserve">구조로 된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>저장소에</t>
    </r>
    <r>
      <rPr>
        <sz val="11"/>
        <color theme="4"/>
        <rFont val="D2Coding"/>
        <family val="3"/>
        <charset val="129"/>
      </rPr>
      <t xml:space="preserve"> 황린 149600kg</t>
    </r>
    <r>
      <rPr>
        <sz val="11"/>
        <color theme="1"/>
        <rFont val="D2Coding"/>
        <family val="3"/>
        <charset val="129"/>
      </rPr>
      <t>이 저장되어 있을 경우</t>
    </r>
    <r>
      <rPr>
        <sz val="11"/>
        <color theme="4"/>
        <rFont val="D2Coding"/>
        <family val="3"/>
        <charset val="129"/>
      </rPr>
      <t xml:space="preserve"> 보유공지</t>
    </r>
    <r>
      <rPr>
        <sz val="11"/>
        <color theme="1"/>
        <rFont val="D2Coding"/>
        <family val="3"/>
        <charset val="129"/>
      </rPr>
      <t>는 ( )m ( )</t>
    </r>
    <phoneticPr fontId="1" type="noConversion"/>
  </si>
  <si>
    <r>
      <t>제( )류 위험물은</t>
    </r>
    <r>
      <rPr>
        <sz val="11"/>
        <color theme="4"/>
        <rFont val="D2Coding"/>
        <family val="3"/>
        <charset val="129"/>
      </rPr>
      <t xml:space="preserve"> 불티, 불꽃, 고온체</t>
    </r>
    <r>
      <rPr>
        <sz val="11"/>
        <color theme="1"/>
        <rFont val="D2Coding"/>
        <family val="3"/>
        <charset val="129"/>
      </rPr>
      <t>와의 접근 또는</t>
    </r>
    <r>
      <rPr>
        <sz val="11"/>
        <color theme="4"/>
        <rFont val="D2Coding"/>
        <family val="3"/>
        <charset val="129"/>
      </rPr>
      <t xml:space="preserve"> 과열</t>
    </r>
    <r>
      <rPr>
        <sz val="11"/>
        <color theme="1"/>
        <rFont val="D2Coding"/>
        <family val="3"/>
        <charset val="129"/>
      </rPr>
      <t>을 피하고, 함부로</t>
    </r>
    <r>
      <rPr>
        <sz val="11"/>
        <color theme="4"/>
        <rFont val="D2Coding"/>
        <family val="3"/>
        <charset val="129"/>
      </rPr>
      <t xml:space="preserve"> 증기</t>
    </r>
    <r>
      <rPr>
        <sz val="11"/>
        <color theme="1"/>
        <rFont val="D2Coding"/>
        <family val="3"/>
        <charset val="129"/>
      </rPr>
      <t>를 발생시키지 아니하여야 한다.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</si>
  <si>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트리니트로톨루엔</t>
    </r>
    <r>
      <rPr>
        <sz val="11"/>
        <color theme="1"/>
        <rFont val="D2Coding"/>
        <family val="3"/>
        <charset val="129"/>
      </rPr>
      <t xml:space="preserve"> 구조식은 벤젠고리에 ( )기 1개와 ( )기 3개가 건너 건너 붙어 있는 것&lt;화학식&gt;</t>
    </r>
    <phoneticPr fontId="1" type="noConversion"/>
  </si>
  <si>
    <r>
      <t xml:space="preserve">2층 건축물 </t>
    </r>
    <r>
      <rPr>
        <sz val="11"/>
        <color theme="4"/>
        <rFont val="D2Coding"/>
        <family val="3"/>
        <charset val="129"/>
      </rPr>
      <t>내화</t>
    </r>
    <r>
      <rPr>
        <sz val="11"/>
        <color theme="1"/>
        <rFont val="D2Coding"/>
        <family val="3"/>
        <charset val="129"/>
      </rPr>
      <t xml:space="preserve">구조 벽에 </t>
    </r>
    <r>
      <rPr>
        <sz val="11"/>
        <color theme="4"/>
        <rFont val="D2Coding"/>
        <family val="3"/>
        <charset val="129"/>
      </rPr>
      <t>갑종방화문</t>
    </r>
    <r>
      <rPr>
        <sz val="11"/>
        <color theme="1"/>
        <rFont val="D2Coding"/>
        <family val="3"/>
        <charset val="129"/>
      </rPr>
      <t xml:space="preserve">을 설치한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>저장소에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류 위험물을 저장할 경우 하나의 저장창고의</t>
    </r>
    <r>
      <rPr>
        <sz val="11"/>
        <color theme="4"/>
        <rFont val="D2Coding"/>
        <family val="3"/>
        <charset val="129"/>
      </rPr>
      <t xml:space="preserve"> 바닥면적</t>
    </r>
    <r>
      <rPr>
        <sz val="11"/>
        <color theme="1"/>
        <rFont val="D2Coding"/>
        <family val="3"/>
        <charset val="129"/>
      </rPr>
      <t xml:space="preserve"> 합계는 ( )m^2이하로, 바닥면적으로부터 상층의 바닥까지의 </t>
    </r>
    <r>
      <rPr>
        <sz val="11"/>
        <color theme="4"/>
        <rFont val="D2Coding"/>
        <family val="3"/>
        <charset val="129"/>
      </rPr>
      <t>높이</t>
    </r>
    <r>
      <rPr>
        <sz val="11"/>
        <color theme="1"/>
        <rFont val="D2Coding"/>
        <family val="3"/>
        <charset val="129"/>
      </rPr>
      <t>는 ( )m 미만으로</t>
    </r>
    <phoneticPr fontId="1" type="noConversion"/>
  </si>
  <si>
    <r>
      <rPr>
        <sz val="11"/>
        <color theme="4"/>
        <rFont val="D2Coding"/>
        <family val="3"/>
        <charset val="129"/>
      </rPr>
      <t>포모니터 포소화설비</t>
    </r>
    <r>
      <rPr>
        <sz val="11"/>
        <color theme="1"/>
        <rFont val="D2Coding"/>
        <family val="3"/>
        <charset val="129"/>
      </rPr>
      <t xml:space="preserve">의 포모니터노즐은 모든 노즐을 동시에 사용할 경우에 각 </t>
    </r>
    <r>
      <rPr>
        <sz val="11"/>
        <color theme="4"/>
        <rFont val="D2Coding"/>
        <family val="3"/>
        <charset val="129"/>
      </rPr>
      <t>노즐</t>
    </r>
    <r>
      <rPr>
        <sz val="11"/>
        <color theme="1"/>
        <rFont val="D2Coding"/>
        <family val="3"/>
        <charset val="129"/>
      </rPr>
      <t xml:space="preserve">선단의 </t>
    </r>
    <r>
      <rPr>
        <sz val="11"/>
        <color theme="4"/>
        <rFont val="D2Coding"/>
        <family val="3"/>
        <charset val="129"/>
      </rPr>
      <t>방사량</t>
    </r>
    <r>
      <rPr>
        <sz val="11"/>
        <color theme="1"/>
        <rFont val="D2Coding"/>
        <family val="3"/>
        <charset val="129"/>
      </rPr>
      <t xml:space="preserve">이 ( )L/min이상이고, </t>
    </r>
    <r>
      <rPr>
        <sz val="11"/>
        <color theme="4"/>
        <rFont val="D2Coding"/>
        <family val="3"/>
        <charset val="129"/>
      </rPr>
      <t>수평방사거리</t>
    </r>
    <r>
      <rPr>
        <sz val="11"/>
        <color theme="1"/>
        <rFont val="D2Coding"/>
        <family val="3"/>
        <charset val="129"/>
      </rPr>
      <t>가 ( )m 이상이 되도록 설치할 것.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</si>
  <si>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위험물로서 흡입시 </t>
    </r>
    <r>
      <rPr>
        <sz val="11"/>
        <color theme="4"/>
        <rFont val="D2Coding"/>
        <family val="3"/>
        <charset val="129"/>
      </rPr>
      <t>시신경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마비</t>
    </r>
    <r>
      <rPr>
        <sz val="11"/>
        <color theme="1"/>
        <rFont val="D2Coding"/>
        <family val="3"/>
        <charset val="129"/>
      </rPr>
      <t xml:space="preserve">시키는 것으로 인화점 </t>
    </r>
    <r>
      <rPr>
        <sz val="11"/>
        <color theme="4"/>
        <rFont val="D2Coding"/>
        <family val="3"/>
        <charset val="129"/>
      </rPr>
      <t>11</t>
    </r>
    <r>
      <rPr>
        <sz val="11"/>
        <color theme="1"/>
        <rFont val="D2Coding"/>
        <family val="3"/>
        <charset val="129"/>
      </rPr>
      <t>도씨, 발화점</t>
    </r>
    <r>
      <rPr>
        <sz val="11"/>
        <color theme="4"/>
        <rFont val="D2Coding"/>
        <family val="3"/>
        <charset val="129"/>
      </rPr>
      <t xml:space="preserve"> 464</t>
    </r>
    <r>
      <rPr>
        <sz val="11"/>
        <color theme="1"/>
        <rFont val="D2Coding"/>
        <family val="3"/>
        <charset val="129"/>
      </rPr>
      <t>도씨인 위험물의 명칭은 ( ), 지정수량은 ( )L</t>
    </r>
    <phoneticPr fontId="1" type="noConversion"/>
  </si>
  <si>
    <r>
      <rPr>
        <sz val="11"/>
        <color theme="4"/>
        <rFont val="D2Coding"/>
        <family val="3"/>
        <charset val="129"/>
      </rPr>
      <t>분말소화약제</t>
    </r>
    <r>
      <rPr>
        <sz val="11"/>
        <color theme="1"/>
        <rFont val="D2Coding"/>
        <family val="3"/>
        <charset val="129"/>
      </rPr>
      <t xml:space="preserve"> 종별에 따른 종류 중 제1종, 제2종, 제3종 분말소화약제의 화학식은? &lt; 순서대로&gt;</t>
    </r>
    <phoneticPr fontId="1" type="noConversion"/>
  </si>
  <si>
    <r>
      <rPr>
        <sz val="11"/>
        <color theme="4"/>
        <rFont val="D2Coding"/>
        <family val="3"/>
        <charset val="129"/>
      </rPr>
      <t>화학소방자동차</t>
    </r>
    <r>
      <rPr>
        <sz val="11"/>
        <color theme="1"/>
        <rFont val="D2Coding"/>
        <family val="3"/>
        <charset val="129"/>
      </rPr>
      <t xml:space="preserve"> 중에서</t>
    </r>
    <r>
      <rPr>
        <sz val="11"/>
        <color theme="4"/>
        <rFont val="D2Coding"/>
        <family val="3"/>
        <charset val="129"/>
      </rPr>
      <t xml:space="preserve"> 포수용액 방사차</t>
    </r>
    <r>
      <rPr>
        <sz val="11"/>
        <color theme="1"/>
        <rFont val="D2Coding"/>
        <family val="3"/>
        <charset val="129"/>
      </rPr>
      <t>에 대하여 화학소방자동차가 갖추어야 할 포수용액의</t>
    </r>
    <r>
      <rPr>
        <sz val="11"/>
        <color theme="4"/>
        <rFont val="D2Coding"/>
        <family val="3"/>
        <charset val="129"/>
      </rPr>
      <t xml:space="preserve"> 방사능력</t>
    </r>
    <r>
      <rPr>
        <sz val="11"/>
        <color theme="1"/>
        <rFont val="D2Coding"/>
        <family val="3"/>
        <charset val="129"/>
      </rPr>
      <t>은 매분 ( )L 이상, 소화약제탱크 및 ( )를 비치, ( )L이상의 포수용액을 방사할 수 있는 양의 소화약제를 비치</t>
    </r>
    <phoneticPr fontId="1" type="noConversion"/>
  </si>
  <si>
    <r>
      <rPr>
        <sz val="11"/>
        <color theme="4"/>
        <rFont val="D2Coding"/>
        <family val="3"/>
        <charset val="129"/>
      </rPr>
      <t>인화칼슘</t>
    </r>
    <r>
      <rPr>
        <sz val="11"/>
        <color theme="1"/>
        <rFont val="D2Coding"/>
        <family val="3"/>
        <charset val="129"/>
      </rPr>
      <t>은 제( )류 위험물,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 xml:space="preserve">은 ( )kg,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반응하면 ( )기체&lt;화학식, 명칭&gt;가 발생</t>
    </r>
    <phoneticPr fontId="1" type="noConversion"/>
  </si>
  <si>
    <r>
      <t xml:space="preserve">벽 기둥 및 바닥이 </t>
    </r>
    <r>
      <rPr>
        <sz val="11"/>
        <color theme="4"/>
        <rFont val="D2Coding"/>
        <family val="3"/>
        <charset val="129"/>
      </rPr>
      <t>내화</t>
    </r>
    <r>
      <rPr>
        <sz val="11"/>
        <color theme="1"/>
        <rFont val="D2Coding"/>
        <family val="3"/>
        <charset val="129"/>
      </rPr>
      <t xml:space="preserve">구조로 된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>저장소에</t>
    </r>
    <r>
      <rPr>
        <sz val="11"/>
        <color theme="4"/>
        <rFont val="D2Coding"/>
        <family val="3"/>
        <charset val="129"/>
      </rPr>
      <t xml:space="preserve"> 황린 149600kg</t>
    </r>
    <r>
      <rPr>
        <sz val="11"/>
        <color theme="1"/>
        <rFont val="D2Coding"/>
        <family val="3"/>
        <charset val="129"/>
      </rPr>
      <t>이 저장되어 있을 경우 지정수량의 배수는?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</si>
  <si>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>하면 ( )와 ( )가 발생 &lt;화학식&gt;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</si>
  <si>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저장소의 주의사항 </t>
    </r>
    <r>
      <rPr>
        <sz val="11"/>
        <color theme="4"/>
        <rFont val="D2Coding"/>
        <family val="3"/>
        <charset val="129"/>
      </rPr>
      <t>게시판</t>
    </r>
    <r>
      <rPr>
        <sz val="11"/>
        <color theme="1"/>
        <rFont val="D2Coding"/>
        <family val="3"/>
        <charset val="129"/>
      </rPr>
      <t xml:space="preserve"> 크기는 한 변의 길이가 ( )m 이상, 다른 한 변의 길이가 ( )m 이상인 직사각형으로</t>
    </r>
    <r>
      <rPr>
        <sz val="11"/>
        <color theme="4"/>
        <rFont val="D2Coding"/>
        <family val="3"/>
        <charset val="129"/>
      </rPr>
      <t xml:space="preserve"> 색상</t>
    </r>
    <r>
      <rPr>
        <sz val="11"/>
        <color theme="1"/>
        <rFont val="D2Coding"/>
        <family val="3"/>
        <charset val="129"/>
      </rPr>
      <t>은 ( )바탕에 ( )문자, 주의사항은 ( )</t>
    </r>
    <phoneticPr fontId="1" type="noConversion"/>
  </si>
  <si>
    <r>
      <t>제( )류 위험물은</t>
    </r>
    <r>
      <rPr>
        <sz val="11"/>
        <color theme="4"/>
        <rFont val="D2Coding"/>
        <family val="3"/>
        <charset val="129"/>
      </rPr>
      <t xml:space="preserve"> 산화제</t>
    </r>
    <r>
      <rPr>
        <sz val="11"/>
        <color theme="1"/>
        <rFont val="D2Coding"/>
        <family val="3"/>
        <charset val="129"/>
      </rPr>
      <t xml:space="preserve">와의 접촉 혼합이나 </t>
    </r>
    <r>
      <rPr>
        <sz val="11"/>
        <color theme="4"/>
        <rFont val="D2Coding"/>
        <family val="3"/>
        <charset val="129"/>
      </rPr>
      <t>불티, 불꽃, 고온체</t>
    </r>
    <r>
      <rPr>
        <sz val="11"/>
        <color theme="1"/>
        <rFont val="D2Coding"/>
        <family val="3"/>
        <charset val="129"/>
      </rPr>
      <t xml:space="preserve">와의 접근 또는 과열을 피하는 한편, </t>
    </r>
    <r>
      <rPr>
        <sz val="11"/>
        <color theme="4"/>
        <rFont val="D2Coding"/>
        <family val="3"/>
        <charset val="129"/>
      </rPr>
      <t>철분, 금속분, 마그네슘</t>
    </r>
    <r>
      <rPr>
        <sz val="11"/>
        <color theme="1"/>
        <rFont val="D2Coding"/>
        <family val="3"/>
        <charset val="129"/>
      </rPr>
      <t xml:space="preserve"> 및 이를 함유한 것에 있어서는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이나 </t>
    </r>
    <r>
      <rPr>
        <sz val="11"/>
        <color theme="4"/>
        <rFont val="D2Coding"/>
        <family val="3"/>
        <charset val="129"/>
      </rPr>
      <t>산</t>
    </r>
    <r>
      <rPr>
        <sz val="11"/>
        <color theme="1"/>
        <rFont val="D2Coding"/>
        <family val="3"/>
        <charset val="129"/>
      </rPr>
      <t>과의 접촉을 피하고</t>
    </r>
    <r>
      <rPr>
        <sz val="11"/>
        <color theme="4"/>
        <rFont val="D2Coding"/>
        <family val="3"/>
        <charset val="129"/>
      </rPr>
      <t xml:space="preserve"> 인화성 고체</t>
    </r>
    <r>
      <rPr>
        <sz val="11"/>
        <color theme="1"/>
        <rFont val="D2Coding"/>
        <family val="3"/>
        <charset val="129"/>
      </rPr>
      <t xml:space="preserve">에 있어서는 함부로 </t>
    </r>
    <r>
      <rPr>
        <sz val="11"/>
        <color theme="4"/>
        <rFont val="D2Coding"/>
        <family val="3"/>
        <charset val="129"/>
      </rPr>
      <t>증기</t>
    </r>
    <r>
      <rPr>
        <sz val="11"/>
        <color theme="1"/>
        <rFont val="D2Coding"/>
        <family val="3"/>
        <charset val="129"/>
      </rPr>
      <t>를 발생시키지 아니함</t>
    </r>
    <phoneticPr fontId="1" type="noConversion"/>
  </si>
  <si>
    <r>
      <rPr>
        <sz val="11"/>
        <color theme="4"/>
        <rFont val="D2Coding"/>
        <family val="3"/>
        <charset val="129"/>
      </rPr>
      <t>황화린</t>
    </r>
    <r>
      <rPr>
        <sz val="11"/>
        <color theme="1"/>
        <rFont val="D2Coding"/>
        <family val="3"/>
        <charset val="129"/>
      </rPr>
      <t xml:space="preserve">에 대하여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)kg, 제( )류 위험물, 각 화학식의 종류는 ( ), ( ), ( )</t>
    </r>
    <phoneticPr fontId="1" type="noConversion"/>
  </si>
  <si>
    <r>
      <rPr>
        <sz val="11"/>
        <color theme="4"/>
        <rFont val="D2Coding"/>
        <family val="3"/>
        <charset val="129"/>
      </rPr>
      <t>액체</t>
    </r>
    <r>
      <rPr>
        <sz val="11"/>
        <color theme="1"/>
        <rFont val="D2Coding"/>
        <family val="3"/>
        <charset val="129"/>
      </rPr>
      <t xml:space="preserve">위험물은 운반용기 </t>
    </r>
    <r>
      <rPr>
        <sz val="11"/>
        <color theme="4"/>
        <rFont val="D2Coding"/>
        <family val="3"/>
        <charset val="129"/>
      </rPr>
      <t>내용적</t>
    </r>
    <r>
      <rPr>
        <sz val="11"/>
        <color theme="1"/>
        <rFont val="D2Coding"/>
        <family val="3"/>
        <charset val="129"/>
      </rPr>
      <t xml:space="preserve">의 ( )%이하의 수납율로 수납하되 ( )도씨의 온도에서 </t>
    </r>
    <r>
      <rPr>
        <sz val="11"/>
        <color theme="4"/>
        <rFont val="D2Coding"/>
        <family val="3"/>
        <charset val="129"/>
      </rPr>
      <t>누설</t>
    </r>
    <r>
      <rPr>
        <sz val="11"/>
        <color theme="1"/>
        <rFont val="D2Coding"/>
        <family val="3"/>
        <charset val="129"/>
      </rPr>
      <t xml:space="preserve">되지 아니하도록 충분한 </t>
    </r>
    <r>
      <rPr>
        <sz val="11"/>
        <color theme="4"/>
        <rFont val="D2Coding"/>
        <family val="3"/>
        <charset val="129"/>
      </rPr>
      <t>공간용적</t>
    </r>
    <r>
      <rPr>
        <sz val="11"/>
        <color theme="1"/>
        <rFont val="D2Coding"/>
        <family val="3"/>
        <charset val="129"/>
      </rPr>
      <t>을 유지하도록 할 것</t>
    </r>
    <phoneticPr fontId="1" type="noConversion"/>
  </si>
  <si>
    <r>
      <rPr>
        <sz val="11"/>
        <color theme="4"/>
        <rFont val="D2Coding"/>
        <family val="3"/>
        <charset val="129"/>
      </rPr>
      <t>크실렌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이성질체 3</t>
    </r>
    <r>
      <rPr>
        <sz val="11"/>
        <color theme="1"/>
        <rFont val="D2Coding"/>
        <family val="3"/>
        <charset val="129"/>
      </rPr>
      <t>가지에 대한 명칭은 ( )-크실렌, ( )-크실렌, ( )-크실렌</t>
    </r>
    <phoneticPr fontId="1" type="noConversion"/>
  </si>
  <si>
    <r>
      <t>1이황화탄소, 2글리세린, 3산화프로필렌, 4클로로벤젠, 5피리딘 중</t>
    </r>
    <r>
      <rPr>
        <sz val="11"/>
        <color theme="4"/>
        <rFont val="D2Coding"/>
        <family val="3"/>
        <charset val="129"/>
      </rPr>
      <t xml:space="preserve"> 비중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보다 큰 것은?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</si>
  <si>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>저장소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 xml:space="preserve">윤활유 </t>
    </r>
    <r>
      <rPr>
        <sz val="11"/>
        <color theme="1"/>
        <rFont val="D2Coding"/>
        <family val="3"/>
        <charset val="129"/>
      </rPr>
      <t xml:space="preserve">드럼통이 선반에 적재, 용기를 </t>
    </r>
    <r>
      <rPr>
        <sz val="11"/>
        <color theme="4"/>
        <rFont val="D2Coding"/>
        <family val="3"/>
        <charset val="129"/>
      </rPr>
      <t>선반</t>
    </r>
    <r>
      <rPr>
        <sz val="11"/>
        <color theme="1"/>
        <rFont val="D2Coding"/>
        <family val="3"/>
        <charset val="129"/>
      </rPr>
      <t>에 저장하는 경우에는 ( )m를 초과하여 저장하지 아니함</t>
    </r>
    <phoneticPr fontId="1" type="noConversion"/>
  </si>
  <si>
    <r>
      <rPr>
        <sz val="11"/>
        <color theme="4"/>
        <rFont val="D2Coding"/>
        <family val="3"/>
        <charset val="129"/>
      </rPr>
      <t>나트륨</t>
    </r>
    <r>
      <rPr>
        <sz val="11"/>
        <color theme="1"/>
        <rFont val="D2Coding"/>
        <family val="3"/>
        <charset val="129"/>
      </rPr>
      <t>을 물에 넣을 때 격렬히</t>
    </r>
    <r>
      <rPr>
        <sz val="11"/>
        <color theme="4"/>
        <rFont val="D2Coding"/>
        <family val="3"/>
        <charset val="129"/>
      </rPr>
      <t xml:space="preserve"> 반응</t>
    </r>
    <r>
      <rPr>
        <sz val="11"/>
        <color theme="1"/>
        <rFont val="D2Coding"/>
        <family val="3"/>
        <charset val="129"/>
      </rPr>
      <t>하며 기체가 발생하는데 이 기체는? ( )&lt;화학식&gt;, 나트륨의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</si>
  <si>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지정과산화물</t>
    </r>
    <r>
      <rPr>
        <sz val="11"/>
        <color theme="1"/>
        <rFont val="D2Coding"/>
        <family val="3"/>
        <charset val="129"/>
      </rPr>
      <t>을 저장하는 단층건축물인 옥내 저장소에 대하여</t>
    </r>
    <r>
      <rPr>
        <sz val="11"/>
        <color theme="4"/>
        <rFont val="D2Coding"/>
        <family val="3"/>
        <charset val="129"/>
      </rPr>
      <t xml:space="preserve"> 담 또는 토제</t>
    </r>
    <r>
      <rPr>
        <sz val="11"/>
        <color theme="1"/>
        <rFont val="D2Coding"/>
        <family val="3"/>
        <charset val="129"/>
      </rPr>
      <t xml:space="preserve">는 저장창고의 </t>
    </r>
    <r>
      <rPr>
        <sz val="11"/>
        <color theme="4"/>
        <rFont val="D2Coding"/>
        <family val="3"/>
        <charset val="129"/>
      </rPr>
      <t>외벽</t>
    </r>
    <r>
      <rPr>
        <sz val="11"/>
        <color theme="1"/>
        <rFont val="D2Coding"/>
        <family val="3"/>
        <charset val="129"/>
      </rPr>
      <t xml:space="preserve">으로부터 ( )m 이상 떨어진 장소에 설치, 다만 담 또는 토제와 당해 저장창고와의 간격은 당해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저장소의 </t>
    </r>
    <r>
      <rPr>
        <sz val="11"/>
        <color theme="4"/>
        <rFont val="D2Coding"/>
        <family val="3"/>
        <charset val="129"/>
      </rPr>
      <t>공지</t>
    </r>
    <r>
      <rPr>
        <sz val="11"/>
        <color theme="1"/>
        <rFont val="D2Coding"/>
        <family val="3"/>
        <charset val="129"/>
      </rPr>
      <t xml:space="preserve">의 5분의 1을 초과할 수 었고 토제의 경사면의 </t>
    </r>
    <r>
      <rPr>
        <sz val="11"/>
        <color theme="4"/>
        <rFont val="D2Coding"/>
        <family val="3"/>
        <charset val="129"/>
      </rPr>
      <t>경사도</t>
    </r>
    <r>
      <rPr>
        <sz val="11"/>
        <color theme="1"/>
        <rFont val="D2Coding"/>
        <family val="3"/>
        <charset val="129"/>
      </rPr>
      <t>는 ( )도 미만으로 하여야 함</t>
    </r>
    <phoneticPr fontId="1" type="noConversion"/>
  </si>
  <si>
    <r>
      <t xml:space="preserve">제( )류 위험물은 </t>
    </r>
    <r>
      <rPr>
        <sz val="11"/>
        <color theme="4"/>
        <rFont val="D2Coding"/>
        <family val="3"/>
        <charset val="129"/>
      </rPr>
      <t>가연물</t>
    </r>
    <r>
      <rPr>
        <sz val="11"/>
        <color theme="1"/>
        <rFont val="D2Coding"/>
        <family val="3"/>
        <charset val="129"/>
      </rPr>
      <t xml:space="preserve">과의 접촉 및 혼합이나 분해를 촉진하는 물품과의 접근 또는 과열, 충격, 마찰 등을 </t>
    </r>
    <r>
      <rPr>
        <sz val="11"/>
        <color theme="4"/>
        <rFont val="D2Coding"/>
        <family val="3"/>
        <charset val="129"/>
      </rPr>
      <t>피하</t>
    </r>
    <r>
      <rPr>
        <sz val="11"/>
        <color theme="1"/>
        <rFont val="D2Coding"/>
        <family val="3"/>
        <charset val="129"/>
      </rPr>
      <t xml:space="preserve">는 한편, </t>
    </r>
    <r>
      <rPr>
        <sz val="11"/>
        <color theme="4"/>
        <rFont val="D2Coding"/>
        <family val="3"/>
        <charset val="129"/>
      </rPr>
      <t>알칼리금속</t>
    </r>
    <r>
      <rPr>
        <sz val="11"/>
        <color theme="1"/>
        <rFont val="D2Coding"/>
        <family val="3"/>
        <charset val="129"/>
      </rPr>
      <t xml:space="preserve">의 과산화물 및 이를 함유한 것에 있어서는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과의 접촉을 피하여야 함</t>
    </r>
    <phoneticPr fontId="1" type="noConversion"/>
  </si>
  <si>
    <r>
      <rPr>
        <sz val="11"/>
        <color theme="4"/>
        <rFont val="D2Coding"/>
        <family val="3"/>
        <charset val="129"/>
      </rPr>
      <t>고체</t>
    </r>
    <r>
      <rPr>
        <sz val="11"/>
        <color theme="1"/>
        <rFont val="D2Coding"/>
        <family val="3"/>
        <charset val="129"/>
      </rPr>
      <t xml:space="preserve">위험물은 운반용기 </t>
    </r>
    <r>
      <rPr>
        <sz val="11"/>
        <color theme="4"/>
        <rFont val="D2Coding"/>
        <family val="3"/>
        <charset val="129"/>
      </rPr>
      <t>내용적</t>
    </r>
    <r>
      <rPr>
        <sz val="11"/>
        <color theme="1"/>
        <rFont val="D2Coding"/>
        <family val="3"/>
        <charset val="129"/>
      </rPr>
      <t>의 ( )% 이하의 수납율로 수납</t>
    </r>
    <phoneticPr fontId="1" type="noConversion"/>
  </si>
  <si>
    <r>
      <t>금속</t>
    </r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 xml:space="preserve">에 주수소화하면 안 되는 이유는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격렬히 </t>
    </r>
    <r>
      <rPr>
        <sz val="11"/>
        <color theme="4"/>
        <rFont val="D2Coding"/>
        <family val="3"/>
        <charset val="129"/>
      </rPr>
      <t>반응</t>
    </r>
    <r>
      <rPr>
        <sz val="11"/>
        <color theme="1"/>
        <rFont val="D2Coding"/>
        <family val="3"/>
        <charset val="129"/>
      </rPr>
      <t>하며 ( )&lt;화학식&gt;를 발생하며 폭발적으로 ( )하므로.</t>
    </r>
    <phoneticPr fontId="1" type="noConversion"/>
  </si>
  <si>
    <r>
      <t xml:space="preserve">바닥면적 </t>
    </r>
    <r>
      <rPr>
        <sz val="11"/>
        <color theme="4"/>
        <rFont val="D2Coding"/>
        <family val="3"/>
        <charset val="129"/>
      </rPr>
      <t>450m^2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환기설비의 기준에 따라 설치하는 급기구의 수는 ( )개, 저장창고에는 채광과 조명 및 환기설비를 갖추어야 하고 </t>
    </r>
    <r>
      <rPr>
        <sz val="11"/>
        <color theme="4"/>
        <rFont val="D2Coding"/>
        <family val="3"/>
        <charset val="129"/>
      </rPr>
      <t xml:space="preserve">인화점 </t>
    </r>
    <r>
      <rPr>
        <sz val="11"/>
        <color theme="1"/>
        <rFont val="D2Coding"/>
        <family val="3"/>
        <charset val="129"/>
      </rPr>
      <t>( )도씨 미만인 위험물의 저장창고에 있어서는 내부에 체류한</t>
    </r>
    <r>
      <rPr>
        <sz val="11"/>
        <color theme="4"/>
        <rFont val="D2Coding"/>
        <family val="3"/>
        <charset val="129"/>
      </rPr>
      <t xml:space="preserve"> 가연성 증기</t>
    </r>
    <r>
      <rPr>
        <sz val="11"/>
        <color theme="1"/>
        <rFont val="D2Coding"/>
        <family val="3"/>
        <charset val="129"/>
      </rPr>
      <t>를 지붕 위로</t>
    </r>
    <r>
      <rPr>
        <sz val="11"/>
        <color theme="4"/>
        <rFont val="D2Coding"/>
        <family val="3"/>
        <charset val="129"/>
      </rPr>
      <t xml:space="preserve"> 배출</t>
    </r>
    <r>
      <rPr>
        <sz val="11"/>
        <color theme="1"/>
        <rFont val="D2Coding"/>
        <family val="3"/>
        <charset val="129"/>
      </rPr>
      <t xml:space="preserve">하는 </t>
    </r>
    <r>
      <rPr>
        <sz val="11"/>
        <color theme="4"/>
        <rFont val="D2Coding"/>
        <family val="3"/>
        <charset val="129"/>
      </rPr>
      <t>설비</t>
    </r>
    <r>
      <rPr>
        <sz val="11"/>
        <color theme="1"/>
        <rFont val="D2Coding"/>
        <family val="3"/>
        <charset val="129"/>
      </rPr>
      <t>를 갖추어야 함.</t>
    </r>
    <phoneticPr fontId="1" type="noConversion"/>
  </si>
  <si>
    <r>
      <rPr>
        <sz val="11"/>
        <color theme="4"/>
        <rFont val="D2Coding"/>
        <family val="3"/>
        <charset val="129"/>
      </rPr>
      <t>칼슘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 접촉하였을 때 ( ) 기체가 발생</t>
    </r>
    <phoneticPr fontId="1" type="noConversion"/>
  </si>
  <si>
    <r>
      <rPr>
        <sz val="11"/>
        <color theme="4"/>
        <rFont val="D2Coding"/>
        <family val="3"/>
        <charset val="129"/>
      </rPr>
      <t>이동저장탱크</t>
    </r>
    <r>
      <rPr>
        <sz val="11"/>
        <color theme="1"/>
        <rFont val="D2Coding"/>
        <family val="3"/>
        <charset val="129"/>
      </rPr>
      <t xml:space="preserve">는 그 내부에 ( )L 이하마다 ( )mm 이상의 </t>
    </r>
    <r>
      <rPr>
        <sz val="11"/>
        <color theme="4"/>
        <rFont val="D2Coding"/>
        <family val="3"/>
        <charset val="129"/>
      </rPr>
      <t xml:space="preserve">강철판 </t>
    </r>
    <r>
      <rPr>
        <sz val="11"/>
        <color theme="1"/>
        <rFont val="D2Coding"/>
        <family val="3"/>
        <charset val="129"/>
      </rPr>
      <t xml:space="preserve">또는 이와 동등 이상의 강도, 내열성 및 내식성이 있는 금속성의 것으로 </t>
    </r>
    <r>
      <rPr>
        <sz val="11"/>
        <color theme="4"/>
        <rFont val="D2Coding"/>
        <family val="3"/>
        <charset val="129"/>
      </rPr>
      <t>칸막이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설치</t>
    </r>
    <r>
      <rPr>
        <sz val="11"/>
        <color theme="1"/>
        <rFont val="D2Coding"/>
        <family val="3"/>
        <charset val="129"/>
      </rPr>
      <t>하여야 함.</t>
    </r>
    <phoneticPr fontId="1" type="noConversion"/>
  </si>
  <si>
    <r>
      <rPr>
        <sz val="11"/>
        <color theme="4"/>
        <rFont val="D2Coding"/>
        <family val="3"/>
        <charset val="129"/>
      </rPr>
      <t>알칼리금속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과산화물</t>
    </r>
    <r>
      <rPr>
        <sz val="11"/>
        <color theme="1"/>
        <rFont val="D2Coding"/>
        <family val="3"/>
        <charset val="129"/>
      </rPr>
      <t xml:space="preserve"> 외부용기에 표시하여야할 </t>
    </r>
    <r>
      <rPr>
        <sz val="11"/>
        <color theme="4"/>
        <rFont val="D2Coding"/>
        <family val="3"/>
        <charset val="129"/>
      </rPr>
      <t>주의사항</t>
    </r>
    <r>
      <rPr>
        <sz val="11"/>
        <color theme="1"/>
        <rFont val="D2Coding"/>
        <family val="3"/>
        <charset val="129"/>
      </rPr>
      <t>은 ( )주의, 충격주의, ( )접촉주의, 물기( )</t>
    </r>
    <phoneticPr fontId="1" type="noConversion"/>
  </si>
  <si>
    <r>
      <rPr>
        <sz val="11"/>
        <color theme="4"/>
        <rFont val="D2Coding"/>
        <family val="3"/>
        <charset val="129"/>
      </rPr>
      <t>트리에틸알루미늄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메탄올</t>
    </r>
    <r>
      <rPr>
        <sz val="11"/>
        <color theme="1"/>
        <rFont val="D2Coding"/>
        <family val="3"/>
        <charset val="129"/>
      </rPr>
      <t>은 폭발적으로</t>
    </r>
    <r>
      <rPr>
        <sz val="11"/>
        <color theme="4"/>
        <rFont val="D2Coding"/>
        <family val="3"/>
        <charset val="129"/>
      </rPr>
      <t xml:space="preserve"> 반응</t>
    </r>
    <r>
      <rPr>
        <sz val="11"/>
        <color theme="1"/>
        <rFont val="D2Coding"/>
        <family val="3"/>
        <charset val="129"/>
      </rPr>
      <t>하는데 이때 ( )기체가 발생</t>
    </r>
    <phoneticPr fontId="1" type="noConversion"/>
  </si>
  <si>
    <r>
      <rPr>
        <sz val="11"/>
        <color theme="4"/>
        <rFont val="D2Coding"/>
        <family val="3"/>
        <charset val="129"/>
      </rPr>
      <t>아세톤</t>
    </r>
    <r>
      <rPr>
        <sz val="11"/>
        <color theme="1"/>
        <rFont val="D2Coding"/>
        <family val="3"/>
        <charset val="129"/>
      </rPr>
      <t>의 연소에</t>
    </r>
    <r>
      <rPr>
        <sz val="11"/>
        <color theme="4"/>
        <rFont val="D2Coding"/>
        <family val="3"/>
        <charset val="129"/>
      </rPr>
      <t xml:space="preserve"> 물</t>
    </r>
    <r>
      <rPr>
        <sz val="11"/>
        <color theme="1"/>
        <rFont val="D2Coding"/>
        <family val="3"/>
        <charset val="129"/>
      </rPr>
      <t xml:space="preserve">로 </t>
    </r>
    <r>
      <rPr>
        <sz val="11"/>
        <color theme="4"/>
        <rFont val="D2Coding"/>
        <family val="3"/>
        <charset val="129"/>
      </rPr>
      <t>소화</t>
    </r>
    <r>
      <rPr>
        <sz val="11"/>
        <color theme="1"/>
        <rFont val="D2Coding"/>
        <family val="3"/>
        <charset val="129"/>
      </rPr>
      <t>할 경우 아세톤은 ( )성이므로 물과 섞여서 농도가 ( )되어 물의 함유율이 커지므로 바로 소화</t>
    </r>
    <phoneticPr fontId="1" type="noConversion"/>
  </si>
  <si>
    <r>
      <rPr>
        <sz val="11"/>
        <color theme="4"/>
        <rFont val="D2Coding"/>
        <family val="3"/>
        <charset val="129"/>
      </rPr>
      <t>메탄올</t>
    </r>
    <r>
      <rPr>
        <sz val="11"/>
        <color theme="1"/>
        <rFont val="D2Coding"/>
        <family val="3"/>
        <charset val="129"/>
      </rPr>
      <t xml:space="preserve"> 화학식은 ( ),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은 ( )L, 완전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>시 발생하는 것은 ( )기체와 ( ) &lt;다 화학식&gt;</t>
    </r>
    <phoneticPr fontId="1" type="noConversion"/>
  </si>
  <si>
    <r>
      <t>제조소 또는 일반취급소에서 취급하는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위험물의 최대수량의 합이 </t>
    </r>
    <r>
      <rPr>
        <sz val="11"/>
        <color theme="4"/>
        <rFont val="D2Coding"/>
        <family val="3"/>
        <charset val="129"/>
      </rPr>
      <t>지정수량의 12만배 이상 24만배 미만</t>
    </r>
    <r>
      <rPr>
        <sz val="11"/>
        <color theme="1"/>
        <rFont val="D2Coding"/>
        <family val="3"/>
        <charset val="129"/>
      </rPr>
      <t xml:space="preserve">인 사업소에 자체소방대 </t>
    </r>
    <r>
      <rPr>
        <sz val="11"/>
        <color theme="4"/>
        <rFont val="D2Coding"/>
        <family val="3"/>
        <charset val="129"/>
      </rPr>
      <t>소방차</t>
    </r>
    <r>
      <rPr>
        <sz val="11"/>
        <color theme="1"/>
        <rFont val="D2Coding"/>
        <family val="3"/>
        <charset val="129"/>
      </rPr>
      <t>의 대수는 ( )대, 인원은 ( )명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</si>
  <si>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저장소에 </t>
    </r>
    <r>
      <rPr>
        <sz val="11"/>
        <color theme="4"/>
        <rFont val="D2Coding"/>
        <family val="3"/>
        <charset val="129"/>
      </rPr>
      <t>에틸렌글리콜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20000L</t>
    </r>
    <r>
      <rPr>
        <sz val="11"/>
        <color theme="1"/>
        <rFont val="D2Coding"/>
        <family val="3"/>
        <charset val="129"/>
      </rPr>
      <t>를 저장하고 있는데 기계에 의하여 하역하는 경우에는 ( )m를 초과하여 저장하지 아니하여야 함</t>
    </r>
    <phoneticPr fontId="1" type="noConversion"/>
  </si>
  <si>
    <r>
      <rPr>
        <sz val="11"/>
        <color theme="4"/>
        <rFont val="D2Coding"/>
        <family val="3"/>
        <charset val="129"/>
      </rPr>
      <t>에탄올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>하면 ( )와 ( )발생 &lt;화학식&gt;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</si>
  <si>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염소산염류</t>
    </r>
    <r>
      <rPr>
        <sz val="11"/>
        <color theme="1"/>
        <rFont val="D2Coding"/>
        <family val="3"/>
        <charset val="129"/>
      </rPr>
      <t>와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위험물인</t>
    </r>
    <r>
      <rPr>
        <sz val="11"/>
        <color theme="4"/>
        <rFont val="D2Coding"/>
        <family val="3"/>
        <charset val="129"/>
      </rPr>
      <t xml:space="preserve"> 질산</t>
    </r>
    <r>
      <rPr>
        <sz val="11"/>
        <color theme="1"/>
        <rFont val="D2Coding"/>
        <family val="3"/>
        <charset val="129"/>
      </rPr>
      <t xml:space="preserve">을 함께 저장하는 </t>
    </r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>의 면적은 ( )m^2, 2가지 위험물을 같이 저장하는 경우 상호간 ( )m 이상의</t>
    </r>
    <r>
      <rPr>
        <sz val="11"/>
        <color theme="4"/>
        <rFont val="D2Coding"/>
        <family val="3"/>
        <charset val="129"/>
      </rPr>
      <t xml:space="preserve"> 간격</t>
    </r>
    <r>
      <rPr>
        <sz val="11"/>
        <color theme="1"/>
        <rFont val="D2Coding"/>
        <family val="3"/>
        <charset val="129"/>
      </rPr>
      <t xml:space="preserve"> 두어야 함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</si>
  <si>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위험물은 제( ),( )류 위험물과 혼재 가능, 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>류 위험물은 제( ),( )류 위험물과 혼재 가능,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위험물은 제( )류 위험물과 혼재 가능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</si>
  <si>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석유류는</t>
    </r>
    <r>
      <rPr>
        <sz val="11"/>
        <color theme="4"/>
        <rFont val="D2Coding"/>
        <family val="3"/>
        <charset val="129"/>
      </rPr>
      <t xml:space="preserve"> 아세톤, 휘발유</t>
    </r>
    <r>
      <rPr>
        <sz val="11"/>
        <color theme="1"/>
        <rFont val="D2Coding"/>
        <family val="3"/>
        <charset val="129"/>
      </rPr>
      <t xml:space="preserve"> 그 밖에 1기압에서</t>
    </r>
    <r>
      <rPr>
        <sz val="11"/>
        <color theme="4"/>
        <rFont val="D2Coding"/>
        <family val="3"/>
        <charset val="129"/>
      </rPr>
      <t xml:space="preserve"> 인화점</t>
    </r>
    <r>
      <rPr>
        <sz val="11"/>
        <color theme="1"/>
        <rFont val="D2Coding"/>
        <family val="3"/>
        <charset val="129"/>
      </rPr>
      <t xml:space="preserve">이 섭씨( )도 </t>
    </r>
    <r>
      <rPr>
        <sz val="11"/>
        <color theme="4"/>
        <rFont val="D2Coding"/>
        <family val="3"/>
        <charset val="129"/>
      </rPr>
      <t>미만</t>
    </r>
    <r>
      <rPr>
        <sz val="11"/>
        <color theme="1"/>
        <rFont val="D2Coding"/>
        <family val="3"/>
        <charset val="129"/>
      </rPr>
      <t>인 것</t>
    </r>
    <phoneticPr fontId="1" type="noConversion"/>
  </si>
  <si>
    <r>
      <t>1이황화탄소, 2산화프로필렌, 3에탄올</t>
    </r>
    <r>
      <rPr>
        <sz val="11"/>
        <color theme="4"/>
        <rFont val="D2Coding"/>
        <family val="3"/>
        <charset val="129"/>
      </rPr>
      <t xml:space="preserve"> 발화점 </t>
    </r>
    <r>
      <rPr>
        <sz val="11"/>
        <color theme="1"/>
        <rFont val="D2Coding"/>
        <family val="3"/>
        <charset val="129"/>
      </rPr>
      <t>낮은 순 &lt;그냥 숫자만&gt;</t>
    </r>
    <phoneticPr fontId="1" type="noConversion"/>
  </si>
  <si>
    <r>
      <t xml:space="preserve">주유취급소에 설치된 </t>
    </r>
    <r>
      <rPr>
        <sz val="11"/>
        <color theme="4"/>
        <rFont val="D2Coding"/>
        <family val="3"/>
        <charset val="129"/>
      </rPr>
      <t>지하탱크저장소</t>
    </r>
    <r>
      <rPr>
        <sz val="11"/>
        <color theme="1"/>
        <rFont val="D2Coding"/>
        <family val="3"/>
        <charset val="129"/>
      </rPr>
      <t>에서 지면과</t>
    </r>
    <r>
      <rPr>
        <sz val="11"/>
        <color theme="4"/>
        <rFont val="D2Coding"/>
        <family val="3"/>
        <charset val="129"/>
      </rPr>
      <t xml:space="preserve"> 탱크 상단 </t>
    </r>
    <r>
      <rPr>
        <sz val="11"/>
        <color theme="1"/>
        <rFont val="D2Coding"/>
        <family val="3"/>
        <charset val="129"/>
      </rPr>
      <t xml:space="preserve">부근까지 </t>
    </r>
    <r>
      <rPr>
        <sz val="11"/>
        <color theme="4"/>
        <rFont val="D2Coding"/>
        <family val="3"/>
        <charset val="129"/>
      </rPr>
      <t>거리</t>
    </r>
    <r>
      <rPr>
        <sz val="11"/>
        <color theme="1"/>
        <rFont val="D2Coding"/>
        <family val="3"/>
        <charset val="129"/>
      </rPr>
      <t xml:space="preserve">, 탱크전용실 </t>
    </r>
    <r>
      <rPr>
        <sz val="11"/>
        <color theme="4"/>
        <rFont val="D2Coding"/>
        <family val="3"/>
        <charset val="129"/>
      </rPr>
      <t>벽</t>
    </r>
    <r>
      <rPr>
        <sz val="11"/>
        <color theme="1"/>
        <rFont val="D2Coding"/>
        <family val="3"/>
        <charset val="129"/>
      </rPr>
      <t xml:space="preserve">의 두께, 탱크와 </t>
    </r>
    <r>
      <rPr>
        <sz val="11"/>
        <color theme="4"/>
        <rFont val="D2Coding"/>
        <family val="3"/>
        <charset val="129"/>
      </rPr>
      <t>전용실</t>
    </r>
    <r>
      <rPr>
        <sz val="11"/>
        <color theme="1"/>
        <rFont val="D2Coding"/>
        <family val="3"/>
        <charset val="129"/>
      </rPr>
      <t xml:space="preserve"> 사이의 거리. 이 셋의 합은 ( )m, 탱크와 전용실 사이의 거리 </t>
    </r>
    <r>
      <rPr>
        <sz val="11"/>
        <color theme="4"/>
        <rFont val="D2Coding"/>
        <family val="3"/>
        <charset val="129"/>
      </rPr>
      <t>공간</t>
    </r>
    <r>
      <rPr>
        <sz val="11"/>
        <color theme="1"/>
        <rFont val="D2Coding"/>
        <family val="3"/>
        <charset val="129"/>
      </rPr>
      <t xml:space="preserve">을 채우기 위한 </t>
    </r>
    <r>
      <rPr>
        <sz val="11"/>
        <color theme="4"/>
        <rFont val="D2Coding"/>
        <family val="3"/>
        <charset val="129"/>
      </rPr>
      <t>재료</t>
    </r>
    <r>
      <rPr>
        <sz val="11"/>
        <color theme="1"/>
        <rFont val="D2Coding"/>
        <family val="3"/>
        <charset val="129"/>
      </rPr>
      <t xml:space="preserve">는 ( ) 또는 습기에 응고되지 않는 입자지름 </t>
    </r>
    <r>
      <rPr>
        <sz val="11"/>
        <color theme="4"/>
        <rFont val="D2Coding"/>
        <family val="3"/>
        <charset val="129"/>
      </rPr>
      <t>5mm</t>
    </r>
    <r>
      <rPr>
        <sz val="11"/>
        <color theme="1"/>
        <rFont val="D2Coding"/>
        <family val="3"/>
        <charset val="129"/>
      </rPr>
      <t xml:space="preserve"> 이하의 마른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</si>
  <si>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석유류를 용기만을 겹쳐 쌓는 경우 </t>
    </r>
    <r>
      <rPr>
        <sz val="11"/>
        <color theme="4"/>
        <rFont val="D2Coding"/>
        <family val="3"/>
        <charset val="129"/>
      </rPr>
      <t>저장 높이</t>
    </r>
    <r>
      <rPr>
        <sz val="11"/>
        <color theme="1"/>
        <rFont val="D2Coding"/>
        <family val="3"/>
        <charset val="129"/>
      </rPr>
      <t>는 ( )m를 초과하지 아니함</t>
    </r>
    <phoneticPr fontId="1" type="noConversion"/>
  </si>
  <si>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>의 류별은 ( ), 지정수량은 ( )kg</t>
    </r>
    <phoneticPr fontId="1" type="noConversion"/>
  </si>
  <si>
    <r>
      <rPr>
        <sz val="11"/>
        <color theme="4"/>
        <rFont val="D2Coding"/>
        <family val="3"/>
        <charset val="129"/>
      </rPr>
      <t>제조소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화학소방차 3대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사다리차 1대</t>
    </r>
    <r>
      <rPr>
        <sz val="11"/>
        <color theme="1"/>
        <rFont val="D2Coding"/>
        <family val="3"/>
        <charset val="129"/>
      </rPr>
      <t>가 있는데 저장 및 취급하는 위험물의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 xml:space="preserve">은 ( )만배 이상, ( )만배 미만이며 </t>
    </r>
    <r>
      <rPr>
        <sz val="11"/>
        <color theme="4"/>
        <rFont val="D2Coding"/>
        <family val="3"/>
        <charset val="129"/>
      </rPr>
      <t>자체소방대원</t>
    </r>
    <r>
      <rPr>
        <sz val="11"/>
        <color theme="1"/>
        <rFont val="D2Coding"/>
        <family val="3"/>
        <charset val="129"/>
      </rPr>
      <t>의 수는 ( )명 이상이어야 함</t>
    </r>
    <phoneticPr fontId="1" type="noConversion"/>
  </si>
  <si>
    <r>
      <rPr>
        <sz val="11"/>
        <color theme="4"/>
        <rFont val="D2Coding"/>
        <family val="3"/>
        <charset val="129"/>
      </rPr>
      <t>니트로화합물</t>
    </r>
    <r>
      <rPr>
        <sz val="11"/>
        <color theme="1"/>
        <rFont val="D2Coding"/>
        <family val="3"/>
        <charset val="129"/>
      </rPr>
      <t>의 류별은 ( ), 지정수량은 ( )kg</t>
    </r>
    <phoneticPr fontId="1" type="noConversion"/>
  </si>
  <si>
    <r>
      <rPr>
        <sz val="11"/>
        <color theme="4"/>
        <rFont val="D2Coding"/>
        <family val="3"/>
        <charset val="129"/>
      </rPr>
      <t>흑색화약</t>
    </r>
    <r>
      <rPr>
        <sz val="11"/>
        <color theme="1"/>
        <rFont val="D2Coding"/>
        <family val="3"/>
        <charset val="129"/>
      </rPr>
      <t xml:space="preserve"> 원료인 유황가루, 숯, 질산칼륨 중 위험물이며 </t>
    </r>
    <r>
      <rPr>
        <sz val="11"/>
        <color theme="4"/>
        <rFont val="D2Coding"/>
        <family val="3"/>
        <charset val="129"/>
      </rPr>
      <t>산소공급원</t>
    </r>
    <r>
      <rPr>
        <sz val="11"/>
        <color theme="1"/>
        <rFont val="D2Coding"/>
        <family val="3"/>
        <charset val="129"/>
      </rPr>
      <t>이 되는 물질은 ( )이고 그 지정수량은 ( )kg, 또 다른 위험물은 ( ), 지정수량은 ( )kg</t>
    </r>
    <phoneticPr fontId="1" type="noConversion"/>
  </si>
  <si>
    <r>
      <t xml:space="preserve">원자량 23, 비중 0.97, </t>
    </r>
    <r>
      <rPr>
        <sz val="11"/>
        <color theme="4"/>
        <rFont val="D2Coding"/>
        <family val="3"/>
        <charset val="129"/>
      </rPr>
      <t>불꽃반응</t>
    </r>
    <r>
      <rPr>
        <sz val="11"/>
        <color theme="1"/>
        <rFont val="D2Coding"/>
        <family val="3"/>
        <charset val="129"/>
      </rPr>
      <t xml:space="preserve">시 </t>
    </r>
    <r>
      <rPr>
        <sz val="11"/>
        <color theme="4"/>
        <rFont val="D2Coding"/>
        <family val="3"/>
        <charset val="129"/>
      </rPr>
      <t>노란색</t>
    </r>
    <r>
      <rPr>
        <sz val="11"/>
        <color theme="1"/>
        <rFont val="D2Coding"/>
        <family val="3"/>
        <charset val="129"/>
      </rPr>
      <t>인 물질의 원소기호는 ( ), 지정수량은 ( )kg</t>
    </r>
    <phoneticPr fontId="1" type="noConversion"/>
  </si>
  <si>
    <r>
      <rPr>
        <sz val="11"/>
        <color theme="4"/>
        <rFont val="D2Coding"/>
        <family val="3"/>
        <charset val="129"/>
      </rPr>
      <t>옥외저장탱크</t>
    </r>
    <r>
      <rPr>
        <sz val="11"/>
        <color theme="1"/>
        <rFont val="D2Coding"/>
        <family val="3"/>
        <charset val="129"/>
      </rPr>
      <t>에 설치된 고정포소화설비의 배관 중 배관 하단의</t>
    </r>
    <r>
      <rPr>
        <sz val="11"/>
        <color theme="4"/>
        <rFont val="D2Coding"/>
        <family val="3"/>
        <charset val="129"/>
      </rPr>
      <t xml:space="preserve"> 적색 배관</t>
    </r>
    <r>
      <rPr>
        <sz val="11"/>
        <color theme="1"/>
        <rFont val="D2Coding"/>
        <family val="3"/>
        <charset val="129"/>
      </rPr>
      <t xml:space="preserve">과 적색 배관 사이에 설치되어 있는 </t>
    </r>
    <r>
      <rPr>
        <sz val="11"/>
        <color theme="4"/>
        <rFont val="D2Coding"/>
        <family val="3"/>
        <charset val="129"/>
      </rPr>
      <t>은백색 배관</t>
    </r>
    <r>
      <rPr>
        <sz val="11"/>
        <color theme="1"/>
        <rFont val="D2Coding"/>
        <family val="3"/>
        <charset val="129"/>
      </rPr>
      <t xml:space="preserve">은 신축성이 있는 설비인데 이 배관의 명칭은 ( ) 조인트이고 목적은 </t>
    </r>
    <r>
      <rPr>
        <sz val="11"/>
        <color theme="4"/>
        <rFont val="D2Coding"/>
        <family val="3"/>
        <charset val="129"/>
      </rPr>
      <t>충격</t>
    </r>
    <r>
      <rPr>
        <sz val="11"/>
        <color theme="1"/>
        <rFont val="D2Coding"/>
        <family val="3"/>
        <charset val="129"/>
      </rPr>
      <t xml:space="preserve">에 의한 배관의 </t>
    </r>
    <r>
      <rPr>
        <sz val="11"/>
        <color theme="4"/>
        <rFont val="D2Coding"/>
        <family val="3"/>
        <charset val="129"/>
      </rPr>
      <t>결합부분</t>
    </r>
    <r>
      <rPr>
        <sz val="11"/>
        <color theme="1"/>
        <rFont val="D2Coding"/>
        <family val="3"/>
        <charset val="129"/>
      </rPr>
      <t xml:space="preserve"> ( )방지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</si>
  <si>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오황화린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 반응하면 기체인 ( )가 발생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</si>
  <si>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종 </t>
    </r>
    <r>
      <rPr>
        <sz val="11"/>
        <color theme="4"/>
        <rFont val="D2Coding"/>
        <family val="3"/>
        <charset val="129"/>
      </rPr>
      <t>분말소화약제</t>
    </r>
    <r>
      <rPr>
        <sz val="11"/>
        <color theme="1"/>
        <rFont val="D2Coding"/>
        <family val="3"/>
        <charset val="129"/>
      </rPr>
      <t>의 화학식</t>
    </r>
    <phoneticPr fontId="1" type="noConversion"/>
  </si>
  <si>
    <r>
      <rPr>
        <sz val="11"/>
        <color theme="4"/>
        <rFont val="D2Coding"/>
        <family val="3"/>
        <charset val="129"/>
      </rPr>
      <t>주유취급소</t>
    </r>
    <r>
      <rPr>
        <sz val="11"/>
        <color theme="1"/>
        <rFont val="D2Coding"/>
        <family val="3"/>
        <charset val="129"/>
      </rPr>
      <t xml:space="preserve">에 설치하는 탱크, 고속국도의 도로변에 설치된 주유취급소에 있어서는 탱크의 </t>
    </r>
    <r>
      <rPr>
        <sz val="11"/>
        <color theme="4"/>
        <rFont val="D2Coding"/>
        <family val="3"/>
        <charset val="129"/>
      </rPr>
      <t>용량</t>
    </r>
    <r>
      <rPr>
        <sz val="11"/>
        <color theme="1"/>
        <rFont val="D2Coding"/>
        <family val="3"/>
        <charset val="129"/>
      </rPr>
      <t>을 ( )L까지 할 수 있음.</t>
    </r>
    <phoneticPr fontId="1" type="noConversion"/>
  </si>
  <si>
    <r>
      <rPr>
        <sz val="11"/>
        <color theme="4"/>
        <rFont val="D2Coding"/>
        <family val="3"/>
        <charset val="129"/>
      </rPr>
      <t>벤젠</t>
    </r>
    <r>
      <rPr>
        <sz val="11"/>
        <color theme="1"/>
        <rFont val="D2Coding"/>
        <family val="3"/>
        <charset val="129"/>
      </rPr>
      <t xml:space="preserve">은 ( )성이므로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보다 </t>
    </r>
    <r>
      <rPr>
        <sz val="11"/>
        <color theme="4"/>
        <rFont val="D2Coding"/>
        <family val="3"/>
        <charset val="129"/>
      </rPr>
      <t>가벼</t>
    </r>
    <r>
      <rPr>
        <sz val="11"/>
        <color theme="1"/>
        <rFont val="D2Coding"/>
        <family val="3"/>
        <charset val="129"/>
      </rPr>
      <t>우므로 물 위에서 계속 연소해 물로 소화되지 않고</t>
    </r>
    <r>
      <rPr>
        <sz val="11"/>
        <color theme="4"/>
        <rFont val="D2Coding"/>
        <family val="3"/>
        <charset val="129"/>
      </rPr>
      <t xml:space="preserve"> 연소면</t>
    </r>
    <r>
      <rPr>
        <sz val="11"/>
        <color theme="1"/>
        <rFont val="D2Coding"/>
        <family val="3"/>
        <charset val="129"/>
      </rPr>
      <t>이 ( )된다.</t>
    </r>
    <phoneticPr fontId="1" type="noConversion"/>
  </si>
  <si>
    <r>
      <rPr>
        <sz val="11"/>
        <color theme="4"/>
        <rFont val="D2Coding"/>
        <family val="3"/>
        <charset val="129"/>
      </rPr>
      <t>주유취급소</t>
    </r>
    <r>
      <rPr>
        <sz val="11"/>
        <color theme="1"/>
        <rFont val="D2Coding"/>
        <family val="3"/>
        <charset val="129"/>
      </rPr>
      <t xml:space="preserve">에 설치하는 탱크, 고속국도의 도로변에 설치하지 않은 </t>
    </r>
    <r>
      <rPr>
        <sz val="11"/>
        <color theme="4"/>
        <rFont val="D2Coding"/>
        <family val="3"/>
        <charset val="129"/>
      </rPr>
      <t>고정급유설비</t>
    </r>
    <r>
      <rPr>
        <sz val="11"/>
        <color theme="1"/>
        <rFont val="D2Coding"/>
        <family val="3"/>
        <charset val="129"/>
      </rPr>
      <t>에 직접 접속하는 전용탱크로서 ( )L 이하인 것</t>
    </r>
    <phoneticPr fontId="1" type="noConversion"/>
  </si>
  <si>
    <r>
      <rPr>
        <sz val="11"/>
        <color theme="4"/>
        <rFont val="D2Coding"/>
        <family val="3"/>
        <charset val="129"/>
      </rPr>
      <t>휘발유</t>
    </r>
    <r>
      <rPr>
        <sz val="11"/>
        <color theme="1"/>
        <rFont val="D2Coding"/>
        <family val="3"/>
        <charset val="129"/>
      </rPr>
      <t xml:space="preserve">를 넣은 </t>
    </r>
    <r>
      <rPr>
        <sz val="11"/>
        <color theme="4"/>
        <rFont val="D2Coding"/>
        <family val="3"/>
        <charset val="129"/>
      </rPr>
      <t xml:space="preserve">200L </t>
    </r>
    <r>
      <rPr>
        <sz val="11"/>
        <color theme="1"/>
        <rFont val="D2Coding"/>
        <family val="3"/>
        <charset val="129"/>
      </rPr>
      <t>드럼통 외부에 휘발유, 위험등급3, 200L만 표시되어 있는데 잘못 표시된 부분을 수정하면 ( ), 이 위험물에 대해 추가 기재할 주의사항은 ( )</t>
    </r>
    <phoneticPr fontId="1" type="noConversion"/>
  </si>
  <si>
    <r>
      <rPr>
        <sz val="11"/>
        <color theme="4"/>
        <rFont val="D2Coding"/>
        <family val="3"/>
        <charset val="129"/>
      </rPr>
      <t>질산염류</t>
    </r>
    <r>
      <rPr>
        <sz val="11"/>
        <color theme="1"/>
        <rFont val="D2Coding"/>
        <family val="3"/>
        <charset val="129"/>
      </rPr>
      <t>의 류별은 ( ), 지정수량은 ( )kg</t>
    </r>
    <phoneticPr fontId="1" type="noConversion"/>
  </si>
  <si>
    <r>
      <rPr>
        <sz val="11"/>
        <color theme="4"/>
        <rFont val="D2Coding"/>
        <family val="3"/>
        <charset val="129"/>
      </rPr>
      <t>마그네슘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이 접촉할 경우 발생하는 기체는 ( )&lt;화학식&gt;, 화재시 주수소화가 안 되는 이유는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반응하여 생성된 </t>
    </r>
    <r>
      <rPr>
        <sz val="11"/>
        <color theme="4"/>
        <rFont val="D2Coding"/>
        <family val="3"/>
        <charset val="129"/>
      </rPr>
      <t>기체</t>
    </r>
    <r>
      <rPr>
        <sz val="11"/>
        <color theme="1"/>
        <rFont val="D2Coding"/>
        <family val="3"/>
        <charset val="129"/>
      </rPr>
      <t>가 ( )의 위험이 있음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</si>
  <si>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저장소 드럼통에 </t>
    </r>
    <r>
      <rPr>
        <sz val="11"/>
        <color theme="4"/>
        <rFont val="D2Coding"/>
        <family val="3"/>
        <charset val="129"/>
      </rPr>
      <t>중유</t>
    </r>
    <r>
      <rPr>
        <sz val="11"/>
        <color theme="1"/>
        <rFont val="D2Coding"/>
        <family val="3"/>
        <charset val="129"/>
      </rPr>
      <t xml:space="preserve">만을 저장할 경우 </t>
    </r>
    <r>
      <rPr>
        <sz val="11"/>
        <color theme="4"/>
        <rFont val="D2Coding"/>
        <family val="3"/>
        <charset val="129"/>
      </rPr>
      <t>저장 높이</t>
    </r>
    <r>
      <rPr>
        <sz val="11"/>
        <color theme="1"/>
        <rFont val="D2Coding"/>
        <family val="3"/>
        <charset val="129"/>
      </rPr>
      <t>는 ( )m를 초과하지 아니함</t>
    </r>
    <phoneticPr fontId="1" type="noConversion"/>
  </si>
  <si>
    <r>
      <rPr>
        <sz val="11"/>
        <color theme="4"/>
        <rFont val="D2Coding"/>
        <family val="3"/>
        <charset val="129"/>
      </rPr>
      <t>삼산화크롬</t>
    </r>
    <r>
      <rPr>
        <sz val="11"/>
        <color theme="1"/>
        <rFont val="D2Coding"/>
        <family val="3"/>
        <charset val="129"/>
      </rPr>
      <t xml:space="preserve">이라 명기된 </t>
    </r>
    <r>
      <rPr>
        <sz val="11"/>
        <color theme="4"/>
        <rFont val="D2Coding"/>
        <family val="3"/>
        <charset val="129"/>
      </rPr>
      <t>암적색</t>
    </r>
    <r>
      <rPr>
        <sz val="11"/>
        <color theme="1"/>
        <rFont val="D2Coding"/>
        <family val="3"/>
        <charset val="129"/>
      </rPr>
      <t xml:space="preserve">시료의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</si>
  <si>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트리에틸알루미늄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 반응하면 ( ) 기체가 생성</t>
    </r>
    <phoneticPr fontId="1" type="noConversion"/>
  </si>
  <si>
    <r>
      <t>제조소 또는 일반취급소에서 취급하는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위험물의</t>
    </r>
    <r>
      <rPr>
        <sz val="11"/>
        <color theme="4"/>
        <rFont val="D2Coding"/>
        <family val="3"/>
        <charset val="129"/>
      </rPr>
      <t xml:space="preserve"> 최대수량</t>
    </r>
    <r>
      <rPr>
        <sz val="11"/>
        <color theme="1"/>
        <rFont val="D2Coding"/>
        <family val="3"/>
        <charset val="129"/>
      </rPr>
      <t xml:space="preserve">의 합이 </t>
    </r>
    <r>
      <rPr>
        <sz val="11"/>
        <color theme="4"/>
        <rFont val="D2Coding"/>
        <family val="3"/>
        <charset val="129"/>
      </rPr>
      <t>지정수량의 48만배</t>
    </r>
    <r>
      <rPr>
        <sz val="11"/>
        <color theme="1"/>
        <rFont val="D2Coding"/>
        <family val="3"/>
        <charset val="129"/>
      </rPr>
      <t xml:space="preserve"> 이상인 사업소에 두는</t>
    </r>
    <r>
      <rPr>
        <sz val="11"/>
        <color theme="4"/>
        <rFont val="D2Coding"/>
        <family val="3"/>
        <charset val="129"/>
      </rPr>
      <t xml:space="preserve"> 자체소방대원</t>
    </r>
    <r>
      <rPr>
        <sz val="11"/>
        <color theme="1"/>
        <rFont val="D2Coding"/>
        <family val="3"/>
        <charset val="129"/>
      </rPr>
      <t xml:space="preserve">의 수는 ( )인, </t>
    </r>
    <r>
      <rPr>
        <sz val="11"/>
        <color theme="4"/>
        <rFont val="D2Coding"/>
        <family val="3"/>
        <charset val="129"/>
      </rPr>
      <t>화학소방자동차</t>
    </r>
    <r>
      <rPr>
        <sz val="11"/>
        <color theme="1"/>
        <rFont val="D2Coding"/>
        <family val="3"/>
        <charset val="129"/>
      </rPr>
      <t>의 대수는 ( )대</t>
    </r>
    <phoneticPr fontId="1" type="noConversion"/>
  </si>
  <si>
    <r>
      <t>주유취급소에 설치하는 주유 중</t>
    </r>
    <r>
      <rPr>
        <sz val="11"/>
        <color theme="4"/>
        <rFont val="D2Coding"/>
        <family val="3"/>
        <charset val="129"/>
      </rPr>
      <t xml:space="preserve"> 엔진정지 게시판</t>
    </r>
    <r>
      <rPr>
        <sz val="11"/>
        <color theme="1"/>
        <rFont val="D2Coding"/>
        <family val="3"/>
        <charset val="129"/>
      </rPr>
      <t>에 대하여 색깔은 ( )바탕에 ( )색문자, 규격은 한변의 길이가 ( )m 이상, 다른 한 변의 길이가 ( )m 이상인 직사각형</t>
    </r>
    <phoneticPr fontId="1" type="noConversion"/>
  </si>
  <si>
    <r>
      <t>옥외탱크저장소</t>
    </r>
    <r>
      <rPr>
        <sz val="11"/>
        <color theme="4"/>
        <rFont val="D2Coding"/>
        <family val="3"/>
        <charset val="129"/>
      </rPr>
      <t xml:space="preserve"> 밸브없는 통기관</t>
    </r>
    <r>
      <rPr>
        <sz val="11"/>
        <color theme="1"/>
        <rFont val="D2Coding"/>
        <family val="3"/>
        <charset val="129"/>
      </rPr>
      <t xml:space="preserve">에 있는 망은 ( ), </t>
    </r>
    <r>
      <rPr>
        <sz val="11"/>
        <color theme="4"/>
        <rFont val="D2Coding"/>
        <family val="3"/>
        <charset val="129"/>
      </rPr>
      <t>통기관</t>
    </r>
    <r>
      <rPr>
        <sz val="11"/>
        <color theme="1"/>
        <rFont val="D2Coding"/>
        <family val="3"/>
        <charset val="129"/>
      </rPr>
      <t xml:space="preserve">을 설치하여야 하는 위험물의 </t>
    </r>
    <r>
      <rPr>
        <sz val="11"/>
        <color theme="4"/>
        <rFont val="D2Coding"/>
        <family val="3"/>
        <charset val="129"/>
      </rPr>
      <t>류별</t>
    </r>
    <r>
      <rPr>
        <sz val="11"/>
        <color theme="1"/>
        <rFont val="D2Coding"/>
        <family val="3"/>
        <charset val="129"/>
      </rPr>
      <t>은 제( )류 위험물</t>
    </r>
    <phoneticPr fontId="1" type="noConversion"/>
  </si>
  <si>
    <r>
      <rPr>
        <sz val="11"/>
        <color theme="4"/>
        <rFont val="D2Coding"/>
        <family val="3"/>
        <charset val="129"/>
      </rPr>
      <t>CS2</t>
    </r>
    <r>
      <rPr>
        <sz val="11"/>
        <color theme="1"/>
        <rFont val="D2Coding"/>
        <family val="3"/>
        <charset val="129"/>
      </rPr>
      <t>가 들어 있는 드럼통에 화재가 발생할 경우</t>
    </r>
    <r>
      <rPr>
        <sz val="11"/>
        <color theme="4"/>
        <rFont val="D2Coding"/>
        <family val="3"/>
        <charset val="129"/>
      </rPr>
      <t xml:space="preserve"> 주수소화</t>
    </r>
    <r>
      <rPr>
        <sz val="11"/>
        <color theme="1"/>
        <rFont val="D2Coding"/>
        <family val="3"/>
        <charset val="129"/>
      </rPr>
      <t xml:space="preserve">가 가능한데 이 물질의 </t>
    </r>
    <r>
      <rPr>
        <sz val="11"/>
        <color theme="4"/>
        <rFont val="D2Coding"/>
        <family val="3"/>
        <charset val="129"/>
      </rPr>
      <t>비중</t>
    </r>
    <r>
      <rPr>
        <sz val="11"/>
        <color theme="1"/>
        <rFont val="D2Coding"/>
        <family val="3"/>
        <charset val="129"/>
      </rPr>
      <t xml:space="preserve">은 ( )으로 물보다 ( )고, 물에 녹지 않으므로 화재면에 주수소화하면 ( )을 </t>
    </r>
    <r>
      <rPr>
        <sz val="11"/>
        <color theme="4"/>
        <rFont val="D2Coding"/>
        <family val="3"/>
        <charset val="129"/>
      </rPr>
      <t>차단</t>
    </r>
    <r>
      <rPr>
        <sz val="11"/>
        <color theme="1"/>
        <rFont val="D2Coding"/>
        <family val="3"/>
        <charset val="129"/>
      </rPr>
      <t>하는 ( ) 소화효과를 볼 수 있음</t>
    </r>
    <phoneticPr fontId="1" type="noConversion"/>
  </si>
  <si>
    <r>
      <t xml:space="preserve">덩어리 상태 </t>
    </r>
    <r>
      <rPr>
        <sz val="11"/>
        <color theme="4"/>
        <rFont val="D2Coding"/>
        <family val="3"/>
        <charset val="129"/>
      </rPr>
      <t>유황</t>
    </r>
    <r>
      <rPr>
        <sz val="11"/>
        <color theme="1"/>
        <rFont val="D2Coding"/>
        <family val="3"/>
        <charset val="129"/>
      </rPr>
      <t xml:space="preserve">만 저장하는 </t>
    </r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저장소 하나의 경계구역의 </t>
    </r>
    <r>
      <rPr>
        <sz val="11"/>
        <color theme="4"/>
        <rFont val="D2Coding"/>
        <family val="3"/>
        <charset val="129"/>
      </rPr>
      <t>내부면적</t>
    </r>
    <r>
      <rPr>
        <sz val="11"/>
        <color theme="1"/>
        <rFont val="D2Coding"/>
        <family val="3"/>
        <charset val="129"/>
      </rPr>
      <t xml:space="preserve">은 ( )m^2이하로 하여야 함, </t>
    </r>
    <r>
      <rPr>
        <sz val="11"/>
        <color theme="4"/>
        <rFont val="D2Coding"/>
        <family val="3"/>
        <charset val="129"/>
      </rPr>
      <t>25000kg</t>
    </r>
    <r>
      <rPr>
        <sz val="11"/>
        <color theme="1"/>
        <rFont val="D2Coding"/>
        <family val="3"/>
        <charset val="129"/>
      </rPr>
      <t xml:space="preserve">을 저장할 경우 </t>
    </r>
    <r>
      <rPr>
        <sz val="11"/>
        <color theme="4"/>
        <rFont val="D2Coding"/>
        <family val="3"/>
        <charset val="129"/>
      </rPr>
      <t>경계표시 간</t>
    </r>
    <r>
      <rPr>
        <sz val="11"/>
        <color theme="1"/>
        <rFont val="D2Coding"/>
        <family val="3"/>
        <charset val="129"/>
      </rPr>
      <t>의 간격은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>이 ( )이므로 ( )m 이상으로 하여야 함</t>
    </r>
    <phoneticPr fontId="1" type="noConversion"/>
  </si>
  <si>
    <r>
      <rPr>
        <sz val="11"/>
        <color theme="4"/>
        <rFont val="D2Coding"/>
        <family val="3"/>
        <charset val="129"/>
      </rPr>
      <t>히드라진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과산화수소</t>
    </r>
    <r>
      <rPr>
        <sz val="11"/>
        <color theme="1"/>
        <rFont val="D2Coding"/>
        <family val="3"/>
        <charset val="129"/>
      </rPr>
      <t>를 혼합하면 폭발하는데 이때 생성되는 기체는 ( ), 히드라진과 과산화수소 중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 xml:space="preserve">류 위험물은 ( )이고 이것의 </t>
    </r>
    <r>
      <rPr>
        <sz val="11"/>
        <color theme="4"/>
        <rFont val="D2Coding"/>
        <family val="3"/>
        <charset val="129"/>
      </rPr>
      <t>열분해</t>
    </r>
    <r>
      <rPr>
        <sz val="11"/>
        <color theme="1"/>
        <rFont val="D2Coding"/>
        <family val="3"/>
        <charset val="129"/>
      </rPr>
      <t xml:space="preserve"> 반응시 ( )기체가 발생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</si>
  <si>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저장소 드럼통에 </t>
    </r>
    <r>
      <rPr>
        <sz val="11"/>
        <color theme="4"/>
        <rFont val="D2Coding"/>
        <family val="3"/>
        <charset val="129"/>
      </rPr>
      <t>중유</t>
    </r>
    <r>
      <rPr>
        <sz val="11"/>
        <color theme="1"/>
        <rFont val="D2Coding"/>
        <family val="3"/>
        <charset val="129"/>
      </rPr>
      <t xml:space="preserve">만 넣어 저장할 경우 </t>
    </r>
    <r>
      <rPr>
        <sz val="11"/>
        <color theme="4"/>
        <rFont val="D2Coding"/>
        <family val="3"/>
        <charset val="129"/>
      </rPr>
      <t>기계</t>
    </r>
    <r>
      <rPr>
        <sz val="11"/>
        <color theme="1"/>
        <rFont val="D2Coding"/>
        <family val="3"/>
        <charset val="129"/>
      </rPr>
      <t>에 의하여 하역하는 구조로된</t>
    </r>
    <r>
      <rPr>
        <sz val="11"/>
        <color theme="4"/>
        <rFont val="D2Coding"/>
        <family val="3"/>
        <charset val="129"/>
      </rPr>
      <t xml:space="preserve"> 용기</t>
    </r>
    <r>
      <rPr>
        <sz val="11"/>
        <color theme="1"/>
        <rFont val="D2Coding"/>
        <family val="3"/>
        <charset val="129"/>
      </rPr>
      <t>만을 겹쳐 쌓는 경우 ( )m를 초과하지 아니함.</t>
    </r>
    <phoneticPr fontId="1" type="noConversion"/>
  </si>
  <si>
    <r>
      <rPr>
        <sz val="11"/>
        <color theme="4"/>
        <rFont val="D2Coding"/>
        <family val="3"/>
        <charset val="129"/>
      </rPr>
      <t>벤조일퍼옥사이드</t>
    </r>
    <r>
      <rPr>
        <sz val="11"/>
        <color theme="1"/>
        <rFont val="D2Coding"/>
        <family val="3"/>
        <charset val="129"/>
      </rPr>
      <t xml:space="preserve">의 품명은 ( ), </t>
    </r>
    <r>
      <rPr>
        <sz val="11"/>
        <color theme="4"/>
        <rFont val="D2Coding"/>
        <family val="3"/>
        <charset val="129"/>
      </rPr>
      <t>소요단위</t>
    </r>
    <r>
      <rPr>
        <sz val="11"/>
        <color theme="1"/>
        <rFont val="D2Coding"/>
        <family val="3"/>
        <charset val="129"/>
      </rPr>
      <t xml:space="preserve">가 1일 경우 ( )kg,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 든 비커에선 ( )가 일어남</t>
    </r>
    <phoneticPr fontId="1" type="noConversion"/>
  </si>
  <si>
    <r>
      <t xml:space="preserve">지하탱크저장소, 매설된 탱크의 손상으로 </t>
    </r>
    <r>
      <rPr>
        <sz val="11"/>
        <color theme="4"/>
        <rFont val="D2Coding"/>
        <family val="3"/>
        <charset val="129"/>
      </rPr>
      <t>유류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누설</t>
    </r>
    <r>
      <rPr>
        <sz val="11"/>
        <color theme="1"/>
        <rFont val="D2Coding"/>
        <family val="3"/>
        <charset val="129"/>
      </rPr>
      <t xml:space="preserve">되었을 때 이를 확인하는 </t>
    </r>
    <r>
      <rPr>
        <sz val="11"/>
        <color theme="4"/>
        <rFont val="D2Coding"/>
        <family val="3"/>
        <charset val="129"/>
      </rPr>
      <t>설비</t>
    </r>
    <r>
      <rPr>
        <sz val="11"/>
        <color theme="1"/>
        <rFont val="D2Coding"/>
        <family val="3"/>
        <charset val="129"/>
      </rPr>
      <t xml:space="preserve">는 ( )이고, </t>
    </r>
    <r>
      <rPr>
        <sz val="11"/>
        <color theme="4"/>
        <rFont val="D2Coding"/>
        <family val="3"/>
        <charset val="129"/>
      </rPr>
      <t>관</t>
    </r>
    <r>
      <rPr>
        <sz val="11"/>
        <color theme="1"/>
        <rFont val="D2Coding"/>
        <family val="3"/>
        <charset val="129"/>
      </rPr>
      <t xml:space="preserve">은 탱크의 밑부분으로부터 ( )높이까지의 부분에는 </t>
    </r>
    <r>
      <rPr>
        <sz val="11"/>
        <color theme="4"/>
        <rFont val="D2Coding"/>
        <family val="3"/>
        <charset val="129"/>
      </rPr>
      <t>소공</t>
    </r>
    <r>
      <rPr>
        <sz val="11"/>
        <color theme="1"/>
        <rFont val="D2Coding"/>
        <family val="3"/>
        <charset val="129"/>
      </rPr>
      <t>이 뚫려 있을 것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</si>
  <si>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위험물인</t>
    </r>
    <r>
      <rPr>
        <sz val="11"/>
        <color theme="4"/>
        <rFont val="D2Coding"/>
        <family val="3"/>
        <charset val="129"/>
      </rPr>
      <t xml:space="preserve"> 질산</t>
    </r>
    <r>
      <rPr>
        <sz val="11"/>
        <color theme="1"/>
        <rFont val="D2Coding"/>
        <family val="3"/>
        <charset val="129"/>
      </rPr>
      <t xml:space="preserve">을 탈지면에 묻힌 것을 햇볕에 두니 연소하는데 질산이 </t>
    </r>
    <r>
      <rPr>
        <sz val="11"/>
        <color theme="4"/>
        <rFont val="D2Coding"/>
        <family val="3"/>
        <charset val="129"/>
      </rPr>
      <t>분해</t>
    </r>
    <r>
      <rPr>
        <sz val="11"/>
        <color theme="1"/>
        <rFont val="D2Coding"/>
        <family val="3"/>
        <charset val="129"/>
      </rPr>
      <t xml:space="preserve">할 경우 ( ), ( )&lt;화학식&gt;과 물이 발생. 질산의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</si>
  <si>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과망간산칼륨</t>
    </r>
    <r>
      <rPr>
        <sz val="11"/>
        <color theme="1"/>
        <rFont val="D2Coding"/>
        <family val="3"/>
        <charset val="129"/>
      </rPr>
      <t xml:space="preserve">이 명기된 </t>
    </r>
    <r>
      <rPr>
        <sz val="11"/>
        <color theme="4"/>
        <rFont val="D2Coding"/>
        <family val="3"/>
        <charset val="129"/>
      </rPr>
      <t>흑자색</t>
    </r>
    <r>
      <rPr>
        <sz val="11"/>
        <color theme="1"/>
        <rFont val="D2Coding"/>
        <family val="3"/>
        <charset val="129"/>
      </rPr>
      <t xml:space="preserve"> 시료의</t>
    </r>
    <r>
      <rPr>
        <sz val="11"/>
        <color theme="4"/>
        <rFont val="D2Coding"/>
        <family val="3"/>
        <charset val="129"/>
      </rPr>
      <t xml:space="preserve"> 240</t>
    </r>
    <r>
      <rPr>
        <sz val="11"/>
        <color theme="1"/>
        <rFont val="D2Coding"/>
        <family val="3"/>
        <charset val="129"/>
      </rPr>
      <t>도씨에서 분해할 경우 K2MnO4, ( ), ( )기체가 발생</t>
    </r>
    <phoneticPr fontId="1" type="noConversion"/>
  </si>
  <si>
    <r>
      <rPr>
        <sz val="11"/>
        <color theme="4"/>
        <rFont val="D2Coding"/>
        <family val="3"/>
        <charset val="129"/>
      </rPr>
      <t>특수인화물</t>
    </r>
    <r>
      <rPr>
        <sz val="11"/>
        <color theme="1"/>
        <rFont val="D2Coding"/>
        <family val="3"/>
        <charset val="129"/>
      </rPr>
      <t xml:space="preserve">이라 함은 </t>
    </r>
    <r>
      <rPr>
        <sz val="11"/>
        <color theme="4"/>
        <rFont val="D2Coding"/>
        <family val="3"/>
        <charset val="129"/>
      </rPr>
      <t>이황화탄소, 디에틸에테르</t>
    </r>
    <r>
      <rPr>
        <sz val="11"/>
        <color theme="1"/>
        <rFont val="D2Coding"/>
        <family val="3"/>
        <charset val="129"/>
      </rPr>
      <t xml:space="preserve"> 그 밖에 1기압에서</t>
    </r>
    <r>
      <rPr>
        <sz val="11"/>
        <color theme="4"/>
        <rFont val="D2Coding"/>
        <family val="3"/>
        <charset val="129"/>
      </rPr>
      <t xml:space="preserve"> 발화점</t>
    </r>
    <r>
      <rPr>
        <sz val="11"/>
        <color theme="1"/>
        <rFont val="D2Coding"/>
        <family val="3"/>
        <charset val="129"/>
      </rPr>
      <t xml:space="preserve">이 섭씨 ( )도 이하인 것 또는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>이 섭씨 영하 ( )도 이하이고</t>
    </r>
    <r>
      <rPr>
        <sz val="11"/>
        <color theme="4"/>
        <rFont val="D2Coding"/>
        <family val="3"/>
        <charset val="129"/>
      </rPr>
      <t xml:space="preserve"> 비점</t>
    </r>
    <r>
      <rPr>
        <sz val="11"/>
        <color theme="1"/>
        <rFont val="D2Coding"/>
        <family val="3"/>
        <charset val="129"/>
      </rPr>
      <t>이 섭씨 ( )도 이하인 것을 말함.</t>
    </r>
    <phoneticPr fontId="1" type="noConversion"/>
  </si>
  <si>
    <r>
      <rPr>
        <sz val="11"/>
        <color theme="4"/>
        <rFont val="D2Coding"/>
        <family val="3"/>
        <charset val="129"/>
      </rPr>
      <t>크실렌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벤젠</t>
    </r>
    <r>
      <rPr>
        <sz val="11"/>
        <color theme="1"/>
        <rFont val="D2Coding"/>
        <family val="3"/>
        <charset val="129"/>
      </rPr>
      <t>에 ( )기가 ( )개 붙은 것으로</t>
    </r>
    <r>
      <rPr>
        <sz val="11"/>
        <color theme="4"/>
        <rFont val="D2Coding"/>
        <family val="3"/>
        <charset val="129"/>
      </rPr>
      <t xml:space="preserve"> 이성질체</t>
    </r>
    <r>
      <rPr>
        <sz val="11"/>
        <color theme="1"/>
        <rFont val="D2Coding"/>
        <family val="3"/>
        <charset val="129"/>
      </rPr>
      <t>는 3가지 있는데 가까이 붙어 있는 건 ( )-크실렌, 하나 건너 붙어 있는 건 ( )-크실렌, 마주보고 붙어 있는 건 ( )-크실렌</t>
    </r>
    <phoneticPr fontId="1" type="noConversion"/>
  </si>
  <si>
    <r>
      <t xml:space="preserve">구리, 아연, 염화나트륨 중 </t>
    </r>
    <r>
      <rPr>
        <sz val="11"/>
        <color theme="4"/>
        <rFont val="D2Coding"/>
        <family val="3"/>
        <charset val="129"/>
      </rPr>
      <t>황산</t>
    </r>
    <r>
      <rPr>
        <sz val="11"/>
        <color theme="1"/>
        <rFont val="D2Coding"/>
        <family val="3"/>
        <charset val="129"/>
      </rPr>
      <t xml:space="preserve">을 떨어뜨렸을 때 </t>
    </r>
    <r>
      <rPr>
        <sz val="11"/>
        <color theme="4"/>
        <rFont val="D2Coding"/>
        <family val="3"/>
        <charset val="129"/>
      </rPr>
      <t>흰색 연기</t>
    </r>
    <r>
      <rPr>
        <sz val="11"/>
        <color theme="1"/>
        <rFont val="D2Coding"/>
        <family val="3"/>
        <charset val="129"/>
      </rPr>
      <t xml:space="preserve">가 발생하는 물질은 ( )이고, 이 반응에서 ( )기체가 발생, 해당위험물의 </t>
    </r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>은 ( )</t>
    </r>
    <phoneticPr fontId="1" type="noConversion"/>
  </si>
  <si>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>이 공기 중 연소했을 때 만들어지는 물질의 화학식</t>
    </r>
    <phoneticPr fontId="1" type="noConversion"/>
  </si>
  <si>
    <r>
      <rPr>
        <sz val="11"/>
        <color theme="4"/>
        <rFont val="D2Coding"/>
        <family val="3"/>
        <charset val="129"/>
      </rPr>
      <t>금속나트륨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에탄올</t>
    </r>
    <r>
      <rPr>
        <sz val="11"/>
        <color theme="1"/>
        <rFont val="D2Coding"/>
        <family val="3"/>
        <charset val="129"/>
      </rPr>
      <t>이 만나면 ( )기체가 발생</t>
    </r>
    <phoneticPr fontId="1" type="noConversion"/>
  </si>
  <si>
    <r>
      <rPr>
        <sz val="11"/>
        <color theme="4"/>
        <rFont val="D2Coding"/>
        <family val="3"/>
        <charset val="129"/>
      </rPr>
      <t>과산화나트륨</t>
    </r>
    <r>
      <rPr>
        <sz val="11"/>
        <color theme="1"/>
        <rFont val="D2Coding"/>
        <family val="3"/>
        <charset val="129"/>
      </rPr>
      <t>의 완전</t>
    </r>
    <r>
      <rPr>
        <sz val="11"/>
        <color theme="4"/>
        <rFont val="D2Coding"/>
        <family val="3"/>
        <charset val="129"/>
      </rPr>
      <t xml:space="preserve"> 분해</t>
    </r>
    <r>
      <rPr>
        <sz val="11"/>
        <color theme="1"/>
        <rFont val="D2Coding"/>
        <family val="3"/>
        <charset val="129"/>
      </rPr>
      <t>할 경우 ( )와 ( )가 생성 &lt;화학식&gt;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</si>
  <si>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나트륨</t>
    </r>
    <r>
      <rPr>
        <sz val="11"/>
        <color theme="1"/>
        <rFont val="D2Coding"/>
        <family val="3"/>
        <charset val="129"/>
      </rPr>
      <t xml:space="preserve">은 ( )속에, </t>
    </r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 xml:space="preserve">은 ( )속에, </t>
    </r>
    <r>
      <rPr>
        <sz val="11"/>
        <color theme="4"/>
        <rFont val="D2Coding"/>
        <family val="3"/>
        <charset val="129"/>
      </rPr>
      <t>니트로셀룰로오스</t>
    </r>
    <r>
      <rPr>
        <sz val="11"/>
        <color theme="1"/>
        <rFont val="D2Coding"/>
        <family val="3"/>
        <charset val="129"/>
      </rPr>
      <t>는 ( )속에 보관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</si>
  <si>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저장소 드럼통에 </t>
    </r>
    <r>
      <rPr>
        <sz val="11"/>
        <color theme="4"/>
        <rFont val="D2Coding"/>
        <family val="3"/>
        <charset val="129"/>
      </rPr>
      <t>중유</t>
    </r>
    <r>
      <rPr>
        <sz val="11"/>
        <color theme="1"/>
        <rFont val="D2Coding"/>
        <family val="3"/>
        <charset val="129"/>
      </rPr>
      <t xml:space="preserve">만 넣어 저장할 경우 위험물을 수납한 용기를 </t>
    </r>
    <r>
      <rPr>
        <sz val="11"/>
        <color theme="4"/>
        <rFont val="D2Coding"/>
        <family val="3"/>
        <charset val="129"/>
      </rPr>
      <t>선반</t>
    </r>
    <r>
      <rPr>
        <sz val="11"/>
        <color theme="1"/>
        <rFont val="D2Coding"/>
        <family val="3"/>
        <charset val="129"/>
      </rPr>
      <t>에 저장하는 경우 선반의</t>
    </r>
    <r>
      <rPr>
        <sz val="11"/>
        <color theme="4"/>
        <rFont val="D2Coding"/>
        <family val="3"/>
        <charset val="129"/>
      </rPr>
      <t xml:space="preserve"> 높이</t>
    </r>
    <r>
      <rPr>
        <sz val="11"/>
        <color theme="1"/>
        <rFont val="D2Coding"/>
        <family val="3"/>
        <charset val="129"/>
      </rPr>
      <t>는 ( )m를 초과하지 아니함.</t>
    </r>
    <phoneticPr fontId="1" type="noConversion"/>
  </si>
  <si>
    <r>
      <rPr>
        <sz val="11"/>
        <color theme="4"/>
        <rFont val="D2Coding"/>
        <family val="3"/>
        <charset val="129"/>
      </rPr>
      <t>단층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>저장소 저장창고의 지붕을 내화구조로 할 수 있는 경우는 제( )류 위험물(분상의 것과 ( )고체를 제외), 제( )류 위험물만의 저장창고</t>
    </r>
    <phoneticPr fontId="1" type="noConversion"/>
  </si>
  <si>
    <r>
      <rPr>
        <sz val="11"/>
        <color theme="4"/>
        <rFont val="D2Coding"/>
        <family val="3"/>
        <charset val="129"/>
      </rPr>
      <t>단층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저장소, </t>
    </r>
    <r>
      <rPr>
        <sz val="11"/>
        <color theme="4"/>
        <rFont val="D2Coding"/>
        <family val="3"/>
        <charset val="129"/>
      </rPr>
      <t>난연</t>
    </r>
    <r>
      <rPr>
        <sz val="11"/>
        <color theme="1"/>
        <rFont val="D2Coding"/>
        <family val="3"/>
        <charset val="129"/>
      </rPr>
      <t>재료 또는</t>
    </r>
    <r>
      <rPr>
        <sz val="11"/>
        <color theme="4"/>
        <rFont val="D2Coding"/>
        <family val="3"/>
        <charset val="129"/>
      </rPr>
      <t xml:space="preserve"> 불연</t>
    </r>
    <r>
      <rPr>
        <sz val="11"/>
        <color theme="1"/>
        <rFont val="D2Coding"/>
        <family val="3"/>
        <charset val="129"/>
      </rPr>
      <t xml:space="preserve">재료로 된 </t>
    </r>
    <r>
      <rPr>
        <sz val="11"/>
        <color theme="4"/>
        <rFont val="D2Coding"/>
        <family val="3"/>
        <charset val="129"/>
      </rPr>
      <t>천장</t>
    </r>
    <r>
      <rPr>
        <sz val="11"/>
        <color theme="1"/>
        <rFont val="D2Coding"/>
        <family val="3"/>
        <charset val="129"/>
      </rPr>
      <t>을 설치할 수 있는 경우는 제( )류 위험물만의 저장창고</t>
    </r>
    <phoneticPr fontId="1" type="noConversion"/>
  </si>
  <si>
    <r>
      <rPr>
        <sz val="11"/>
        <color theme="4"/>
        <rFont val="D2Coding"/>
        <family val="3"/>
        <charset val="129"/>
      </rPr>
      <t>소화난이도 등급 1</t>
    </r>
    <r>
      <rPr>
        <sz val="11"/>
        <color theme="1"/>
        <rFont val="D2Coding"/>
        <family val="3"/>
        <charset val="129"/>
      </rPr>
      <t xml:space="preserve">의 제조소 또는 일반취급소에 </t>
    </r>
    <r>
      <rPr>
        <sz val="11"/>
        <color theme="4"/>
        <rFont val="D2Coding"/>
        <family val="3"/>
        <charset val="129"/>
      </rPr>
      <t xml:space="preserve">반드시 </t>
    </r>
    <r>
      <rPr>
        <sz val="11"/>
        <color theme="1"/>
        <rFont val="D2Coding"/>
        <family val="3"/>
        <charset val="129"/>
      </rPr>
      <t xml:space="preserve">설치해야 할 </t>
    </r>
    <r>
      <rPr>
        <sz val="11"/>
        <color theme="4"/>
        <rFont val="D2Coding"/>
        <family val="3"/>
        <charset val="129"/>
      </rPr>
      <t>소화설비</t>
    </r>
    <r>
      <rPr>
        <sz val="11"/>
        <color theme="1"/>
        <rFont val="D2Coding"/>
        <family val="3"/>
        <charset val="129"/>
      </rPr>
      <t>의 종류는 ( )소화전설비, 옥외소화전설비, ( )설비, ( )분무 등 소화설비</t>
    </r>
    <phoneticPr fontId="1" type="noConversion"/>
  </si>
  <si>
    <r>
      <t>할론</t>
    </r>
    <r>
      <rPr>
        <sz val="11"/>
        <color theme="4"/>
        <rFont val="D2Coding"/>
        <family val="3"/>
        <charset val="129"/>
      </rPr>
      <t xml:space="preserve">1211 </t>
    </r>
    <r>
      <rPr>
        <sz val="11"/>
        <color theme="1"/>
        <rFont val="D2Coding"/>
        <family val="3"/>
        <charset val="129"/>
      </rPr>
      <t>화학식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</si>
  <si>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 중 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석유류는 인화점이 섭씨 ( )도 미만,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 석유류는 인화점이 섭씨 ( )도 이상 ( )미만.</t>
    </r>
    <phoneticPr fontId="1" type="noConversion"/>
  </si>
  <si>
    <r>
      <rPr>
        <sz val="11"/>
        <color theme="4"/>
        <rFont val="D2Coding"/>
        <family val="3"/>
        <charset val="129"/>
      </rPr>
      <t>경사도</t>
    </r>
    <r>
      <rPr>
        <sz val="11"/>
        <color theme="1"/>
        <rFont val="D2Coding"/>
        <family val="3"/>
        <charset val="129"/>
      </rPr>
      <t>가 30도 정도 기울기로 30cm 길이의 V자형</t>
    </r>
    <r>
      <rPr>
        <sz val="11"/>
        <color theme="4"/>
        <rFont val="D2Coding"/>
        <family val="3"/>
        <charset val="129"/>
      </rPr>
      <t xml:space="preserve"> 쇠판</t>
    </r>
    <r>
      <rPr>
        <sz val="11"/>
        <color theme="1"/>
        <rFont val="D2Coding"/>
        <family val="3"/>
        <charset val="129"/>
      </rPr>
      <t xml:space="preserve">을 설치하고 쇠판의 위쪽에 </t>
    </r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 xml:space="preserve">를 헝겊에 적셔서 놓았다. 그리고 아래쪽 V자형 쇠판에 불붙은 양초를 갖다 대면 순식간에 </t>
    </r>
    <r>
      <rPr>
        <sz val="11"/>
        <color theme="4"/>
        <rFont val="D2Coding"/>
        <family val="3"/>
        <charset val="129"/>
      </rPr>
      <t>불</t>
    </r>
    <r>
      <rPr>
        <sz val="11"/>
        <color theme="1"/>
        <rFont val="D2Coding"/>
        <family val="3"/>
        <charset val="129"/>
      </rPr>
      <t>이 붙어 디에틸에테르를 묻힌 헝겊에 불이 붙을 때까지 타올라가는데 그 이유는 디에틸에테르의</t>
    </r>
    <r>
      <rPr>
        <sz val="11"/>
        <color theme="4"/>
        <rFont val="D2Coding"/>
        <family val="3"/>
        <charset val="129"/>
      </rPr>
      <t xml:space="preserve"> 증기</t>
    </r>
    <r>
      <rPr>
        <sz val="11"/>
        <color theme="1"/>
        <rFont val="D2Coding"/>
        <family val="3"/>
        <charset val="129"/>
      </rPr>
      <t xml:space="preserve">는 ( ) 보다 무거우므로 낮은 곳으로 흐르며 낮은 곳의 증기는 ( )에 의하여 </t>
    </r>
    <r>
      <rPr>
        <sz val="11"/>
        <color theme="4"/>
        <rFont val="D2Coding"/>
        <family val="3"/>
        <charset val="129"/>
      </rPr>
      <t>인화</t>
    </r>
    <r>
      <rPr>
        <sz val="11"/>
        <color theme="1"/>
        <rFont val="D2Coding"/>
        <family val="3"/>
        <charset val="129"/>
      </rPr>
      <t xml:space="preserve">한다. 용액 내 발생된 </t>
    </r>
    <r>
      <rPr>
        <sz val="11"/>
        <color theme="4"/>
        <rFont val="D2Coding"/>
        <family val="3"/>
        <charset val="129"/>
      </rPr>
      <t>과산화물 방지</t>
    </r>
    <r>
      <rPr>
        <sz val="11"/>
        <color theme="1"/>
        <rFont val="D2Coding"/>
        <family val="3"/>
        <charset val="129"/>
      </rPr>
      <t>를 위해 ( )의 구리망을 넣어준다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</si>
  <si>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위험물인 염소산염류와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질산</t>
    </r>
    <r>
      <rPr>
        <sz val="11"/>
        <color theme="1"/>
        <rFont val="D2Coding"/>
        <family val="3"/>
        <charset val="129"/>
      </rPr>
      <t xml:space="preserve">을 함께 저장하는 </t>
    </r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 xml:space="preserve">에 대하여 2가지 위험물을 같이 저장하는 경우 상호간에 ( )m 이상 </t>
    </r>
    <r>
      <rPr>
        <sz val="11"/>
        <color theme="4"/>
        <rFont val="D2Coding"/>
        <family val="3"/>
        <charset val="129"/>
      </rPr>
      <t>간격</t>
    </r>
    <r>
      <rPr>
        <sz val="11"/>
        <color theme="1"/>
        <rFont val="D2Coding"/>
        <family val="3"/>
        <charset val="129"/>
      </rPr>
      <t xml:space="preserve">을 두어야하고 옥내저장소의 </t>
    </r>
    <r>
      <rPr>
        <sz val="11"/>
        <color theme="4"/>
        <rFont val="D2Coding"/>
        <family val="3"/>
        <charset val="129"/>
      </rPr>
      <t>바닥면적</t>
    </r>
    <r>
      <rPr>
        <sz val="11"/>
        <color theme="1"/>
        <rFont val="D2Coding"/>
        <family val="3"/>
        <charset val="129"/>
      </rPr>
      <t>은 ( )m^2 이하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</si>
  <si>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</t>
    </r>
    <r>
      <rPr>
        <sz val="11"/>
        <color theme="4"/>
        <rFont val="D2Coding"/>
        <family val="3"/>
        <charset val="129"/>
      </rPr>
      <t xml:space="preserve"> 에틸알코올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 xml:space="preserve">시 ( ) 기체가 발생, </t>
    </r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 xml:space="preserve">과 반응 시에는 ( ) 기체가 발생, </t>
    </r>
    <r>
      <rPr>
        <sz val="11"/>
        <color theme="4"/>
        <rFont val="D2Coding"/>
        <family val="3"/>
        <charset val="129"/>
      </rPr>
      <t>이성질체</t>
    </r>
    <r>
      <rPr>
        <sz val="11"/>
        <color theme="1"/>
        <rFont val="D2Coding"/>
        <family val="3"/>
        <charset val="129"/>
      </rPr>
      <t xml:space="preserve">로서 </t>
    </r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>의 시성식은 ( ) &lt;다 화학식&gt;</t>
    </r>
    <phoneticPr fontId="1" type="noConversion"/>
  </si>
  <si>
    <r>
      <t xml:space="preserve">단층의 </t>
    </r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>에 설치된</t>
    </r>
    <r>
      <rPr>
        <sz val="11"/>
        <color theme="4"/>
        <rFont val="D2Coding"/>
        <family val="3"/>
        <charset val="129"/>
      </rPr>
      <t xml:space="preserve"> 환기설비</t>
    </r>
    <r>
      <rPr>
        <sz val="11"/>
        <color theme="1"/>
        <rFont val="D2Coding"/>
        <family val="3"/>
        <charset val="129"/>
      </rPr>
      <t>에 대하여 바닥으로부터 ( )m 이상의 높이에</t>
    </r>
    <r>
      <rPr>
        <sz val="11"/>
        <color theme="4"/>
        <rFont val="D2Coding"/>
        <family val="3"/>
        <charset val="129"/>
      </rPr>
      <t xml:space="preserve"> 환기구</t>
    </r>
    <r>
      <rPr>
        <sz val="11"/>
        <color theme="1"/>
        <rFont val="D2Coding"/>
        <family val="3"/>
        <charset val="129"/>
      </rPr>
      <t xml:space="preserve">를 설치, 바닥면적150m^2일 경우 </t>
    </r>
    <r>
      <rPr>
        <sz val="11"/>
        <color theme="4"/>
        <rFont val="D2Coding"/>
        <family val="3"/>
        <charset val="129"/>
      </rPr>
      <t>급기구</t>
    </r>
    <r>
      <rPr>
        <sz val="11"/>
        <color theme="1"/>
        <rFont val="D2Coding"/>
        <family val="3"/>
        <charset val="129"/>
      </rPr>
      <t>의 면적은 ( )cm^2 이상.</t>
    </r>
    <phoneticPr fontId="1" type="noConversion"/>
  </si>
  <si>
    <r>
      <rPr>
        <sz val="11"/>
        <color theme="4"/>
        <rFont val="D2Coding"/>
        <family val="3"/>
        <charset val="129"/>
      </rPr>
      <t>알루미늄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완전연소</t>
    </r>
    <r>
      <rPr>
        <sz val="11"/>
        <color theme="1"/>
        <rFont val="D2Coding"/>
        <family val="3"/>
        <charset val="129"/>
      </rPr>
      <t xml:space="preserve">시 ( )가 생성, </t>
    </r>
    <r>
      <rPr>
        <sz val="11"/>
        <color theme="4"/>
        <rFont val="D2Coding"/>
        <family val="3"/>
        <charset val="129"/>
      </rPr>
      <t>염산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반응</t>
    </r>
    <r>
      <rPr>
        <sz val="11"/>
        <color theme="1"/>
        <rFont val="D2Coding"/>
        <family val="3"/>
        <charset val="129"/>
      </rPr>
      <t xml:space="preserve"> 시 ( )가 발생. &lt;다 화학식&gt;</t>
    </r>
    <phoneticPr fontId="1" type="noConversion"/>
  </si>
  <si>
    <r>
      <rPr>
        <sz val="11"/>
        <color theme="4"/>
        <rFont val="D2Coding"/>
        <family val="3"/>
        <charset val="129"/>
      </rPr>
      <t>인화칼슘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은 ( )kg,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 시 생성가스는 ( )&lt;화학식&gt;</t>
    </r>
    <phoneticPr fontId="1" type="noConversion"/>
  </si>
  <si>
    <r>
      <rPr>
        <sz val="11"/>
        <color theme="4"/>
        <rFont val="D2Coding"/>
        <family val="3"/>
        <charset val="129"/>
      </rPr>
      <t>히드라진하이드레이트</t>
    </r>
    <r>
      <rPr>
        <sz val="11"/>
        <color theme="1"/>
        <rFont val="D2Coding"/>
        <family val="3"/>
        <charset val="129"/>
      </rPr>
      <t>는 제( )류 위험물이며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>은 ( )L이다.</t>
    </r>
    <phoneticPr fontId="1" type="noConversion"/>
  </si>
  <si>
    <r>
      <rPr>
        <sz val="11"/>
        <color theme="4"/>
        <rFont val="D2Coding"/>
        <family val="3"/>
        <charset val="129"/>
      </rPr>
      <t>과산화나트륨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반응할 때 생성된 기체는 ( )&lt;화학식&gt;</t>
    </r>
    <phoneticPr fontId="1" type="noConversion"/>
  </si>
  <si>
    <r>
      <rPr>
        <sz val="11"/>
        <color theme="4"/>
        <rFont val="D2Coding"/>
        <family val="3"/>
        <charset val="129"/>
      </rPr>
      <t>메틸알코올, 에틸알코올, 아세톤, 디에틸에테르, 가솔린</t>
    </r>
    <r>
      <rPr>
        <sz val="11"/>
        <color theme="1"/>
        <rFont val="D2Coding"/>
        <family val="3"/>
        <charset val="129"/>
      </rPr>
      <t xml:space="preserve"> 중 </t>
    </r>
    <r>
      <rPr>
        <sz val="11"/>
        <color theme="4"/>
        <rFont val="D2Coding"/>
        <family val="3"/>
        <charset val="129"/>
      </rPr>
      <t>연소범위</t>
    </r>
    <r>
      <rPr>
        <sz val="11"/>
        <color theme="1"/>
        <rFont val="D2Coding"/>
        <family val="3"/>
        <charset val="129"/>
      </rPr>
      <t>가 가장 넓은 것은 ( ), 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석유류는 ( ), ( ), </t>
    </r>
    <r>
      <rPr>
        <sz val="11"/>
        <color theme="4"/>
        <rFont val="D2Coding"/>
        <family val="3"/>
        <charset val="129"/>
      </rPr>
      <t>증기비중</t>
    </r>
    <r>
      <rPr>
        <sz val="11"/>
        <color theme="1"/>
        <rFont val="D2Coding"/>
        <family val="3"/>
        <charset val="129"/>
      </rPr>
      <t>이 가장 작은 것은 ( ). 증기비중은 분자량에 공기의 평균분자량인 ( )를 나누면 됨</t>
    </r>
    <phoneticPr fontId="1" type="noConversion"/>
  </si>
  <si>
    <r>
      <t>할론</t>
    </r>
    <r>
      <rPr>
        <sz val="11"/>
        <color theme="4"/>
        <rFont val="D2Coding"/>
        <family val="3"/>
        <charset val="129"/>
      </rPr>
      <t xml:space="preserve">1301 </t>
    </r>
    <r>
      <rPr>
        <sz val="11"/>
        <color theme="1"/>
        <rFont val="D2Coding"/>
        <family val="3"/>
        <charset val="129"/>
      </rPr>
      <t>화학식</t>
    </r>
    <phoneticPr fontId="1" type="noConversion"/>
  </si>
  <si>
    <r>
      <t>마그네슘, 구리, 아연에 대하여 원자번호가 큰 것과</t>
    </r>
    <r>
      <rPr>
        <sz val="11"/>
        <color theme="4"/>
        <rFont val="D2Coding"/>
        <family val="3"/>
        <charset val="129"/>
      </rPr>
      <t xml:space="preserve"> 염산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반응</t>
    </r>
    <r>
      <rPr>
        <sz val="11"/>
        <color theme="1"/>
        <rFont val="D2Coding"/>
        <family val="3"/>
        <charset val="129"/>
      </rPr>
      <t>하면 발생되는 기체는?&lt;화학식&gt;</t>
    </r>
    <phoneticPr fontId="1" type="noConversion"/>
  </si>
  <si>
    <r>
      <rPr>
        <sz val="11"/>
        <color theme="4"/>
        <rFont val="D2Coding"/>
        <family val="3"/>
        <charset val="129"/>
      </rPr>
      <t>Al, Fe, Cu분</t>
    </r>
    <r>
      <rPr>
        <sz val="11"/>
        <color theme="1"/>
        <rFont val="D2Coding"/>
        <family val="3"/>
        <charset val="129"/>
      </rPr>
      <t xml:space="preserve">에 대하여 입자의 크기가 </t>
    </r>
    <r>
      <rPr>
        <sz val="11"/>
        <color theme="4"/>
        <rFont val="D2Coding"/>
        <family val="3"/>
        <charset val="129"/>
      </rPr>
      <t>53um 표준체</t>
    </r>
    <r>
      <rPr>
        <sz val="11"/>
        <color theme="1"/>
        <rFont val="D2Coding"/>
        <family val="3"/>
        <charset val="129"/>
      </rPr>
      <t>를 통과하는 것이</t>
    </r>
    <r>
      <rPr>
        <sz val="11"/>
        <color theme="4"/>
        <rFont val="D2Coding"/>
        <family val="3"/>
        <charset val="129"/>
      </rPr>
      <t xml:space="preserve"> 50중량% 미만</t>
    </r>
    <r>
      <rPr>
        <sz val="11"/>
        <color theme="1"/>
        <rFont val="D2Coding"/>
        <family val="3"/>
        <charset val="129"/>
      </rPr>
      <t>일 때 위험물에서 제외되는 것은 ( ), 굵기나 모양과</t>
    </r>
    <r>
      <rPr>
        <sz val="11"/>
        <color theme="4"/>
        <rFont val="D2Coding"/>
        <family val="3"/>
        <charset val="129"/>
      </rPr>
      <t xml:space="preserve"> 상관없이</t>
    </r>
    <r>
      <rPr>
        <sz val="11"/>
        <color theme="1"/>
        <rFont val="D2Coding"/>
        <family val="3"/>
        <charset val="129"/>
      </rPr>
      <t xml:space="preserve"> 위험물에 포함되지 않는 것은 ( )</t>
    </r>
    <phoneticPr fontId="1" type="noConversion"/>
  </si>
  <si>
    <r>
      <t xml:space="preserve">2개의 용기에 각각 들어있는 용매에 </t>
    </r>
    <r>
      <rPr>
        <sz val="11"/>
        <color theme="4"/>
        <rFont val="D2Coding"/>
        <family val="3"/>
        <charset val="129"/>
      </rPr>
      <t>황</t>
    </r>
    <r>
      <rPr>
        <sz val="11"/>
        <color theme="1"/>
        <rFont val="D2Coding"/>
        <family val="3"/>
        <charset val="129"/>
      </rPr>
      <t>을 넣어 저어주니</t>
    </r>
    <r>
      <rPr>
        <sz val="11"/>
        <color theme="4"/>
        <rFont val="D2Coding"/>
        <family val="3"/>
        <charset val="129"/>
      </rPr>
      <t xml:space="preserve"> A용기</t>
    </r>
    <r>
      <rPr>
        <sz val="11"/>
        <color theme="1"/>
        <rFont val="D2Coding"/>
        <family val="3"/>
        <charset val="129"/>
      </rPr>
      <t>의 황은 2개의</t>
    </r>
    <r>
      <rPr>
        <sz val="11"/>
        <color theme="4"/>
        <rFont val="D2Coding"/>
        <family val="3"/>
        <charset val="129"/>
      </rPr>
      <t xml:space="preserve"> 층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분리</t>
    </r>
    <r>
      <rPr>
        <sz val="11"/>
        <color theme="1"/>
        <rFont val="D2Coding"/>
        <family val="3"/>
        <charset val="129"/>
      </rPr>
      <t>되고</t>
    </r>
    <r>
      <rPr>
        <sz val="11"/>
        <color theme="4"/>
        <rFont val="D2Coding"/>
        <family val="3"/>
        <charset val="129"/>
      </rPr>
      <t xml:space="preserve"> B용기</t>
    </r>
    <r>
      <rPr>
        <sz val="11"/>
        <color theme="1"/>
        <rFont val="D2Coding"/>
        <family val="3"/>
        <charset val="129"/>
      </rPr>
      <t xml:space="preserve">의 황은 완전 </t>
    </r>
    <r>
      <rPr>
        <sz val="11"/>
        <color theme="4"/>
        <rFont val="D2Coding"/>
        <family val="3"/>
        <charset val="129"/>
      </rPr>
      <t>용해</t>
    </r>
    <r>
      <rPr>
        <sz val="11"/>
        <color theme="1"/>
        <rFont val="D2Coding"/>
        <family val="3"/>
        <charset val="129"/>
      </rPr>
      <t xml:space="preserve">된 모습을 보여준다.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이 들어 있는 용기는 ( ), 황이 </t>
    </r>
    <r>
      <rPr>
        <sz val="11"/>
        <color theme="4"/>
        <rFont val="D2Coding"/>
        <family val="3"/>
        <charset val="129"/>
      </rPr>
      <t>산소</t>
    </r>
    <r>
      <rPr>
        <sz val="11"/>
        <color theme="1"/>
        <rFont val="D2Coding"/>
        <family val="3"/>
        <charset val="129"/>
      </rPr>
      <t>와 반응하여 발생되는 기체는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</si>
  <si>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류 위험물로 분자량이</t>
    </r>
    <r>
      <rPr>
        <sz val="11"/>
        <color theme="4"/>
        <rFont val="D2Coding"/>
        <family val="3"/>
        <charset val="129"/>
      </rPr>
      <t xml:space="preserve"> 63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갈색증기</t>
    </r>
    <r>
      <rPr>
        <sz val="11"/>
        <color theme="1"/>
        <rFont val="D2Coding"/>
        <family val="3"/>
        <charset val="129"/>
      </rPr>
      <t xml:space="preserve">를 발생 시키고 </t>
    </r>
    <r>
      <rPr>
        <sz val="11"/>
        <color theme="4"/>
        <rFont val="D2Coding"/>
        <family val="3"/>
        <charset val="129"/>
      </rPr>
      <t>염산</t>
    </r>
    <r>
      <rPr>
        <sz val="11"/>
        <color theme="1"/>
        <rFont val="D2Coding"/>
        <family val="3"/>
        <charset val="129"/>
      </rPr>
      <t xml:space="preserve">과 혼합되어 </t>
    </r>
    <r>
      <rPr>
        <sz val="11"/>
        <color theme="4"/>
        <rFont val="D2Coding"/>
        <family val="3"/>
        <charset val="129"/>
      </rPr>
      <t>금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백금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부식</t>
    </r>
    <r>
      <rPr>
        <sz val="11"/>
        <color theme="1"/>
        <rFont val="D2Coding"/>
        <family val="3"/>
        <charset val="129"/>
      </rPr>
      <t>시킬 수 있는 것의 화학식은 ( ), 지정수량은 ( )kg</t>
    </r>
    <phoneticPr fontId="1" type="noConversion"/>
  </si>
  <si>
    <r>
      <t>할론</t>
    </r>
    <r>
      <rPr>
        <sz val="11"/>
        <color theme="4"/>
        <rFont val="D2Coding"/>
        <family val="3"/>
        <charset val="129"/>
      </rPr>
      <t xml:space="preserve">2402 </t>
    </r>
    <r>
      <rPr>
        <sz val="11"/>
        <color theme="1"/>
        <rFont val="D2Coding"/>
        <family val="3"/>
        <charset val="129"/>
      </rPr>
      <t>화학식</t>
    </r>
    <phoneticPr fontId="1" type="noConversion"/>
  </si>
  <si>
    <r>
      <rPr>
        <sz val="11"/>
        <color theme="4"/>
        <rFont val="D2Coding"/>
        <family val="3"/>
        <charset val="129"/>
      </rPr>
      <t xml:space="preserve">황린 </t>
    </r>
    <r>
      <rPr>
        <sz val="11"/>
        <color theme="1"/>
        <rFont val="D2Coding"/>
        <family val="3"/>
        <charset val="129"/>
      </rPr>
      <t xml:space="preserve">화학식은 ( )이고 이것의 </t>
    </r>
    <r>
      <rPr>
        <sz val="11"/>
        <color theme="4"/>
        <rFont val="D2Coding"/>
        <family val="3"/>
        <charset val="129"/>
      </rPr>
      <t>완전연소</t>
    </r>
    <r>
      <rPr>
        <sz val="11"/>
        <color theme="1"/>
        <rFont val="D2Coding"/>
        <family val="3"/>
        <charset val="129"/>
      </rPr>
      <t>시 ( )가 생김&lt;화학식&gt;</t>
    </r>
    <phoneticPr fontId="1" type="noConversion"/>
  </si>
  <si>
    <r>
      <rPr>
        <sz val="11"/>
        <color theme="4"/>
        <rFont val="D2Coding"/>
        <family val="3"/>
        <charset val="129"/>
      </rPr>
      <t>PMCC</t>
    </r>
    <r>
      <rPr>
        <sz val="11"/>
        <color theme="1"/>
        <rFont val="D2Coding"/>
        <family val="3"/>
        <charset val="129"/>
      </rPr>
      <t xml:space="preserve">라 표시된 </t>
    </r>
    <r>
      <rPr>
        <sz val="11"/>
        <color theme="4"/>
        <rFont val="D2Coding"/>
        <family val="3"/>
        <charset val="129"/>
      </rPr>
      <t>인화점 측정기기</t>
    </r>
    <r>
      <rPr>
        <sz val="11"/>
        <color theme="1"/>
        <rFont val="D2Coding"/>
        <family val="3"/>
        <charset val="129"/>
      </rPr>
      <t>의 명칭은 ( ) 밀폐식 인화점 측정기</t>
    </r>
    <phoneticPr fontId="1" type="noConversion"/>
  </si>
  <si>
    <r>
      <t>최대허용수량</t>
    </r>
    <r>
      <rPr>
        <sz val="11"/>
        <color theme="4"/>
        <rFont val="D2Coding"/>
        <family val="3"/>
        <charset val="129"/>
      </rPr>
      <t xml:space="preserve"> 16000L</t>
    </r>
    <r>
      <rPr>
        <sz val="11"/>
        <color theme="1"/>
        <rFont val="D2Coding"/>
        <family val="3"/>
        <charset val="129"/>
      </rPr>
      <t xml:space="preserve">의 이동탱크저장소에 대하여 </t>
    </r>
    <r>
      <rPr>
        <sz val="11"/>
        <color theme="4"/>
        <rFont val="D2Coding"/>
        <family val="3"/>
        <charset val="129"/>
      </rPr>
      <t>안전칸막이</t>
    </r>
    <r>
      <rPr>
        <sz val="11"/>
        <color theme="1"/>
        <rFont val="D2Coding"/>
        <family val="3"/>
        <charset val="129"/>
      </rPr>
      <t xml:space="preserve">의 개수는 ( )개, </t>
    </r>
    <r>
      <rPr>
        <sz val="11"/>
        <color theme="4"/>
        <rFont val="D2Coding"/>
        <family val="3"/>
        <charset val="129"/>
      </rPr>
      <t>방파판</t>
    </r>
    <r>
      <rPr>
        <sz val="11"/>
        <color theme="1"/>
        <rFont val="D2Coding"/>
        <family val="3"/>
        <charset val="129"/>
      </rPr>
      <t>은 하나의 구획부분에 ( )개 이상을 설치하여야 함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</si>
  <si>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 xml:space="preserve">류 위험물인 </t>
    </r>
    <r>
      <rPr>
        <sz val="11"/>
        <color theme="4"/>
        <rFont val="D2Coding"/>
        <family val="3"/>
        <charset val="129"/>
      </rPr>
      <t>과산화벤조일</t>
    </r>
    <r>
      <rPr>
        <sz val="11"/>
        <color theme="1"/>
        <rFont val="D2Coding"/>
        <family val="3"/>
        <charset val="129"/>
      </rPr>
      <t>의 구조식은 &lt;벤젠고리 제외하고 그리기, 벤젠고리는 탄소에 각각 달려있음 총 2개&gt;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</si>
  <si>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류 위험물과 </t>
    </r>
    <r>
      <rPr>
        <sz val="11"/>
        <color theme="4"/>
        <rFont val="D2Coding"/>
        <family val="3"/>
        <charset val="129"/>
      </rPr>
      <t>혼재 불가능</t>
    </r>
    <r>
      <rPr>
        <sz val="11"/>
        <color theme="1"/>
        <rFont val="D2Coding"/>
        <family val="3"/>
        <charset val="129"/>
      </rPr>
      <t>한 위험물은 제( )위험물 &lt;숫자 순서대로 쓰기&gt;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</si>
  <si>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가 들어있는 저장탱크의 보관방법은 ( )속에 보관, 이 이유는 ( )의 </t>
    </r>
    <r>
      <rPr>
        <sz val="11"/>
        <color theme="4"/>
        <rFont val="D2Coding"/>
        <family val="3"/>
        <charset val="129"/>
      </rPr>
      <t>발생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억제</t>
    </r>
    <r>
      <rPr>
        <sz val="11"/>
        <color theme="1"/>
        <rFont val="D2Coding"/>
        <family val="3"/>
        <charset val="129"/>
      </rPr>
      <t>하기 위하여.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</si>
  <si>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 중</t>
    </r>
    <r>
      <rPr>
        <sz val="11"/>
        <color theme="4"/>
        <rFont val="D2Coding"/>
        <family val="3"/>
        <charset val="129"/>
      </rPr>
      <t xml:space="preserve"> 염소산염류</t>
    </r>
    <r>
      <rPr>
        <sz val="11"/>
        <color theme="1"/>
        <rFont val="D2Coding"/>
        <family val="3"/>
        <charset val="129"/>
      </rPr>
      <t xml:space="preserve">로서 분자량의 </t>
    </r>
    <r>
      <rPr>
        <sz val="11"/>
        <color theme="4"/>
        <rFont val="D2Coding"/>
        <family val="3"/>
        <charset val="129"/>
      </rPr>
      <t>106.5</t>
    </r>
    <r>
      <rPr>
        <sz val="11"/>
        <color theme="1"/>
        <rFont val="D2Coding"/>
        <family val="3"/>
        <charset val="129"/>
      </rPr>
      <t xml:space="preserve">이며 </t>
    </r>
    <r>
      <rPr>
        <sz val="11"/>
        <color theme="4"/>
        <rFont val="D2Coding"/>
        <family val="3"/>
        <charset val="129"/>
      </rPr>
      <t>철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부식</t>
    </r>
    <r>
      <rPr>
        <sz val="11"/>
        <color theme="1"/>
        <rFont val="D2Coding"/>
        <family val="3"/>
        <charset val="129"/>
      </rPr>
      <t>시키므로 철제의 용기에 저장하여서 안 되는 위험물의 화학식</t>
    </r>
    <phoneticPr fontId="1" type="noConversion"/>
  </si>
  <si>
    <r>
      <t xml:space="preserve">이동탱크저장소에서 </t>
    </r>
    <r>
      <rPr>
        <sz val="11"/>
        <color theme="4"/>
        <rFont val="D2Coding"/>
        <family val="3"/>
        <charset val="129"/>
      </rPr>
      <t>상용압력</t>
    </r>
    <r>
      <rPr>
        <sz val="11"/>
        <color theme="1"/>
        <rFont val="D2Coding"/>
        <family val="3"/>
        <charset val="129"/>
      </rPr>
      <t>이</t>
    </r>
    <r>
      <rPr>
        <sz val="11"/>
        <color theme="4"/>
        <rFont val="D2Coding"/>
        <family val="3"/>
        <charset val="129"/>
      </rPr>
      <t xml:space="preserve"> 20kpa</t>
    </r>
    <r>
      <rPr>
        <sz val="11"/>
        <color theme="1"/>
        <rFont val="D2Coding"/>
        <family val="3"/>
        <charset val="129"/>
      </rPr>
      <t>을 초과하는 탱크에 있어서는 상용압력의 ( )배 이하의 압력에서 작동하는 안전장치를 설치할 것</t>
    </r>
    <phoneticPr fontId="1" type="noConversion"/>
  </si>
  <si>
    <r>
      <rPr>
        <sz val="11"/>
        <color theme="4"/>
        <rFont val="D2Coding"/>
        <family val="3"/>
        <charset val="129"/>
      </rPr>
      <t>아마인유, 들기름</t>
    </r>
    <r>
      <rPr>
        <sz val="11"/>
        <color theme="1"/>
        <rFont val="D2Coding"/>
        <family val="3"/>
        <charset val="129"/>
      </rPr>
      <t xml:space="preserve">은 ( )유이고, </t>
    </r>
    <r>
      <rPr>
        <sz val="11"/>
        <color theme="4"/>
        <rFont val="D2Coding"/>
        <family val="3"/>
        <charset val="129"/>
      </rPr>
      <t>목화씨기름, 쌀겨기름</t>
    </r>
    <r>
      <rPr>
        <sz val="11"/>
        <color theme="1"/>
        <rFont val="D2Coding"/>
        <family val="3"/>
        <charset val="129"/>
      </rPr>
      <t>은 ( )유,</t>
    </r>
    <r>
      <rPr>
        <sz val="11"/>
        <color theme="4"/>
        <rFont val="D2Coding"/>
        <family val="3"/>
        <charset val="129"/>
      </rPr>
      <t xml:space="preserve"> 땅콩기름, 야자유</t>
    </r>
    <r>
      <rPr>
        <sz val="11"/>
        <color theme="1"/>
        <rFont val="D2Coding"/>
        <family val="3"/>
        <charset val="129"/>
      </rPr>
      <t>는 ( )유이다</t>
    </r>
    <phoneticPr fontId="1" type="noConversion"/>
  </si>
  <si>
    <r>
      <t xml:space="preserve">시약병에 들어있는 </t>
    </r>
    <r>
      <rPr>
        <sz val="11"/>
        <color theme="4"/>
        <rFont val="D2Coding"/>
        <family val="3"/>
        <charset val="129"/>
      </rPr>
      <t>CH3Li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C4H9Li</t>
    </r>
    <r>
      <rPr>
        <sz val="11"/>
        <color theme="1"/>
        <rFont val="D2Coding"/>
        <family val="3"/>
        <charset val="129"/>
      </rPr>
      <t xml:space="preserve">을 물이 담겨있는 병에 조금씩 넣고 이병에 고무풍선을 꽂으면 고무풍선이 부풀어 오르는데. 두 물질 중 분자량이 작은 것과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 반응하면</t>
    </r>
    <r>
      <rPr>
        <sz val="11"/>
        <color theme="4"/>
        <rFont val="D2Coding"/>
        <family val="3"/>
        <charset val="129"/>
      </rPr>
      <t xml:space="preserve"> 가연성가스</t>
    </r>
    <r>
      <rPr>
        <sz val="11"/>
        <color theme="1"/>
        <rFont val="D2Coding"/>
        <family val="3"/>
        <charset val="129"/>
      </rPr>
      <t xml:space="preserve">인 ( )기체가 발생하고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>시엔 ( )기체가 발생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</si>
  <si>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위험물과 제( ) 위험물 동일장소에</t>
    </r>
    <r>
      <rPr>
        <sz val="11"/>
        <color theme="4"/>
        <rFont val="D2Coding"/>
        <family val="3"/>
        <charset val="129"/>
      </rPr>
      <t xml:space="preserve"> 저장 가능</t>
    </r>
    <phoneticPr fontId="1" type="noConversion"/>
  </si>
  <si>
    <r>
      <rPr>
        <sz val="11"/>
        <color theme="4"/>
        <rFont val="D2Coding"/>
        <family val="3"/>
        <charset val="129"/>
      </rPr>
      <t>TEA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 만나면 ( )기체가 생성된다.</t>
    </r>
    <phoneticPr fontId="1" type="noConversion"/>
  </si>
  <si>
    <r>
      <rPr>
        <sz val="11"/>
        <color theme="4"/>
        <rFont val="D2Coding"/>
        <family val="3"/>
        <charset val="129"/>
      </rPr>
      <t>알루미늄</t>
    </r>
    <r>
      <rPr>
        <sz val="11"/>
        <color theme="1"/>
        <rFont val="D2Coding"/>
        <family val="3"/>
        <charset val="129"/>
      </rPr>
      <t>이 건설현장에서 많이 사용하는 이유는 공기중 산화되어</t>
    </r>
    <r>
      <rPr>
        <sz val="11"/>
        <color theme="4"/>
        <rFont val="D2Coding"/>
        <family val="3"/>
        <charset val="129"/>
      </rPr>
      <t xml:space="preserve"> 산화알루미늄 피막</t>
    </r>
    <r>
      <rPr>
        <sz val="11"/>
        <color theme="1"/>
        <rFont val="D2Coding"/>
        <family val="3"/>
        <charset val="129"/>
      </rPr>
      <t>이 생성되어 내부의 부식을 방지하기 때문인데 알루미늄 산화 반응은 4Al + 3O₂ → ( )이다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</si>
  <si>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저장소 </t>
    </r>
    <r>
      <rPr>
        <sz val="11"/>
        <color theme="4"/>
        <rFont val="D2Coding"/>
        <family val="3"/>
        <charset val="129"/>
      </rPr>
      <t>안전거리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제외</t>
    </r>
    <r>
      <rPr>
        <sz val="11"/>
        <color theme="1"/>
        <rFont val="D2Coding"/>
        <family val="3"/>
        <charset val="129"/>
      </rPr>
      <t xml:space="preserve">되는 위험물은 제( )류 위험물, </t>
    </r>
    <r>
      <rPr>
        <sz val="11"/>
        <color theme="4"/>
        <rFont val="D2Coding"/>
        <family val="3"/>
        <charset val="129"/>
      </rPr>
      <t>기계</t>
    </r>
    <r>
      <rPr>
        <sz val="11"/>
        <color theme="1"/>
        <rFont val="D2Coding"/>
        <family val="3"/>
        <charset val="129"/>
      </rPr>
      <t>에 의하여</t>
    </r>
    <r>
      <rPr>
        <sz val="11"/>
        <color theme="4"/>
        <rFont val="D2Coding"/>
        <family val="3"/>
        <charset val="129"/>
      </rPr>
      <t xml:space="preserve"> 하역</t>
    </r>
    <r>
      <rPr>
        <sz val="11"/>
        <color theme="1"/>
        <rFont val="D2Coding"/>
        <family val="3"/>
        <charset val="129"/>
      </rPr>
      <t xml:space="preserve">하는 구조로 된 </t>
    </r>
    <r>
      <rPr>
        <sz val="11"/>
        <color theme="4"/>
        <rFont val="D2Coding"/>
        <family val="3"/>
        <charset val="129"/>
      </rPr>
      <t>시설</t>
    </r>
    <r>
      <rPr>
        <sz val="11"/>
        <color theme="1"/>
        <rFont val="D2Coding"/>
        <family val="3"/>
        <charset val="129"/>
      </rPr>
      <t>이면 저장할 때 ( )m 초과하여 저장하지 아니하여야 함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</si>
  <si>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>저장소</t>
    </r>
    <r>
      <rPr>
        <sz val="11"/>
        <color theme="4"/>
        <rFont val="D2Coding"/>
        <family val="3"/>
        <charset val="129"/>
      </rPr>
      <t xml:space="preserve"> 환기구</t>
    </r>
    <r>
      <rPr>
        <sz val="11"/>
        <color theme="1"/>
        <rFont val="D2Coding"/>
        <family val="3"/>
        <charset val="129"/>
      </rPr>
      <t>는 지면으로부터 ( )m이상인 곳에 설치</t>
    </r>
    <phoneticPr fontId="1" type="noConversion"/>
  </si>
  <si>
    <r>
      <rPr>
        <sz val="11"/>
        <color theme="4"/>
        <rFont val="D2Coding"/>
        <family val="3"/>
        <charset val="129"/>
      </rPr>
      <t>염소산칼륨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황산</t>
    </r>
    <r>
      <rPr>
        <sz val="11"/>
        <color theme="1"/>
        <rFont val="D2Coding"/>
        <family val="3"/>
        <charset val="129"/>
      </rPr>
      <t>을 혼합하면 반응하여 유독한 가스인 ( )가 발생&lt;화학식&gt;, 위험물에 해당되는 것의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</si>
  <si>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t>옥외저장탱크, 압력탱크에서</t>
    </r>
    <r>
      <rPr>
        <sz val="11"/>
        <color theme="4"/>
        <rFont val="D2Coding"/>
        <family val="3"/>
        <charset val="129"/>
      </rPr>
      <t xml:space="preserve"> 디에틸에테르</t>
    </r>
    <r>
      <rPr>
        <sz val="11"/>
        <color theme="1"/>
        <rFont val="D2Coding"/>
        <family val="3"/>
        <charset val="129"/>
      </rPr>
      <t>를</t>
    </r>
    <r>
      <rPr>
        <sz val="11"/>
        <color theme="4"/>
        <rFont val="D2Coding"/>
        <family val="3"/>
        <charset val="129"/>
      </rPr>
      <t xml:space="preserve"> 저장</t>
    </r>
    <r>
      <rPr>
        <sz val="11"/>
        <color theme="1"/>
        <rFont val="D2Coding"/>
        <family val="3"/>
        <charset val="129"/>
      </rPr>
      <t>할 떄 ( )도씨 이하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</si>
  <si>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저장소, </t>
    </r>
    <r>
      <rPr>
        <sz val="11"/>
        <color theme="4"/>
        <rFont val="D2Coding"/>
        <family val="3"/>
        <charset val="129"/>
      </rPr>
      <t>액체</t>
    </r>
    <r>
      <rPr>
        <sz val="11"/>
        <color theme="1"/>
        <rFont val="D2Coding"/>
        <family val="3"/>
        <charset val="129"/>
      </rPr>
      <t xml:space="preserve">위험물을 취급하는 건축물의 바닥에 적당한 </t>
    </r>
    <r>
      <rPr>
        <sz val="11"/>
        <color theme="4"/>
        <rFont val="D2Coding"/>
        <family val="3"/>
        <charset val="129"/>
      </rPr>
      <t>경사</t>
    </r>
    <r>
      <rPr>
        <sz val="11"/>
        <color theme="1"/>
        <rFont val="D2Coding"/>
        <family val="3"/>
        <charset val="129"/>
      </rPr>
      <t>를 두어</t>
    </r>
    <r>
      <rPr>
        <sz val="11"/>
        <color theme="4"/>
        <rFont val="D2Coding"/>
        <family val="3"/>
        <charset val="129"/>
      </rPr>
      <t xml:space="preserve"> 최저부</t>
    </r>
    <r>
      <rPr>
        <sz val="11"/>
        <color theme="1"/>
        <rFont val="D2Coding"/>
        <family val="3"/>
        <charset val="129"/>
      </rPr>
      <t>에 설치하는 것은 ( )설비</t>
    </r>
    <phoneticPr fontId="1" type="noConversion"/>
  </si>
  <si>
    <r>
      <t xml:space="preserve">옥외저장탱크, 압력탱크 외의 탱크에서 </t>
    </r>
    <r>
      <rPr>
        <sz val="11"/>
        <color theme="4"/>
        <rFont val="D2Coding"/>
        <family val="3"/>
        <charset val="129"/>
      </rPr>
      <t>산화프로필렌</t>
    </r>
    <r>
      <rPr>
        <sz val="11"/>
        <color theme="1"/>
        <rFont val="D2Coding"/>
        <family val="3"/>
        <charset val="129"/>
      </rPr>
      <t>을 저장할 때</t>
    </r>
    <r>
      <rPr>
        <sz val="11"/>
        <color theme="4"/>
        <rFont val="D2Coding"/>
        <family val="3"/>
        <charset val="129"/>
      </rPr>
      <t xml:space="preserve"> 온도</t>
    </r>
    <r>
      <rPr>
        <sz val="11"/>
        <color theme="1"/>
        <rFont val="D2Coding"/>
        <family val="3"/>
        <charset val="129"/>
      </rPr>
      <t>는 ( )도씨 이하</t>
    </r>
    <phoneticPr fontId="1" type="noConversion"/>
  </si>
  <si>
    <r>
      <rPr>
        <sz val="11"/>
        <color theme="4"/>
        <rFont val="D2Coding"/>
        <family val="3"/>
        <charset val="129"/>
      </rPr>
      <t>카바이트</t>
    </r>
    <r>
      <rPr>
        <sz val="11"/>
        <color theme="1"/>
        <rFont val="D2Coding"/>
        <family val="3"/>
        <charset val="129"/>
      </rPr>
      <t xml:space="preserve">(탄화칼슘)와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 접촉했을 때 발생되는 기체는?</t>
    </r>
    <phoneticPr fontId="1" type="noConversion"/>
  </si>
  <si>
    <r>
      <rPr>
        <sz val="11"/>
        <color theme="4"/>
        <rFont val="D2Coding"/>
        <family val="3"/>
        <charset val="129"/>
      </rPr>
      <t>아세틸퍼옥사이드</t>
    </r>
    <r>
      <rPr>
        <sz val="11"/>
        <color theme="1"/>
        <rFont val="D2Coding"/>
        <family val="3"/>
        <charset val="129"/>
      </rPr>
      <t xml:space="preserve">를 저장하는 저장창고의 돌출 </t>
    </r>
    <r>
      <rPr>
        <sz val="11"/>
        <color theme="4"/>
        <rFont val="D2Coding"/>
        <family val="3"/>
        <charset val="129"/>
      </rPr>
      <t>격벽</t>
    </r>
    <r>
      <rPr>
        <sz val="11"/>
        <color theme="1"/>
        <rFont val="D2Coding"/>
        <family val="3"/>
        <charset val="129"/>
      </rPr>
      <t xml:space="preserve">의 상부는 </t>
    </r>
    <r>
      <rPr>
        <sz val="11"/>
        <color theme="4"/>
        <rFont val="D2Coding"/>
        <family val="3"/>
        <charset val="129"/>
      </rPr>
      <t>지붕</t>
    </r>
    <r>
      <rPr>
        <sz val="11"/>
        <color theme="1"/>
        <rFont val="D2Coding"/>
        <family val="3"/>
        <charset val="129"/>
      </rPr>
      <t xml:space="preserve">으로부터 ( )m이상, 격벽의 양층은 </t>
    </r>
    <r>
      <rPr>
        <sz val="11"/>
        <color theme="4"/>
        <rFont val="D2Coding"/>
        <family val="3"/>
        <charset val="129"/>
      </rPr>
      <t>외벽</t>
    </r>
    <r>
      <rPr>
        <sz val="11"/>
        <color theme="1"/>
        <rFont val="D2Coding"/>
        <family val="3"/>
        <charset val="129"/>
      </rPr>
      <t>으로부터 ( )m 이상</t>
    </r>
    <phoneticPr fontId="1" type="noConversion"/>
  </si>
  <si>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>저장탱크</t>
    </r>
    <r>
      <rPr>
        <sz val="11"/>
        <color theme="4"/>
        <rFont val="D2Coding"/>
        <family val="3"/>
        <charset val="129"/>
      </rPr>
      <t xml:space="preserve"> 게시판</t>
    </r>
    <r>
      <rPr>
        <sz val="11"/>
        <color theme="1"/>
        <rFont val="D2Coding"/>
        <family val="3"/>
        <charset val="129"/>
      </rPr>
      <t xml:space="preserve">에 허가일자, 유별, 품명, 저장최대수량, 안전관리자가 표기, 이중 표시하지 않아도 되는 건 ( ), </t>
    </r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>은 등유가 아니라 ( )로 표기, 그리고 누락된 항목은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</si>
  <si>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류 위험물(알칼리금속의 과산화물 또는 이를 함유한 것 제외)과 제( )류 위험물 동일 장소에 </t>
    </r>
    <r>
      <rPr>
        <sz val="11"/>
        <color theme="4"/>
        <rFont val="D2Coding"/>
        <family val="3"/>
        <charset val="129"/>
      </rPr>
      <t>저장 불가능</t>
    </r>
    <phoneticPr fontId="1" type="noConversion"/>
  </si>
  <si>
    <r>
      <t>이동탱크저장소</t>
    </r>
    <r>
      <rPr>
        <sz val="11"/>
        <color theme="4"/>
        <rFont val="D2Coding"/>
        <family val="3"/>
        <charset val="129"/>
      </rPr>
      <t xml:space="preserve"> 이송취급소</t>
    </r>
    <r>
      <rPr>
        <sz val="11"/>
        <color theme="1"/>
        <rFont val="D2Coding"/>
        <family val="3"/>
        <charset val="129"/>
      </rPr>
      <t xml:space="preserve">의 배관계에는 배관내의 압력이 </t>
    </r>
    <r>
      <rPr>
        <sz val="11"/>
        <color theme="4"/>
        <rFont val="D2Coding"/>
        <family val="3"/>
        <charset val="129"/>
      </rPr>
      <t>최대상용압력</t>
    </r>
    <r>
      <rPr>
        <sz val="11"/>
        <color theme="1"/>
        <rFont val="D2Coding"/>
        <family val="3"/>
        <charset val="129"/>
      </rPr>
      <t>을 초과하거나 유격작용 등에 의하여 생긴 압력이 최대상용 압력의 ( )배를 초과하지 아니하도록 제어하는</t>
    </r>
    <r>
      <rPr>
        <sz val="11"/>
        <color theme="4"/>
        <rFont val="D2Coding"/>
        <family val="3"/>
        <charset val="129"/>
      </rPr>
      <t xml:space="preserve"> 압력안전장치</t>
    </r>
    <r>
      <rPr>
        <sz val="11"/>
        <color theme="1"/>
        <rFont val="D2Coding"/>
        <family val="3"/>
        <charset val="129"/>
      </rPr>
      <t>를 설치할 것</t>
    </r>
    <phoneticPr fontId="1" type="noConversion"/>
  </si>
  <si>
    <r>
      <t xml:space="preserve">위험물 옥외저장소에 </t>
    </r>
    <r>
      <rPr>
        <sz val="11"/>
        <color theme="4"/>
        <rFont val="D2Coding"/>
        <family val="3"/>
        <charset val="129"/>
      </rPr>
      <t>옥외소화전설비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>개 설치할 경우 수원의 양은 ( )m^3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</si>
  <si>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>저장소는 지면에서 처마까지의 높이가</t>
    </r>
    <r>
      <rPr>
        <sz val="11"/>
        <color theme="4"/>
        <rFont val="D2Coding"/>
        <family val="3"/>
        <charset val="129"/>
      </rPr>
      <t xml:space="preserve"> 6m 미만</t>
    </r>
    <r>
      <rPr>
        <sz val="11"/>
        <color theme="1"/>
        <rFont val="D2Coding"/>
        <family val="3"/>
        <charset val="129"/>
      </rPr>
      <t>인 단층컨축물로 하고 그 바닥을 지반면보다 높게 하여야 함. 다만, 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>류 또는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위험물만을 저장하는 창고로서 지면에서 처마까지 높이를</t>
    </r>
    <r>
      <rPr>
        <sz val="11"/>
        <color theme="4"/>
        <rFont val="D2Coding"/>
        <family val="3"/>
        <charset val="129"/>
      </rPr>
      <t xml:space="preserve"> 20m이하</t>
    </r>
    <r>
      <rPr>
        <sz val="11"/>
        <color theme="1"/>
        <rFont val="D2Coding"/>
        <family val="3"/>
        <charset val="129"/>
      </rPr>
      <t>로 할 수 있는 건축물의 기준은 1) 벽, 기둥, 보 및 바닥을 ( )</t>
    </r>
    <r>
      <rPr>
        <sz val="11"/>
        <color theme="4"/>
        <rFont val="D2Coding"/>
        <family val="3"/>
        <charset val="129"/>
      </rPr>
      <t>구조</t>
    </r>
    <r>
      <rPr>
        <sz val="11"/>
        <color theme="1"/>
        <rFont val="D2Coding"/>
        <family val="3"/>
        <charset val="129"/>
      </rPr>
      <t xml:space="preserve">로 할 것. 2) </t>
    </r>
    <r>
      <rPr>
        <sz val="11"/>
        <color theme="4"/>
        <rFont val="D2Coding"/>
        <family val="3"/>
        <charset val="129"/>
      </rPr>
      <t>출입구</t>
    </r>
    <r>
      <rPr>
        <sz val="11"/>
        <color theme="1"/>
        <rFont val="D2Coding"/>
        <family val="3"/>
        <charset val="129"/>
      </rPr>
      <t xml:space="preserve">를 ( )으로 할 것, 3) ( )을 </t>
    </r>
    <r>
      <rPr>
        <sz val="11"/>
        <color theme="4"/>
        <rFont val="D2Coding"/>
        <family val="3"/>
        <charset val="129"/>
      </rPr>
      <t>설치</t>
    </r>
    <r>
      <rPr>
        <sz val="11"/>
        <color theme="1"/>
        <rFont val="D2Coding"/>
        <family val="3"/>
        <charset val="129"/>
      </rPr>
      <t>할 것</t>
    </r>
    <phoneticPr fontId="1" type="noConversion"/>
  </si>
  <si>
    <r>
      <rPr>
        <sz val="11"/>
        <color theme="4"/>
        <rFont val="D2Coding"/>
        <family val="3"/>
        <charset val="129"/>
      </rPr>
      <t>아세트알데히드의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증기비중</t>
    </r>
    <r>
      <rPr>
        <sz val="11"/>
        <color theme="1"/>
        <rFont val="D2Coding"/>
        <family val="3"/>
        <charset val="129"/>
      </rPr>
      <t>은 ( )</t>
    </r>
    <phoneticPr fontId="1" type="noConversion"/>
  </si>
  <si>
    <r>
      <rPr>
        <sz val="11"/>
        <color theme="4"/>
        <rFont val="D2Coding"/>
        <family val="3"/>
        <charset val="129"/>
      </rPr>
      <t>특수인화물</t>
    </r>
    <r>
      <rPr>
        <sz val="11"/>
        <color theme="1"/>
        <rFont val="D2Coding"/>
        <family val="3"/>
        <charset val="129"/>
      </rPr>
      <t xml:space="preserve">의 정의를 2가지로 구분하면 ( ), 디에틸에테르 그 밖에 </t>
    </r>
    <r>
      <rPr>
        <sz val="11"/>
        <color theme="4"/>
        <rFont val="D2Coding"/>
        <family val="3"/>
        <charset val="129"/>
      </rPr>
      <t>발화점</t>
    </r>
    <r>
      <rPr>
        <sz val="11"/>
        <color theme="1"/>
        <rFont val="D2Coding"/>
        <family val="3"/>
        <charset val="129"/>
      </rPr>
      <t xml:space="preserve">이 섭씨 ( )도씨 </t>
    </r>
    <r>
      <rPr>
        <sz val="11"/>
        <color theme="4"/>
        <rFont val="D2Coding"/>
        <family val="3"/>
        <charset val="129"/>
      </rPr>
      <t>이하</t>
    </r>
    <r>
      <rPr>
        <sz val="11"/>
        <color theme="1"/>
        <rFont val="D2Coding"/>
        <family val="3"/>
        <charset val="129"/>
      </rPr>
      <t>인 것과 ( )기압에서</t>
    </r>
    <r>
      <rPr>
        <sz val="11"/>
        <color theme="4"/>
        <rFont val="D2Coding"/>
        <family val="3"/>
        <charset val="129"/>
      </rPr>
      <t xml:space="preserve"> 인화점</t>
    </r>
    <r>
      <rPr>
        <sz val="11"/>
        <color theme="1"/>
        <rFont val="D2Coding"/>
        <family val="3"/>
        <charset val="129"/>
      </rPr>
      <t xml:space="preserve">이 섭씨 영하 ( )도 </t>
    </r>
    <r>
      <rPr>
        <sz val="11"/>
        <color theme="4"/>
        <rFont val="D2Coding"/>
        <family val="3"/>
        <charset val="129"/>
      </rPr>
      <t>이하</t>
    </r>
    <r>
      <rPr>
        <sz val="11"/>
        <color theme="1"/>
        <rFont val="D2Coding"/>
        <family val="3"/>
        <charset val="129"/>
      </rPr>
      <t xml:space="preserve">이며, </t>
    </r>
    <r>
      <rPr>
        <sz val="11"/>
        <color theme="4"/>
        <rFont val="D2Coding"/>
        <family val="3"/>
        <charset val="129"/>
      </rPr>
      <t>비점</t>
    </r>
    <r>
      <rPr>
        <sz val="11"/>
        <color theme="1"/>
        <rFont val="D2Coding"/>
        <family val="3"/>
        <charset val="129"/>
      </rPr>
      <t>이 섭씨 ( )도</t>
    </r>
    <r>
      <rPr>
        <sz val="11"/>
        <color theme="4"/>
        <rFont val="D2Coding"/>
        <family val="3"/>
        <charset val="129"/>
      </rPr>
      <t xml:space="preserve"> 이하</t>
    </r>
    <r>
      <rPr>
        <sz val="11"/>
        <color theme="1"/>
        <rFont val="D2Coding"/>
        <family val="3"/>
        <charset val="129"/>
      </rPr>
      <t>인 것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</si>
  <si>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>류 위험물중</t>
    </r>
    <r>
      <rPr>
        <sz val="11"/>
        <color theme="4"/>
        <rFont val="D2Coding"/>
        <family val="3"/>
        <charset val="129"/>
      </rPr>
      <t xml:space="preserve"> 질산에스테르류</t>
    </r>
    <r>
      <rPr>
        <sz val="11"/>
        <color theme="1"/>
        <rFont val="D2Coding"/>
        <family val="3"/>
        <charset val="129"/>
      </rPr>
      <t>는 질산( ), 질산에틸, 니트로( ), 니트로글리콜</t>
    </r>
    <phoneticPr fontId="1" type="noConversion"/>
  </si>
  <si>
    <r>
      <rPr>
        <sz val="11"/>
        <color theme="4"/>
        <rFont val="D2Coding"/>
        <family val="3"/>
        <charset val="129"/>
      </rPr>
      <t>에틸렌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산소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CuCl2</t>
    </r>
    <r>
      <rPr>
        <sz val="11"/>
        <color theme="1"/>
        <rFont val="D2Coding"/>
        <family val="3"/>
        <charset val="129"/>
      </rPr>
      <t xml:space="preserve">촉매 하에서 </t>
    </r>
    <r>
      <rPr>
        <sz val="11"/>
        <color theme="4"/>
        <rFont val="D2Coding"/>
        <family val="3"/>
        <charset val="129"/>
      </rPr>
      <t>생성</t>
    </r>
    <r>
      <rPr>
        <sz val="11"/>
        <color theme="1"/>
        <rFont val="D2Coding"/>
        <family val="3"/>
        <charset val="129"/>
      </rPr>
      <t xml:space="preserve">된 물질로 인화점이 -38도씨, 비점이 21도씨, 연소범위가 4.1~57%인 </t>
    </r>
    <r>
      <rPr>
        <sz val="11"/>
        <color theme="4"/>
        <rFont val="D2Coding"/>
        <family val="3"/>
        <charset val="129"/>
      </rPr>
      <t>특수인화물</t>
    </r>
    <r>
      <rPr>
        <sz val="11"/>
        <color theme="1"/>
        <rFont val="D2Coding"/>
        <family val="3"/>
        <charset val="129"/>
      </rPr>
      <t>의 시성식은 ( ).</t>
    </r>
    <phoneticPr fontId="1" type="noConversion"/>
  </si>
  <si>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저장소 </t>
    </r>
    <r>
      <rPr>
        <sz val="11"/>
        <color theme="4"/>
        <rFont val="D2Coding"/>
        <family val="3"/>
        <charset val="129"/>
      </rPr>
      <t>급기구</t>
    </r>
    <r>
      <rPr>
        <sz val="11"/>
        <color theme="1"/>
        <rFont val="D2Coding"/>
        <family val="3"/>
        <charset val="129"/>
      </rPr>
      <t xml:space="preserve">는 낮은 곳에 설치하고 </t>
    </r>
    <r>
      <rPr>
        <sz val="11"/>
        <color theme="4"/>
        <rFont val="D2Coding"/>
        <family val="3"/>
        <charset val="129"/>
      </rPr>
      <t xml:space="preserve">가는 눈의 구리망 </t>
    </r>
    <r>
      <rPr>
        <sz val="11"/>
        <color theme="1"/>
        <rFont val="D2Coding"/>
        <family val="3"/>
        <charset val="129"/>
      </rPr>
      <t>등으로 ( )을 설치</t>
    </r>
    <phoneticPr fontId="1" type="noConversion"/>
  </si>
  <si>
    <r>
      <rPr>
        <sz val="11"/>
        <color theme="4"/>
        <rFont val="D2Coding"/>
        <family val="3"/>
        <charset val="129"/>
      </rPr>
      <t>아세트알데히드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산화</t>
    </r>
    <r>
      <rPr>
        <sz val="11"/>
        <color theme="1"/>
        <rFont val="D2Coding"/>
        <family val="3"/>
        <charset val="129"/>
      </rPr>
      <t>하면 ( )이 생성된다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</si>
  <si>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5</t>
    </r>
    <r>
      <rPr>
        <sz val="11"/>
        <color theme="1"/>
        <rFont val="D2Coding"/>
        <family val="3"/>
        <charset val="129"/>
      </rPr>
      <t xml:space="preserve">류 위험물중 </t>
    </r>
    <r>
      <rPr>
        <sz val="11"/>
        <color theme="4"/>
        <rFont val="D2Coding"/>
        <family val="3"/>
        <charset val="129"/>
      </rPr>
      <t>니트로화합물</t>
    </r>
    <r>
      <rPr>
        <sz val="11"/>
        <color theme="1"/>
        <rFont val="D2Coding"/>
        <family val="3"/>
        <charset val="129"/>
      </rPr>
      <t>은 트리니트로( ), ( )산&lt;-트리니트로페놀, ( )벤젠과 ( )톨루엔</t>
    </r>
    <phoneticPr fontId="1" type="noConversion"/>
  </si>
  <si>
    <r>
      <rPr>
        <sz val="11"/>
        <color theme="4"/>
        <rFont val="D2Coding"/>
        <family val="3"/>
        <charset val="129"/>
      </rPr>
      <t>KNO3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NaNO3</t>
    </r>
    <r>
      <rPr>
        <sz val="11"/>
        <color theme="1"/>
        <rFont val="D2Coding"/>
        <family val="3"/>
        <charset val="129"/>
      </rPr>
      <t>을</t>
    </r>
    <r>
      <rPr>
        <sz val="11"/>
        <color theme="4"/>
        <rFont val="D2Coding"/>
        <family val="3"/>
        <charset val="129"/>
      </rPr>
      <t xml:space="preserve"> 물, 에탄올, 글리세린, 디에틸에테르</t>
    </r>
    <r>
      <rPr>
        <sz val="11"/>
        <color theme="1"/>
        <rFont val="D2Coding"/>
        <family val="3"/>
        <charset val="129"/>
      </rPr>
      <t>를 담은 2개의 비커에 혼합하였는데 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류 위험물로서 분자량이 약101.1이며 </t>
    </r>
    <r>
      <rPr>
        <sz val="11"/>
        <color theme="4"/>
        <rFont val="D2Coding"/>
        <family val="3"/>
        <charset val="129"/>
      </rPr>
      <t>글리세린</t>
    </r>
    <r>
      <rPr>
        <sz val="11"/>
        <color theme="1"/>
        <rFont val="D2Coding"/>
        <family val="3"/>
        <charset val="129"/>
      </rPr>
      <t xml:space="preserve">에 잘 녹는 위험물은 ( )이고, 이 물질의 </t>
    </r>
    <r>
      <rPr>
        <sz val="11"/>
        <color theme="4"/>
        <rFont val="D2Coding"/>
        <family val="3"/>
        <charset val="129"/>
      </rPr>
      <t>열분해</t>
    </r>
    <r>
      <rPr>
        <sz val="11"/>
        <color theme="1"/>
        <rFont val="D2Coding"/>
        <family val="3"/>
        <charset val="129"/>
      </rPr>
      <t xml:space="preserve"> 반응식에서 ( )기체가 발생</t>
    </r>
    <phoneticPr fontId="1" type="noConversion"/>
  </si>
  <si>
    <r>
      <t>제( )류 위험물과 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자연발화성물질</t>
    </r>
    <r>
      <rPr>
        <sz val="11"/>
        <color theme="1"/>
        <rFont val="D2Coding"/>
        <family val="3"/>
        <charset val="129"/>
      </rPr>
      <t>(황린 또는 이를 함유한 것에 한함) 저장 불가능</t>
    </r>
    <phoneticPr fontId="1" type="noConversion"/>
  </si>
  <si>
    <r>
      <rPr>
        <sz val="11"/>
        <color theme="4"/>
        <rFont val="D2Coding"/>
        <family val="3"/>
        <charset val="129"/>
      </rPr>
      <t>가연성 액체량</t>
    </r>
    <r>
      <rPr>
        <sz val="11"/>
        <color theme="1"/>
        <rFont val="D2Coding"/>
        <family val="3"/>
        <charset val="129"/>
      </rPr>
      <t xml:space="preserve">이 ( )wt% </t>
    </r>
    <r>
      <rPr>
        <sz val="11"/>
        <color theme="4"/>
        <rFont val="D2Coding"/>
        <family val="3"/>
        <charset val="129"/>
      </rPr>
      <t>미만</t>
    </r>
    <r>
      <rPr>
        <sz val="11"/>
        <color theme="1"/>
        <rFont val="D2Coding"/>
        <family val="3"/>
        <charset val="129"/>
      </rPr>
      <t xml:space="preserve">이고 인화점 및 연소점이 </t>
    </r>
    <r>
      <rPr>
        <sz val="11"/>
        <color theme="4"/>
        <rFont val="D2Coding"/>
        <family val="3"/>
        <charset val="129"/>
      </rPr>
      <t>에틸알코올 60중wt%</t>
    </r>
    <r>
      <rPr>
        <sz val="11"/>
        <color theme="1"/>
        <rFont val="D2Coding"/>
        <family val="3"/>
        <charset val="129"/>
      </rPr>
      <t xml:space="preserve">인 수용액의 인화점 및 연소점을 </t>
    </r>
    <r>
      <rPr>
        <sz val="11"/>
        <color theme="4"/>
        <rFont val="D2Coding"/>
        <family val="3"/>
        <charset val="129"/>
      </rPr>
      <t>초과</t>
    </r>
    <r>
      <rPr>
        <sz val="11"/>
        <color theme="1"/>
        <rFont val="D2Coding"/>
        <family val="3"/>
        <charset val="129"/>
      </rPr>
      <t>하는 것은 알코올류가 아니다</t>
    </r>
    <phoneticPr fontId="1" type="noConversion"/>
  </si>
  <si>
    <r>
      <rPr>
        <sz val="11"/>
        <color theme="4"/>
        <rFont val="D2Coding"/>
        <family val="3"/>
        <charset val="129"/>
      </rPr>
      <t>1분자</t>
    </r>
    <r>
      <rPr>
        <sz val="11"/>
        <color theme="1"/>
        <rFont val="D2Coding"/>
        <family val="3"/>
        <charset val="129"/>
      </rPr>
      <t>를 구성하는</t>
    </r>
    <r>
      <rPr>
        <sz val="11"/>
        <color theme="4"/>
        <rFont val="D2Coding"/>
        <family val="3"/>
        <charset val="129"/>
      </rPr>
      <t xml:space="preserve"> 탄소원자</t>
    </r>
    <r>
      <rPr>
        <sz val="11"/>
        <color theme="1"/>
        <rFont val="D2Coding"/>
        <family val="3"/>
        <charset val="129"/>
      </rPr>
      <t xml:space="preserve">의 수가 1개내지 3개의 </t>
    </r>
    <r>
      <rPr>
        <sz val="11"/>
        <color theme="4"/>
        <rFont val="D2Coding"/>
        <family val="3"/>
        <charset val="129"/>
      </rPr>
      <t>포화1가 알코올</t>
    </r>
    <r>
      <rPr>
        <sz val="11"/>
        <color theme="1"/>
        <rFont val="D2Coding"/>
        <family val="3"/>
        <charset val="129"/>
      </rPr>
      <t xml:space="preserve"> 함유량이 ( )중량퍼센트 </t>
    </r>
    <r>
      <rPr>
        <sz val="11"/>
        <color theme="4"/>
        <rFont val="D2Coding"/>
        <family val="3"/>
        <charset val="129"/>
      </rPr>
      <t>미만</t>
    </r>
    <r>
      <rPr>
        <sz val="11"/>
        <color theme="1"/>
        <rFont val="D2Coding"/>
        <family val="3"/>
        <charset val="129"/>
      </rPr>
      <t>인 수용액은 알코올류가 아니다</t>
    </r>
    <phoneticPr fontId="1" type="noConversion"/>
  </si>
  <si>
    <r>
      <rPr>
        <sz val="11"/>
        <color theme="4"/>
        <rFont val="D2Coding"/>
        <family val="3"/>
        <charset val="129"/>
      </rPr>
      <t>마그네슘</t>
    </r>
    <r>
      <rPr>
        <sz val="11"/>
        <color theme="1"/>
        <rFont val="D2Coding"/>
        <family val="3"/>
        <charset val="129"/>
      </rPr>
      <t xml:space="preserve">이 담겨있는 용기에 </t>
    </r>
    <r>
      <rPr>
        <sz val="11"/>
        <color theme="4"/>
        <rFont val="D2Coding"/>
        <family val="3"/>
        <charset val="129"/>
      </rPr>
      <t>이산화탄소 소화기</t>
    </r>
    <r>
      <rPr>
        <sz val="11"/>
        <color theme="1"/>
        <rFont val="D2Coding"/>
        <family val="3"/>
        <charset val="129"/>
      </rPr>
      <t>를 방출하면 순간 폭발한다. 이떄의 반응식은 2Mg + CO₂ → 2( ) + ( )</t>
    </r>
    <phoneticPr fontId="1" type="noConversion"/>
  </si>
  <si>
    <r>
      <t xml:space="preserve">옥외탱크저장소 방유제 밖에 설치된 </t>
    </r>
    <r>
      <rPr>
        <sz val="11"/>
        <color theme="4"/>
        <rFont val="D2Coding"/>
        <family val="3"/>
        <charset val="129"/>
      </rPr>
      <t>포모니터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분당방출량</t>
    </r>
    <r>
      <rPr>
        <sz val="11"/>
        <color theme="1"/>
        <rFont val="D2Coding"/>
        <family val="3"/>
        <charset val="129"/>
      </rPr>
      <t xml:space="preserve">은 ( )L 이상, </t>
    </r>
    <r>
      <rPr>
        <sz val="11"/>
        <color theme="4"/>
        <rFont val="D2Coding"/>
        <family val="3"/>
        <charset val="129"/>
      </rPr>
      <t>옥외탱크</t>
    </r>
    <r>
      <rPr>
        <sz val="11"/>
        <color theme="1"/>
        <rFont val="D2Coding"/>
        <family val="3"/>
        <charset val="129"/>
      </rPr>
      <t xml:space="preserve">와의 </t>
    </r>
    <r>
      <rPr>
        <sz val="11"/>
        <color theme="4"/>
        <rFont val="D2Coding"/>
        <family val="3"/>
        <charset val="129"/>
      </rPr>
      <t>거리</t>
    </r>
    <r>
      <rPr>
        <sz val="11"/>
        <color theme="1"/>
        <rFont val="D2Coding"/>
        <family val="3"/>
        <charset val="129"/>
      </rPr>
      <t>는 ( )m ( )</t>
    </r>
    <phoneticPr fontId="1" type="noConversion"/>
  </si>
  <si>
    <r>
      <t xml:space="preserve">지하탱크저장소에 </t>
    </r>
    <r>
      <rPr>
        <sz val="11"/>
        <color theme="4"/>
        <rFont val="D2Coding"/>
        <family val="3"/>
        <charset val="129"/>
      </rPr>
      <t>가솔린</t>
    </r>
    <r>
      <rPr>
        <sz val="11"/>
        <color theme="1"/>
        <rFont val="D2Coding"/>
        <family val="3"/>
        <charset val="129"/>
      </rPr>
      <t xml:space="preserve"> 탱크 </t>
    </r>
    <r>
      <rPr>
        <sz val="11"/>
        <color theme="4"/>
        <rFont val="D2Coding"/>
        <family val="3"/>
        <charset val="129"/>
      </rPr>
      <t>2개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인접</t>
    </r>
    <r>
      <rPr>
        <sz val="11"/>
        <color theme="1"/>
        <rFont val="D2Coding"/>
        <family val="3"/>
        <charset val="129"/>
      </rPr>
      <t xml:space="preserve">하여 저장할 때 </t>
    </r>
    <r>
      <rPr>
        <sz val="11"/>
        <color theme="4"/>
        <rFont val="D2Coding"/>
        <family val="3"/>
        <charset val="129"/>
      </rPr>
      <t>상호거리</t>
    </r>
    <r>
      <rPr>
        <sz val="11"/>
        <color theme="1"/>
        <rFont val="D2Coding"/>
        <family val="3"/>
        <charset val="129"/>
      </rPr>
      <t>는 ( )m 이상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</si>
  <si>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 xml:space="preserve">류 위험물과 </t>
    </r>
    <r>
      <rPr>
        <sz val="11"/>
        <color theme="4"/>
        <rFont val="D2Coding"/>
        <family val="3"/>
        <charset val="129"/>
      </rPr>
      <t>혼재</t>
    </r>
    <r>
      <rPr>
        <sz val="11"/>
        <color theme="1"/>
        <rFont val="D2Coding"/>
        <family val="3"/>
        <charset val="129"/>
      </rPr>
      <t>할 수 있는 위험물은 제( )류 위험물</t>
    </r>
    <phoneticPr fontId="1" type="noConversion"/>
  </si>
  <si>
    <r>
      <rPr>
        <sz val="11"/>
        <color theme="4"/>
        <rFont val="D2Coding"/>
        <family val="3"/>
        <charset val="129"/>
      </rPr>
      <t>황린 연소</t>
    </r>
    <r>
      <rPr>
        <sz val="11"/>
        <color theme="1"/>
        <rFont val="D2Coding"/>
        <family val="3"/>
        <charset val="129"/>
      </rPr>
      <t>시 생성되는 유독성인</t>
    </r>
    <r>
      <rPr>
        <sz val="11"/>
        <color theme="4"/>
        <rFont val="D2Coding"/>
        <family val="3"/>
        <charset val="129"/>
      </rPr>
      <t xml:space="preserve"> 흰색연기</t>
    </r>
    <r>
      <rPr>
        <sz val="11"/>
        <color theme="1"/>
        <rFont val="D2Coding"/>
        <family val="3"/>
        <charset val="129"/>
      </rPr>
      <t>의 화학식</t>
    </r>
    <phoneticPr fontId="1" type="noConversion"/>
  </si>
  <si>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가 혼합된 비커가 있다. 비커 </t>
    </r>
    <r>
      <rPr>
        <sz val="11"/>
        <color theme="4"/>
        <rFont val="D2Coding"/>
        <family val="3"/>
        <charset val="129"/>
      </rPr>
      <t>상층</t>
    </r>
    <r>
      <rPr>
        <sz val="11"/>
        <color theme="1"/>
        <rFont val="D2Coding"/>
        <family val="3"/>
        <charset val="129"/>
      </rPr>
      <t xml:space="preserve">의 물질은? </t>
    </r>
    <phoneticPr fontId="1" type="noConversion"/>
  </si>
  <si>
    <r>
      <rPr>
        <sz val="11"/>
        <color theme="4"/>
        <rFont val="D2Coding"/>
        <family val="3"/>
        <charset val="129"/>
      </rPr>
      <t>트리에틸알루미늄</t>
    </r>
    <r>
      <rPr>
        <sz val="11"/>
        <color theme="1"/>
        <rFont val="D2Coding"/>
        <family val="3"/>
        <charset val="129"/>
      </rPr>
      <t xml:space="preserve">은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과 반응하여 ( )을 발생하면서 급격히 ( )하기 떄문에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로 소화가 ( )하다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</si>
  <si>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 xml:space="preserve">류 위험물을 적재한 이동저장소로 위험물을 이송할 때 필요한 </t>
    </r>
    <r>
      <rPr>
        <sz val="11"/>
        <color theme="4"/>
        <rFont val="D2Coding"/>
        <family val="3"/>
        <charset val="129"/>
      </rPr>
      <t>운반덮개</t>
    </r>
    <r>
      <rPr>
        <sz val="11"/>
        <color theme="1"/>
        <rFont val="D2Coding"/>
        <family val="3"/>
        <charset val="129"/>
      </rPr>
      <t>는 ( )이다</t>
    </r>
    <phoneticPr fontId="1" type="noConversion"/>
  </si>
  <si>
    <r>
      <rPr>
        <sz val="11"/>
        <color theme="4"/>
        <rFont val="D2Coding"/>
        <family val="3"/>
        <charset val="129"/>
      </rPr>
      <t>트리니트로페놀</t>
    </r>
    <r>
      <rPr>
        <sz val="11"/>
        <color theme="1"/>
        <rFont val="D2Coding"/>
        <family val="3"/>
        <charset val="129"/>
      </rPr>
      <t>은</t>
    </r>
    <r>
      <rPr>
        <sz val="11"/>
        <color theme="4"/>
        <rFont val="D2Coding"/>
        <family val="3"/>
        <charset val="129"/>
      </rPr>
      <t xml:space="preserve"> 페놀기</t>
    </r>
    <r>
      <rPr>
        <sz val="11"/>
        <color theme="1"/>
        <rFont val="D2Coding"/>
        <family val="3"/>
        <charset val="129"/>
      </rPr>
      <t xml:space="preserve">에 ( )&lt;화학식&gt;이 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개 붙어 있으며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</si>
  <si>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>의 화학식</t>
    </r>
    <phoneticPr fontId="1" type="noConversion"/>
  </si>
  <si>
    <r>
      <rPr>
        <sz val="11"/>
        <color theme="4"/>
        <rFont val="D2Coding"/>
        <family val="3"/>
        <charset val="129"/>
      </rPr>
      <t>알킬알루미늄 1000kg</t>
    </r>
    <r>
      <rPr>
        <sz val="11"/>
        <color theme="1"/>
        <rFont val="D2Coding"/>
        <family val="3"/>
        <charset val="129"/>
      </rPr>
      <t xml:space="preserve">을 저장하는 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>저장소의</t>
    </r>
    <r>
      <rPr>
        <sz val="11"/>
        <color theme="4"/>
        <rFont val="D2Coding"/>
        <family val="3"/>
        <charset val="129"/>
      </rPr>
      <t xml:space="preserve"> 보유공지</t>
    </r>
    <r>
      <rPr>
        <sz val="11"/>
        <color theme="1"/>
        <rFont val="D2Coding"/>
        <family val="3"/>
        <charset val="129"/>
      </rPr>
      <t xml:space="preserve">는 ( )m 이상이며 </t>
    </r>
    <r>
      <rPr>
        <sz val="11"/>
        <color theme="4"/>
        <rFont val="D2Coding"/>
        <family val="3"/>
        <charset val="129"/>
      </rPr>
      <t>바닥면적</t>
    </r>
    <r>
      <rPr>
        <sz val="11"/>
        <color theme="1"/>
        <rFont val="D2Coding"/>
        <family val="3"/>
        <charset val="129"/>
      </rPr>
      <t xml:space="preserve">은 ( )m^2이하이다. 알킬알루미늄의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 ( )kg이기 때문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</si>
  <si>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연소</t>
    </r>
    <r>
      <rPr>
        <sz val="11"/>
        <color theme="1"/>
        <rFont val="D2Coding"/>
        <family val="3"/>
        <charset val="129"/>
      </rPr>
      <t xml:space="preserve"> 반응식은 CS₂ + 3O₂ → ( ) + 2( )</t>
    </r>
    <phoneticPr fontId="1" type="noConversion"/>
  </si>
  <si>
    <r>
      <rPr>
        <sz val="11"/>
        <color theme="4"/>
        <rFont val="D2Coding"/>
        <family val="3"/>
        <charset val="129"/>
      </rPr>
      <t>시료컵</t>
    </r>
    <r>
      <rPr>
        <sz val="11"/>
        <color theme="1"/>
        <rFont val="D2Coding"/>
        <family val="3"/>
        <charset val="129"/>
      </rPr>
      <t>에 시험물품</t>
    </r>
    <r>
      <rPr>
        <sz val="11"/>
        <color theme="4"/>
        <rFont val="D2Coding"/>
        <family val="3"/>
        <charset val="129"/>
      </rPr>
      <t xml:space="preserve"> 2ml</t>
    </r>
    <r>
      <rPr>
        <sz val="11"/>
        <color theme="1"/>
        <rFont val="D2Coding"/>
        <family val="3"/>
        <charset val="129"/>
      </rPr>
      <t xml:space="preserve">를 넣고 위험물의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측정</t>
    </r>
    <r>
      <rPr>
        <sz val="11"/>
        <color theme="1"/>
        <rFont val="D2Coding"/>
        <family val="3"/>
        <charset val="129"/>
      </rPr>
      <t>할 수 있는 ( ) 인화점 측정기</t>
    </r>
    <phoneticPr fontId="1" type="noConversion"/>
  </si>
  <si>
    <r>
      <rPr>
        <sz val="11"/>
        <color theme="4"/>
        <rFont val="D2Coding"/>
        <family val="3"/>
        <charset val="129"/>
      </rPr>
      <t>ANFO화약</t>
    </r>
    <r>
      <rPr>
        <sz val="11"/>
        <color theme="1"/>
        <rFont val="D2Coding"/>
        <family val="3"/>
        <charset val="129"/>
      </rPr>
      <t xml:space="preserve">을 만들 때 사용하는 분자량 80인 </t>
    </r>
    <r>
      <rPr>
        <sz val="11"/>
        <color theme="4"/>
        <rFont val="D2Coding"/>
        <family val="3"/>
        <charset val="129"/>
      </rPr>
      <t>질산염류</t>
    </r>
    <r>
      <rPr>
        <sz val="11"/>
        <color theme="1"/>
        <rFont val="D2Coding"/>
        <family val="3"/>
        <charset val="129"/>
      </rPr>
      <t xml:space="preserve"> 화학식과 </t>
    </r>
    <r>
      <rPr>
        <sz val="11"/>
        <color theme="4"/>
        <rFont val="D2Coding"/>
        <family val="3"/>
        <charset val="129"/>
      </rPr>
      <t>열분해</t>
    </r>
    <r>
      <rPr>
        <sz val="11"/>
        <color theme="1"/>
        <rFont val="D2Coding"/>
        <family val="3"/>
        <charset val="129"/>
      </rPr>
      <t>시 발생하는 기체 두 개는(분자량 낮은 순)?</t>
    </r>
    <phoneticPr fontId="1" type="noConversion"/>
  </si>
  <si>
    <r>
      <rPr>
        <sz val="11"/>
        <color theme="4"/>
        <rFont val="D2Coding"/>
        <family val="3"/>
        <charset val="129"/>
      </rPr>
      <t>옥외저장소</t>
    </r>
    <r>
      <rPr>
        <sz val="11"/>
        <color theme="1"/>
        <rFont val="D2Coding"/>
        <family val="3"/>
        <charset val="129"/>
      </rPr>
      <t>에 저장가능한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위험물은 </t>
    </r>
    <r>
      <rPr>
        <sz val="11"/>
        <color theme="4"/>
        <rFont val="D2Coding"/>
        <family val="3"/>
        <charset val="129"/>
      </rPr>
      <t>인화점 영도씨 이상</t>
    </r>
    <r>
      <rPr>
        <sz val="11"/>
        <color theme="1"/>
        <rFont val="D2Coding"/>
        <family val="3"/>
        <charset val="129"/>
      </rPr>
      <t>인 ( ), 알코올류, 제2석유류, 제3석유류, 제4석유류, ( )유류</t>
    </r>
    <phoneticPr fontId="1" type="noConversion"/>
  </si>
  <si>
    <r>
      <rPr>
        <sz val="11"/>
        <color theme="4"/>
        <rFont val="D2Coding"/>
        <family val="3"/>
        <charset val="129"/>
      </rPr>
      <t>소화난이도 1등급</t>
    </r>
    <r>
      <rPr>
        <sz val="11"/>
        <color theme="1"/>
        <rFont val="D2Coding"/>
        <family val="3"/>
        <charset val="129"/>
      </rPr>
      <t xml:space="preserve">에 해당하는 </t>
    </r>
    <r>
      <rPr>
        <sz val="11"/>
        <color theme="4"/>
        <rFont val="D2Coding"/>
        <family val="3"/>
        <charset val="129"/>
      </rPr>
      <t>제조소</t>
    </r>
    <r>
      <rPr>
        <sz val="11"/>
        <color theme="1"/>
        <rFont val="D2Coding"/>
        <family val="3"/>
        <charset val="129"/>
      </rPr>
      <t>는 연면적 ( )</t>
    </r>
    <r>
      <rPr>
        <sz val="11"/>
        <color theme="4"/>
        <rFont val="D2Coding"/>
        <family val="3"/>
        <charset val="129"/>
      </rPr>
      <t>m^2 이상</t>
    </r>
    <r>
      <rPr>
        <sz val="11"/>
        <color theme="1"/>
        <rFont val="D2Coding"/>
        <family val="3"/>
        <charset val="129"/>
      </rPr>
      <t xml:space="preserve">이며 지반면으로부터 ( )m 이상의 높이에 </t>
    </r>
    <r>
      <rPr>
        <sz val="11"/>
        <color theme="4"/>
        <rFont val="D2Coding"/>
        <family val="3"/>
        <charset val="129"/>
      </rPr>
      <t>위험물 취급설비</t>
    </r>
    <r>
      <rPr>
        <sz val="11"/>
        <color theme="1"/>
        <rFont val="D2Coding"/>
        <family val="3"/>
        <charset val="129"/>
      </rPr>
      <t>가 있음</t>
    </r>
    <phoneticPr fontId="1" type="noConversion"/>
  </si>
  <si>
    <r>
      <rPr>
        <sz val="11"/>
        <color theme="4"/>
        <rFont val="D2Coding"/>
        <family val="3"/>
        <charset val="129"/>
      </rPr>
      <t>흑색화약</t>
    </r>
    <r>
      <rPr>
        <sz val="11"/>
        <color theme="1"/>
        <rFont val="D2Coding"/>
        <family val="3"/>
        <charset val="129"/>
      </rPr>
      <t xml:space="preserve">의 위험물은 ( )칼륨과 ( )이고 그 지정수량은 각각 ( )kg, ( )kg  </t>
    </r>
    <phoneticPr fontId="1" type="noConversion"/>
  </si>
  <si>
    <r>
      <t>옥내저장소에서 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제3석유류, 제4석유류, 동식물유</t>
    </r>
    <r>
      <rPr>
        <sz val="11"/>
        <color theme="1"/>
        <rFont val="D2Coding"/>
        <family val="3"/>
        <charset val="129"/>
      </rPr>
      <t>를 저장할 때의</t>
    </r>
    <r>
      <rPr>
        <sz val="11"/>
        <color theme="4"/>
        <rFont val="D2Coding"/>
        <family val="3"/>
        <charset val="129"/>
      </rPr>
      <t xml:space="preserve"> 저장높이</t>
    </r>
    <r>
      <rPr>
        <sz val="11"/>
        <color theme="1"/>
        <rFont val="D2Coding"/>
        <family val="3"/>
        <charset val="129"/>
      </rPr>
      <t>는 ( )m를 초과할 수 없다</t>
    </r>
    <phoneticPr fontId="1" type="noConversion"/>
  </si>
  <si>
    <r>
      <t xml:space="preserve">질산칼륨, 황, 숯가루를 섞은 </t>
    </r>
    <r>
      <rPr>
        <sz val="11"/>
        <color theme="4"/>
        <rFont val="D2Coding"/>
        <family val="3"/>
        <charset val="129"/>
      </rPr>
      <t>흑색화약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산소공급원</t>
    </r>
    <r>
      <rPr>
        <sz val="11"/>
        <color theme="1"/>
        <rFont val="D2Coding"/>
        <family val="3"/>
        <charset val="129"/>
      </rPr>
      <t>은 무엇?</t>
    </r>
    <phoneticPr fontId="1" type="noConversion"/>
  </si>
  <si>
    <r>
      <t>옥내저장소의 선반에 위험물이 겹쳐 쌓여 있다</t>
    </r>
    <r>
      <rPr>
        <sz val="11"/>
        <color theme="4"/>
        <rFont val="D2Coding"/>
        <family val="3"/>
        <charset val="129"/>
      </rPr>
      <t>. 휘발유</t>
    </r>
    <r>
      <rPr>
        <sz val="11"/>
        <color theme="1"/>
        <rFont val="D2Coding"/>
        <family val="3"/>
        <charset val="129"/>
      </rPr>
      <t>를 쌓을 때의</t>
    </r>
    <r>
      <rPr>
        <sz val="11"/>
        <color theme="4"/>
        <rFont val="D2Coding"/>
        <family val="3"/>
        <charset val="129"/>
      </rPr>
      <t xml:space="preserve"> 높이</t>
    </r>
    <r>
      <rPr>
        <sz val="11"/>
        <color theme="1"/>
        <rFont val="D2Coding"/>
        <family val="3"/>
        <charset val="129"/>
      </rPr>
      <t>는 ( )m를 초과할 수 없다</t>
    </r>
    <phoneticPr fontId="1" type="noConversion"/>
  </si>
  <si>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보호액</t>
    </r>
    <phoneticPr fontId="1" type="noConversion"/>
  </si>
  <si>
    <r>
      <rPr>
        <sz val="11"/>
        <color theme="4"/>
        <rFont val="D2Coding"/>
        <family val="3"/>
        <charset val="129"/>
      </rPr>
      <t>과산화수소 위험물</t>
    </r>
    <r>
      <rPr>
        <sz val="11"/>
        <color theme="1"/>
        <rFont val="D2Coding"/>
        <family val="3"/>
        <charset val="129"/>
      </rPr>
      <t xml:space="preserve">로서의 </t>
    </r>
    <r>
      <rPr>
        <sz val="11"/>
        <color theme="4"/>
        <rFont val="D2Coding"/>
        <family val="3"/>
        <charset val="129"/>
      </rPr>
      <t>농도</t>
    </r>
    <r>
      <rPr>
        <sz val="11"/>
        <color theme="1"/>
        <rFont val="D2Coding"/>
        <family val="3"/>
        <charset val="129"/>
      </rPr>
      <t>는 ( )wt% ( ),</t>
    </r>
    <r>
      <rPr>
        <sz val="11"/>
        <color theme="4"/>
        <rFont val="D2Coding"/>
        <family val="3"/>
        <charset val="129"/>
      </rPr>
      <t xml:space="preserve"> 지정수량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</si>
  <si>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rPr>
        <sz val="11"/>
        <color theme="4"/>
        <rFont val="D2Coding"/>
        <family val="3"/>
        <charset val="129"/>
      </rPr>
      <t>분자량 294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주황</t>
    </r>
    <r>
      <rPr>
        <sz val="11"/>
        <color theme="1"/>
        <rFont val="D2Coding"/>
        <family val="3"/>
        <charset val="129"/>
      </rPr>
      <t xml:space="preserve">색가루는 ( )이며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( )kg이다.</t>
    </r>
    <r>
      <rPr>
        <sz val="11"/>
        <color theme="4"/>
        <rFont val="D2Coding"/>
        <family val="3"/>
        <charset val="129"/>
      </rPr>
      <t xml:space="preserve"> 분해</t>
    </r>
    <r>
      <rPr>
        <sz val="11"/>
        <color theme="1"/>
        <rFont val="D2Coding"/>
        <family val="3"/>
        <charset val="129"/>
      </rPr>
      <t>할 때 ( )기체가 발생</t>
    </r>
    <phoneticPr fontId="1" type="noConversion"/>
  </si>
  <si>
    <r>
      <rPr>
        <sz val="11"/>
        <color theme="4"/>
        <rFont val="D2Coding"/>
        <family val="3"/>
        <charset val="129"/>
      </rPr>
      <t>제조소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안전거리</t>
    </r>
    <r>
      <rPr>
        <sz val="11"/>
        <color theme="1"/>
        <rFont val="D2Coding"/>
        <family val="3"/>
        <charset val="129"/>
      </rPr>
      <t xml:space="preserve"> 중 가장 </t>
    </r>
    <r>
      <rPr>
        <sz val="11"/>
        <color theme="4"/>
        <rFont val="D2Coding"/>
        <family val="3"/>
        <charset val="129"/>
      </rPr>
      <t>먼</t>
    </r>
    <r>
      <rPr>
        <sz val="11"/>
        <color theme="1"/>
        <rFont val="D2Coding"/>
        <family val="3"/>
        <charset val="129"/>
      </rPr>
      <t xml:space="preserve"> 것</t>
    </r>
    <phoneticPr fontId="1" type="noConversion"/>
  </si>
  <si>
    <r>
      <rPr>
        <sz val="11"/>
        <color theme="4"/>
        <rFont val="D2Coding"/>
        <family val="3"/>
        <charset val="129"/>
      </rPr>
      <t>알코올류</t>
    </r>
    <r>
      <rPr>
        <sz val="11"/>
        <color theme="1"/>
        <rFont val="D2Coding"/>
        <family val="3"/>
        <charset val="129"/>
      </rPr>
      <t xml:space="preserve">라 함은 1분자를 구성하는 탄소원자의 수가 1개부터 ( )개까지인 </t>
    </r>
    <r>
      <rPr>
        <sz val="11"/>
        <color theme="4"/>
        <rFont val="D2Coding"/>
        <family val="3"/>
        <charset val="129"/>
      </rPr>
      <t>포화 1가 알코올</t>
    </r>
    <r>
      <rPr>
        <sz val="11"/>
        <color theme="1"/>
        <rFont val="D2Coding"/>
        <family val="3"/>
        <charset val="129"/>
      </rPr>
      <t xml:space="preserve">을 말한다. 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</si>
  <si>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 xml:space="preserve">류 위험물 </t>
    </r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 xml:space="preserve">의 지정수량은 ( )kg, </t>
    </r>
    <r>
      <rPr>
        <sz val="11"/>
        <color theme="4"/>
        <rFont val="D2Coding"/>
        <family val="3"/>
        <charset val="129"/>
      </rPr>
      <t>나트륨</t>
    </r>
    <r>
      <rPr>
        <sz val="11"/>
        <color theme="1"/>
        <rFont val="D2Coding"/>
        <family val="3"/>
        <charset val="129"/>
      </rPr>
      <t xml:space="preserve">은 ( )kg, </t>
    </r>
    <r>
      <rPr>
        <sz val="11"/>
        <color theme="4"/>
        <rFont val="D2Coding"/>
        <family val="3"/>
        <charset val="129"/>
      </rPr>
      <t>알킬알루미늄</t>
    </r>
    <r>
      <rPr>
        <sz val="11"/>
        <color theme="1"/>
        <rFont val="D2Coding"/>
        <family val="3"/>
        <charset val="129"/>
      </rPr>
      <t>은 ( )kg,</t>
    </r>
    <r>
      <rPr>
        <sz val="11"/>
        <color theme="4"/>
        <rFont val="D2Coding"/>
        <family val="3"/>
        <charset val="129"/>
      </rPr>
      <t xml:space="preserve"> 알칼리토금속</t>
    </r>
    <r>
      <rPr>
        <sz val="11"/>
        <color theme="1"/>
        <rFont val="D2Coding"/>
        <family val="3"/>
        <charset val="129"/>
      </rPr>
      <t>은 ( )kg</t>
    </r>
    <phoneticPr fontId="1" type="noConversion"/>
  </si>
  <si>
    <r>
      <t xml:space="preserve">실험실에서 2개의 시험관에 들어있는 </t>
    </r>
    <r>
      <rPr>
        <sz val="11"/>
        <color theme="4"/>
        <rFont val="D2Coding"/>
        <family val="3"/>
        <charset val="129"/>
      </rPr>
      <t>알코올</t>
    </r>
    <r>
      <rPr>
        <sz val="11"/>
        <color theme="1"/>
        <rFont val="D2Coding"/>
        <family val="3"/>
        <charset val="129"/>
      </rPr>
      <t>에</t>
    </r>
    <r>
      <rPr>
        <sz val="11"/>
        <color theme="4"/>
        <rFont val="D2Coding"/>
        <family val="3"/>
        <charset val="129"/>
      </rPr>
      <t xml:space="preserve"> KOH </t>
    </r>
    <r>
      <rPr>
        <sz val="11"/>
        <color theme="1"/>
        <rFont val="D2Coding"/>
        <family val="3"/>
        <charset val="129"/>
      </rPr>
      <t>수용액과 흑색의</t>
    </r>
    <r>
      <rPr>
        <sz val="11"/>
        <color theme="4"/>
        <rFont val="D2Coding"/>
        <family val="3"/>
        <charset val="129"/>
      </rPr>
      <t xml:space="preserve"> I2</t>
    </r>
    <r>
      <rPr>
        <sz val="11"/>
        <color theme="1"/>
        <rFont val="D2Coding"/>
        <family val="3"/>
        <charset val="129"/>
      </rPr>
      <t>를 소량 넣었을 때</t>
    </r>
    <r>
      <rPr>
        <sz val="11"/>
        <color theme="4"/>
        <rFont val="D2Coding"/>
        <family val="3"/>
        <charset val="129"/>
      </rPr>
      <t xml:space="preserve"> Me-OH</t>
    </r>
    <r>
      <rPr>
        <sz val="11"/>
        <color theme="1"/>
        <rFont val="D2Coding"/>
        <family val="3"/>
        <charset val="129"/>
      </rPr>
      <t>라 쓰여 있는 A시험관의 물질에서는 변화가 없으나 B시험관에서는</t>
    </r>
    <r>
      <rPr>
        <sz val="11"/>
        <color theme="4"/>
        <rFont val="D2Coding"/>
        <family val="3"/>
        <charset val="129"/>
      </rPr>
      <t xml:space="preserve"> 노란색 침전물</t>
    </r>
    <r>
      <rPr>
        <sz val="11"/>
        <color theme="1"/>
        <rFont val="D2Coding"/>
        <family val="3"/>
        <charset val="129"/>
      </rPr>
      <t>이 생겼다. 메틸알코올인 것은 ( )이며 B시험관에서의 반응은 ( )반응이다</t>
    </r>
    <phoneticPr fontId="1" type="noConversion"/>
  </si>
  <si>
    <r>
      <rPr>
        <sz val="11"/>
        <color theme="4"/>
        <rFont val="D2Coding"/>
        <family val="3"/>
        <charset val="129"/>
      </rPr>
      <t>벤젠, 경유, 등유</t>
    </r>
    <r>
      <rPr>
        <sz val="11"/>
        <color theme="1"/>
        <rFont val="D2Coding"/>
        <family val="3"/>
        <charset val="129"/>
      </rPr>
      <t xml:space="preserve">를 각각 </t>
    </r>
    <r>
      <rPr>
        <sz val="11"/>
        <color theme="4"/>
        <rFont val="D2Coding"/>
        <family val="3"/>
        <charset val="129"/>
      </rPr>
      <t>1000L</t>
    </r>
    <r>
      <rPr>
        <sz val="11"/>
        <color theme="1"/>
        <rFont val="D2Coding"/>
        <family val="3"/>
        <charset val="129"/>
      </rPr>
      <t xml:space="preserve">씩 저장할 때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배수의 합</t>
    </r>
    <r>
      <rPr>
        <sz val="11"/>
        <color theme="1"/>
        <rFont val="D2Coding"/>
        <family val="3"/>
        <charset val="129"/>
      </rPr>
      <t>은 ( )배 이다.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</si>
  <si>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 중 위험등급이</t>
    </r>
    <r>
      <rPr>
        <sz val="11"/>
        <color theme="4"/>
        <rFont val="D2Coding"/>
        <family val="3"/>
        <charset val="129"/>
      </rPr>
      <t xml:space="preserve"> 1등급</t>
    </r>
    <r>
      <rPr>
        <sz val="11"/>
        <color theme="1"/>
        <rFont val="D2Coding"/>
        <family val="3"/>
        <charset val="129"/>
      </rPr>
      <t>에 해당하는 위험물 품명은 ( )염류, 염소산염류, 과염소산염류, ( )류</t>
    </r>
    <phoneticPr fontId="1" type="noConversion"/>
  </si>
  <si>
    <r>
      <rPr>
        <sz val="11"/>
        <color theme="4"/>
        <rFont val="D2Coding"/>
        <family val="3"/>
        <charset val="129"/>
      </rPr>
      <t>아세트산 20000L</t>
    </r>
    <r>
      <rPr>
        <sz val="11"/>
        <color theme="1"/>
        <rFont val="D2Coding"/>
        <family val="3"/>
        <charset val="129"/>
      </rPr>
      <t xml:space="preserve">를 저장하는 </t>
    </r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>저장소에 드럼용기만을 겹쳐 쌓는 경우</t>
    </r>
    <r>
      <rPr>
        <sz val="11"/>
        <color theme="4"/>
        <rFont val="D2Coding"/>
        <family val="3"/>
        <charset val="129"/>
      </rPr>
      <t xml:space="preserve"> 저장높이</t>
    </r>
    <r>
      <rPr>
        <sz val="11"/>
        <color theme="1"/>
        <rFont val="D2Coding"/>
        <family val="3"/>
        <charset val="129"/>
      </rPr>
      <t>는 ( )m를 초과하지 않아야 함</t>
    </r>
    <phoneticPr fontId="1" type="noConversion"/>
  </si>
  <si>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아세톤</t>
    </r>
    <r>
      <rPr>
        <sz val="11"/>
        <color theme="1"/>
        <rFont val="D2Coding"/>
        <family val="3"/>
        <charset val="129"/>
      </rPr>
      <t xml:space="preserve">을 겹쳐 쌓아 저장할 경우 ( )m를 초과할 수 없으며 옥내저장소 </t>
    </r>
    <r>
      <rPr>
        <sz val="11"/>
        <color theme="4"/>
        <rFont val="D2Coding"/>
        <family val="3"/>
        <charset val="129"/>
      </rPr>
      <t>지붕</t>
    </r>
    <r>
      <rPr>
        <sz val="11"/>
        <color theme="1"/>
        <rFont val="D2Coding"/>
        <family val="3"/>
        <charset val="129"/>
      </rPr>
      <t>은 폭발력이 위로 방출될 정도의 가벼운 ( )재료이다.</t>
    </r>
    <phoneticPr fontId="1" type="noConversion"/>
  </si>
  <si>
    <r>
      <rPr>
        <sz val="11"/>
        <color theme="4"/>
        <rFont val="D2Coding"/>
        <family val="3"/>
        <charset val="129"/>
      </rPr>
      <t>탄화알루미늄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반응할 때 Al₄C₃ + 12H₂O → 4Al(OH)₃ + ( )</t>
    </r>
    <phoneticPr fontId="1" type="noConversion"/>
  </si>
  <si>
    <r>
      <rPr>
        <sz val="11"/>
        <color theme="4"/>
        <rFont val="D2Coding"/>
        <family val="3"/>
        <charset val="129"/>
      </rPr>
      <t>가압송수장치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압력수조</t>
    </r>
    <r>
      <rPr>
        <sz val="11"/>
        <color theme="1"/>
        <rFont val="D2Coding"/>
        <family val="3"/>
        <charset val="129"/>
      </rPr>
      <t>의 필요한 압력(P)을 구하기 위한 공식은 P=p1+p2+p3+0.35MPa로 p1은 ( ) 호스의 마찰손실수두압 p2는 ( )의 마찰손실수두압, p3는 ( )의 ( )수두압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</si>
  <si>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위험물의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 xml:space="preserve">에 대하여 </t>
    </r>
    <r>
      <rPr>
        <sz val="11"/>
        <color theme="4"/>
        <rFont val="D2Coding"/>
        <family val="3"/>
        <charset val="129"/>
      </rPr>
      <t>제1석유류</t>
    </r>
    <r>
      <rPr>
        <sz val="11"/>
        <color theme="1"/>
        <rFont val="D2Coding"/>
        <family val="3"/>
        <charset val="129"/>
      </rPr>
      <t xml:space="preserve"> 인화점은 ( )미만,</t>
    </r>
    <r>
      <rPr>
        <sz val="11"/>
        <color theme="4"/>
        <rFont val="D2Coding"/>
        <family val="3"/>
        <charset val="129"/>
      </rPr>
      <t xml:space="preserve"> 제3석유류</t>
    </r>
    <r>
      <rPr>
        <sz val="11"/>
        <color theme="1"/>
        <rFont val="D2Coding"/>
        <family val="3"/>
        <charset val="129"/>
      </rPr>
      <t xml:space="preserve"> 인화점 ( )이상 ( )미만, </t>
    </r>
    <r>
      <rPr>
        <sz val="11"/>
        <color theme="4"/>
        <rFont val="D2Coding"/>
        <family val="3"/>
        <charset val="129"/>
      </rPr>
      <t>제4 석유류</t>
    </r>
    <r>
      <rPr>
        <sz val="11"/>
        <color theme="1"/>
        <rFont val="D2Coding"/>
        <family val="3"/>
        <charset val="129"/>
      </rPr>
      <t xml:space="preserve"> 200이상, ( )미만 &lt;도씨 생략&gt;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</si>
  <si>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류 위험물 저장창고에 </t>
    </r>
    <r>
      <rPr>
        <sz val="11"/>
        <color theme="4"/>
        <rFont val="D2Coding"/>
        <family val="3"/>
        <charset val="129"/>
      </rPr>
      <t>휘발유</t>
    </r>
    <r>
      <rPr>
        <sz val="11"/>
        <color theme="1"/>
        <rFont val="D2Coding"/>
        <family val="3"/>
        <charset val="129"/>
      </rPr>
      <t xml:space="preserve">를 담은 용기의 외면에 </t>
    </r>
    <r>
      <rPr>
        <sz val="11"/>
        <color theme="4"/>
        <rFont val="D2Coding"/>
        <family val="3"/>
        <charset val="129"/>
      </rPr>
      <t>휘발유, 위험등급3, 200L</t>
    </r>
    <r>
      <rPr>
        <sz val="11"/>
        <color theme="1"/>
        <rFont val="D2Coding"/>
        <family val="3"/>
        <charset val="129"/>
      </rPr>
      <t>가 표시되어 있는데 잘못된 것을 수정하면? ( )</t>
    </r>
    <phoneticPr fontId="1" type="noConversion"/>
  </si>
  <si>
    <r>
      <rPr>
        <sz val="11"/>
        <color theme="4"/>
        <rFont val="D2Coding"/>
        <family val="3"/>
        <charset val="129"/>
      </rPr>
      <t xml:space="preserve">옥외탱크저장소 </t>
    </r>
    <r>
      <rPr>
        <sz val="11"/>
        <color theme="1"/>
        <rFont val="D2Coding"/>
        <family val="3"/>
        <charset val="129"/>
      </rPr>
      <t xml:space="preserve">중 저장탱크상단에 탱크내부의 </t>
    </r>
    <r>
      <rPr>
        <sz val="11"/>
        <color theme="4"/>
        <rFont val="D2Coding"/>
        <family val="3"/>
        <charset val="129"/>
      </rPr>
      <t>압력변화</t>
    </r>
    <r>
      <rPr>
        <sz val="11"/>
        <color theme="1"/>
        <rFont val="D2Coding"/>
        <family val="3"/>
        <charset val="129"/>
      </rPr>
      <t>를 조정할 수 있는</t>
    </r>
    <r>
      <rPr>
        <sz val="11"/>
        <color theme="4"/>
        <rFont val="D2Coding"/>
        <family val="3"/>
        <charset val="129"/>
      </rPr>
      <t xml:space="preserve"> 밸부</t>
    </r>
    <r>
      <rPr>
        <sz val="11"/>
        <color theme="1"/>
        <rFont val="D2Coding"/>
        <family val="3"/>
        <charset val="129"/>
      </rPr>
      <t>를 설치한</t>
    </r>
    <r>
      <rPr>
        <sz val="11"/>
        <color theme="4"/>
        <rFont val="D2Coding"/>
        <family val="3"/>
        <charset val="129"/>
      </rPr>
      <t xml:space="preserve"> 통기관</t>
    </r>
    <r>
      <rPr>
        <sz val="11"/>
        <color theme="1"/>
        <rFont val="D2Coding"/>
        <family val="3"/>
        <charset val="129"/>
      </rPr>
      <t>의 이름은 ( )통기관</t>
    </r>
    <phoneticPr fontId="1" type="noConversion"/>
  </si>
  <si>
    <r>
      <rPr>
        <sz val="11"/>
        <color theme="4"/>
        <rFont val="D2Coding"/>
        <family val="3"/>
        <charset val="129"/>
      </rPr>
      <t xml:space="preserve">분말소화약제 </t>
    </r>
    <r>
      <rPr>
        <sz val="11"/>
        <color theme="1"/>
        <rFont val="D2Coding"/>
        <family val="3"/>
        <charset val="129"/>
      </rPr>
      <t>중 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>종 분말 화학식</t>
    </r>
    <phoneticPr fontId="1" type="noConversion"/>
  </si>
  <si>
    <r>
      <t xml:space="preserve">바닥면적 </t>
    </r>
    <r>
      <rPr>
        <sz val="11"/>
        <color theme="4"/>
        <rFont val="D2Coding"/>
        <family val="3"/>
        <charset val="129"/>
      </rPr>
      <t>450m^2</t>
    </r>
    <r>
      <rPr>
        <sz val="11"/>
        <color theme="1"/>
        <rFont val="D2Coding"/>
        <family val="3"/>
        <charset val="129"/>
      </rPr>
      <t>인 옥내저장소, 환기설비의 설치기준에 따른</t>
    </r>
    <r>
      <rPr>
        <sz val="11"/>
        <color theme="4"/>
        <rFont val="D2Coding"/>
        <family val="3"/>
        <charset val="129"/>
      </rPr>
      <t xml:space="preserve"> 급기구</t>
    </r>
    <r>
      <rPr>
        <sz val="11"/>
        <color theme="1"/>
        <rFont val="D2Coding"/>
        <family val="3"/>
        <charset val="129"/>
      </rPr>
      <t>의 최소 설치개수는? ( )개</t>
    </r>
    <phoneticPr fontId="1" type="noConversion"/>
  </si>
  <si>
    <r>
      <rPr>
        <sz val="11"/>
        <color theme="4"/>
        <rFont val="D2Coding"/>
        <family val="3"/>
        <charset val="129"/>
      </rPr>
      <t>아세트산 20000L</t>
    </r>
    <r>
      <rPr>
        <sz val="11"/>
        <color theme="1"/>
        <rFont val="D2Coding"/>
        <family val="3"/>
        <charset val="129"/>
      </rPr>
      <t xml:space="preserve">를 저장하는 </t>
    </r>
    <r>
      <rPr>
        <sz val="11"/>
        <color theme="4"/>
        <rFont val="D2Coding"/>
        <family val="3"/>
        <charset val="129"/>
      </rPr>
      <t>옥외</t>
    </r>
    <r>
      <rPr>
        <sz val="11"/>
        <color theme="1"/>
        <rFont val="D2Coding"/>
        <family val="3"/>
        <charset val="129"/>
      </rPr>
      <t xml:space="preserve">저장소의 </t>
    </r>
    <r>
      <rPr>
        <sz val="11"/>
        <color theme="4"/>
        <rFont val="D2Coding"/>
        <family val="3"/>
        <charset val="129"/>
      </rPr>
      <t>보유공지</t>
    </r>
    <r>
      <rPr>
        <sz val="11"/>
        <color theme="1"/>
        <rFont val="D2Coding"/>
        <family val="3"/>
        <charset val="129"/>
      </rPr>
      <t xml:space="preserve">는 지정수량의 ( )배 이하이므로 </t>
    </r>
    <r>
      <rPr>
        <sz val="11"/>
        <color theme="4"/>
        <rFont val="D2Coding"/>
        <family val="3"/>
        <charset val="129"/>
      </rPr>
      <t>공지의 너비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3m</t>
    </r>
    <r>
      <rPr>
        <sz val="11"/>
        <color theme="1"/>
        <rFont val="D2Coding"/>
        <family val="3"/>
        <charset val="129"/>
      </rPr>
      <t xml:space="preserve"> 이상이다</t>
    </r>
    <phoneticPr fontId="1" type="noConversion"/>
  </si>
  <si>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 xml:space="preserve">이 담긴 용기에 </t>
    </r>
    <r>
      <rPr>
        <sz val="11"/>
        <color theme="4"/>
        <rFont val="D2Coding"/>
        <family val="3"/>
        <charset val="129"/>
      </rPr>
      <t xml:space="preserve">이산화탄소 </t>
    </r>
    <r>
      <rPr>
        <sz val="11"/>
        <color theme="1"/>
        <rFont val="D2Coding"/>
        <family val="3"/>
        <charset val="129"/>
      </rPr>
      <t xml:space="preserve">소화기를 방출하면 순간 </t>
    </r>
    <r>
      <rPr>
        <sz val="11"/>
        <color theme="4"/>
        <rFont val="D2Coding"/>
        <family val="3"/>
        <charset val="129"/>
      </rPr>
      <t>폭발</t>
    </r>
    <r>
      <rPr>
        <sz val="11"/>
        <color theme="1"/>
        <rFont val="D2Coding"/>
        <family val="3"/>
        <charset val="129"/>
      </rPr>
      <t>하는데 반응식은 4K + 3CO₂ → ( ) + C</t>
    </r>
    <phoneticPr fontId="1" type="noConversion"/>
  </si>
  <si>
    <r>
      <rPr>
        <sz val="11"/>
        <color theme="4"/>
        <rFont val="D2Coding"/>
        <family val="3"/>
        <charset val="129"/>
      </rPr>
      <t>옥외탱크저장소</t>
    </r>
    <r>
      <rPr>
        <sz val="11"/>
        <color theme="1"/>
        <rFont val="D2Coding"/>
        <family val="3"/>
        <charset val="129"/>
      </rPr>
      <t xml:space="preserve"> 중 30nm이상의 </t>
    </r>
    <r>
      <rPr>
        <sz val="11"/>
        <color theme="4"/>
        <rFont val="D2Coding"/>
        <family val="3"/>
        <charset val="129"/>
      </rPr>
      <t>배관</t>
    </r>
    <r>
      <rPr>
        <sz val="11"/>
        <color theme="1"/>
        <rFont val="D2Coding"/>
        <family val="3"/>
        <charset val="129"/>
      </rPr>
      <t xml:space="preserve">을 수평으로부터 45도 이상 구부려 </t>
    </r>
    <r>
      <rPr>
        <sz val="11"/>
        <color theme="4"/>
        <rFont val="D2Coding"/>
        <family val="3"/>
        <charset val="129"/>
      </rPr>
      <t>빗물</t>
    </r>
    <r>
      <rPr>
        <sz val="11"/>
        <color theme="1"/>
        <rFont val="D2Coding"/>
        <family val="3"/>
        <charset val="129"/>
      </rPr>
      <t xml:space="preserve"> 등의</t>
    </r>
    <r>
      <rPr>
        <sz val="11"/>
        <color theme="4"/>
        <rFont val="D2Coding"/>
        <family val="3"/>
        <charset val="129"/>
      </rPr>
      <t xml:space="preserve"> 침입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막기</t>
    </r>
    <r>
      <rPr>
        <sz val="11"/>
        <color theme="1"/>
        <rFont val="D2Coding"/>
        <family val="3"/>
        <charset val="129"/>
      </rPr>
      <t xml:space="preserve"> 위한 </t>
    </r>
    <r>
      <rPr>
        <sz val="11"/>
        <color theme="4"/>
        <rFont val="D2Coding"/>
        <family val="3"/>
        <charset val="129"/>
      </rPr>
      <t>통기관</t>
    </r>
    <r>
      <rPr>
        <sz val="11"/>
        <color theme="1"/>
        <rFont val="D2Coding"/>
        <family val="3"/>
        <charset val="129"/>
      </rPr>
      <t>의 이름은 ( ) 없는 통기관</t>
    </r>
    <phoneticPr fontId="1" type="noConversion"/>
  </si>
  <si>
    <r>
      <rPr>
        <sz val="11"/>
        <color theme="4"/>
        <rFont val="D2Coding"/>
        <family val="3"/>
        <charset val="129"/>
      </rPr>
      <t>흑색화약</t>
    </r>
    <r>
      <rPr>
        <sz val="11"/>
        <color theme="1"/>
        <rFont val="D2Coding"/>
        <family val="3"/>
        <charset val="129"/>
      </rPr>
      <t xml:space="preserve">의 원료 3가지 중 </t>
    </r>
    <r>
      <rPr>
        <sz val="11"/>
        <color theme="4"/>
        <rFont val="D2Coding"/>
        <family val="3"/>
        <charset val="129"/>
      </rPr>
      <t>위험물</t>
    </r>
    <r>
      <rPr>
        <sz val="11"/>
        <color theme="1"/>
        <rFont val="D2Coding"/>
        <family val="3"/>
        <charset val="129"/>
      </rPr>
      <t xml:space="preserve">에 해당하는 것 2가지는 ( )와 S이고 그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>은 각각 ( )kg, ( )kg 이다</t>
    </r>
    <phoneticPr fontId="1" type="noConversion"/>
  </si>
  <si>
    <r>
      <rPr>
        <sz val="11"/>
        <color theme="4"/>
        <rFont val="D2Coding"/>
        <family val="3"/>
        <charset val="129"/>
      </rPr>
      <t xml:space="preserve">옥외탱크저장소 </t>
    </r>
    <r>
      <rPr>
        <sz val="11"/>
        <color theme="1"/>
        <rFont val="D2Coding"/>
        <family val="3"/>
        <charset val="129"/>
      </rPr>
      <t xml:space="preserve">주변에 설치한 </t>
    </r>
    <r>
      <rPr>
        <sz val="11"/>
        <color theme="4"/>
        <rFont val="D2Coding"/>
        <family val="3"/>
        <charset val="129"/>
      </rPr>
      <t>둑</t>
    </r>
    <r>
      <rPr>
        <sz val="11"/>
        <color theme="1"/>
        <rFont val="D2Coding"/>
        <family val="3"/>
        <charset val="129"/>
      </rPr>
      <t>의 명칭은 ( )이고 위험물안전관리법에서 정하는</t>
    </r>
    <r>
      <rPr>
        <sz val="11"/>
        <color theme="4"/>
        <rFont val="D2Coding"/>
        <family val="3"/>
        <charset val="129"/>
      </rPr>
      <t xml:space="preserve"> 높이</t>
    </r>
    <r>
      <rPr>
        <sz val="11"/>
        <color theme="1"/>
        <rFont val="D2Coding"/>
        <family val="3"/>
        <charset val="129"/>
      </rPr>
      <t xml:space="preserve"> 기준은 ( )m 이상, ( )m 이하이다</t>
    </r>
    <phoneticPr fontId="1" type="noConversion"/>
  </si>
  <si>
    <r>
      <rPr>
        <sz val="11"/>
        <color theme="4"/>
        <rFont val="D2Coding"/>
        <family val="3"/>
        <charset val="129"/>
      </rPr>
      <t>로켓 원료</t>
    </r>
    <r>
      <rPr>
        <sz val="11"/>
        <color theme="1"/>
        <rFont val="D2Coding"/>
        <family val="3"/>
        <charset val="129"/>
      </rPr>
      <t>로 쓰이는 제</t>
    </r>
    <r>
      <rPr>
        <sz val="11"/>
        <color theme="4"/>
        <rFont val="D2Coding"/>
        <family val="3"/>
        <charset val="129"/>
      </rPr>
      <t>6</t>
    </r>
    <r>
      <rPr>
        <sz val="11"/>
        <color theme="1"/>
        <rFont val="D2Coding"/>
        <family val="3"/>
        <charset val="129"/>
      </rPr>
      <t xml:space="preserve">류 위험물의 기준은 농도가 ( )중량% 이상일 것이고 이 물질과 </t>
    </r>
    <r>
      <rPr>
        <sz val="11"/>
        <color theme="4"/>
        <rFont val="D2Coding"/>
        <family val="3"/>
        <charset val="129"/>
      </rPr>
      <t>히드라진</t>
    </r>
    <r>
      <rPr>
        <sz val="11"/>
        <color theme="1"/>
        <rFont val="D2Coding"/>
        <family val="3"/>
        <charset val="129"/>
      </rPr>
      <t>이 만나면 ( )기체와</t>
    </r>
    <r>
      <rPr>
        <sz val="11"/>
        <color theme="4"/>
        <rFont val="D2Coding"/>
        <family val="3"/>
        <charset val="129"/>
      </rPr>
      <t xml:space="preserve"> 물</t>
    </r>
    <r>
      <rPr>
        <sz val="11"/>
        <color theme="1"/>
        <rFont val="D2Coding"/>
        <family val="3"/>
        <charset val="129"/>
      </rPr>
      <t>이 생김</t>
    </r>
    <phoneticPr fontId="1" type="noConversion"/>
  </si>
  <si>
    <r>
      <t>위험물 제조소에 200m^3과 100m^3의</t>
    </r>
    <r>
      <rPr>
        <sz val="11"/>
        <color theme="4"/>
        <rFont val="D2Coding"/>
        <family val="3"/>
        <charset val="129"/>
      </rPr>
      <t xml:space="preserve"> 옥외탱크 </t>
    </r>
    <r>
      <rPr>
        <sz val="11"/>
        <color theme="1"/>
        <rFont val="D2Coding"/>
        <family val="3"/>
        <charset val="129"/>
      </rPr>
      <t>2기가 있다.</t>
    </r>
    <r>
      <rPr>
        <sz val="11"/>
        <color theme="4"/>
        <rFont val="D2Coding"/>
        <family val="3"/>
        <charset val="129"/>
      </rPr>
      <t xml:space="preserve"> 방유제</t>
    </r>
    <r>
      <rPr>
        <sz val="11"/>
        <color theme="1"/>
        <rFont val="D2Coding"/>
        <family val="3"/>
        <charset val="129"/>
      </rPr>
      <t>의 용량은 몇 m^3?</t>
    </r>
    <phoneticPr fontId="1" type="noConversion"/>
  </si>
  <si>
    <r>
      <rPr>
        <sz val="11"/>
        <color theme="4"/>
        <rFont val="D2Coding"/>
        <family val="3"/>
        <charset val="129"/>
      </rPr>
      <t>철분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염산</t>
    </r>
    <r>
      <rPr>
        <sz val="11"/>
        <color theme="1"/>
        <rFont val="D2Coding"/>
        <family val="3"/>
        <charset val="129"/>
      </rPr>
      <t xml:space="preserve">이 만나면 발생하는 </t>
    </r>
    <r>
      <rPr>
        <sz val="11"/>
        <color theme="4"/>
        <rFont val="D2Coding"/>
        <family val="3"/>
        <charset val="129"/>
      </rPr>
      <t>가스</t>
    </r>
    <r>
      <rPr>
        <sz val="11"/>
        <color theme="1"/>
        <rFont val="D2Coding"/>
        <family val="3"/>
        <charset val="129"/>
      </rPr>
      <t>는 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</si>
  <si>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 xml:space="preserve">류 위험물 중 </t>
    </r>
    <r>
      <rPr>
        <sz val="11"/>
        <color theme="4"/>
        <rFont val="D2Coding"/>
        <family val="3"/>
        <charset val="129"/>
      </rPr>
      <t>흑자색</t>
    </r>
    <r>
      <rPr>
        <sz val="11"/>
        <color theme="1"/>
        <rFont val="D2Coding"/>
        <family val="3"/>
        <charset val="129"/>
      </rPr>
      <t xml:space="preserve"> 분말가루의 </t>
    </r>
    <r>
      <rPr>
        <sz val="11"/>
        <color theme="4"/>
        <rFont val="D2Coding"/>
        <family val="3"/>
        <charset val="129"/>
      </rPr>
      <t>과망간산칼륨</t>
    </r>
    <r>
      <rPr>
        <sz val="11"/>
        <color theme="1"/>
        <rFont val="D2Coding"/>
        <family val="3"/>
        <charset val="129"/>
      </rPr>
      <t>의 열분해반응식 2KMnO₄ → ( )+MnO₂+( )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</si>
  <si>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>류 위험물 저장창고에</t>
    </r>
    <r>
      <rPr>
        <sz val="11"/>
        <color theme="4"/>
        <rFont val="D2Coding"/>
        <family val="3"/>
        <charset val="129"/>
      </rPr>
      <t xml:space="preserve"> 휘발유</t>
    </r>
    <r>
      <rPr>
        <sz val="11"/>
        <color theme="1"/>
        <rFont val="D2Coding"/>
        <family val="3"/>
        <charset val="129"/>
      </rPr>
      <t xml:space="preserve">를 담은 용기의 </t>
    </r>
    <r>
      <rPr>
        <sz val="11"/>
        <color theme="4"/>
        <rFont val="D2Coding"/>
        <family val="3"/>
        <charset val="129"/>
      </rPr>
      <t>주의사항</t>
    </r>
    <r>
      <rPr>
        <sz val="11"/>
        <color theme="1"/>
        <rFont val="D2Coding"/>
        <family val="3"/>
        <charset val="129"/>
      </rPr>
      <t xml:space="preserve"> : ( )엄금</t>
    </r>
    <phoneticPr fontId="1" type="noConversion"/>
  </si>
  <si>
    <r>
      <t xml:space="preserve">옥내저장소 </t>
    </r>
    <r>
      <rPr>
        <sz val="11"/>
        <color theme="4"/>
        <rFont val="D2Coding"/>
        <family val="3"/>
        <charset val="129"/>
      </rPr>
      <t>옥내소화전설비</t>
    </r>
    <r>
      <rPr>
        <sz val="11"/>
        <color theme="1"/>
        <rFont val="D2Coding"/>
        <family val="3"/>
        <charset val="129"/>
      </rPr>
      <t xml:space="preserve"> 3개 설치, 수원의 양은?</t>
    </r>
    <phoneticPr fontId="1" type="noConversion"/>
  </si>
  <si>
    <r>
      <t xml:space="preserve">바닥면적 </t>
    </r>
    <r>
      <rPr>
        <sz val="11"/>
        <color theme="4"/>
        <rFont val="D2Coding"/>
        <family val="3"/>
        <charset val="129"/>
      </rPr>
      <t>450m^2</t>
    </r>
    <r>
      <rPr>
        <sz val="11"/>
        <color theme="1"/>
        <rFont val="D2Coding"/>
        <family val="3"/>
        <charset val="129"/>
      </rPr>
      <t>인 옥내저장소, 저장창고에</t>
    </r>
    <r>
      <rPr>
        <sz val="11"/>
        <color theme="4"/>
        <rFont val="D2Coding"/>
        <family val="3"/>
        <charset val="129"/>
      </rPr>
      <t xml:space="preserve"> 인화점</t>
    </r>
    <r>
      <rPr>
        <sz val="11"/>
        <color theme="1"/>
        <rFont val="D2Coding"/>
        <family val="3"/>
        <charset val="129"/>
      </rPr>
      <t xml:space="preserve">이 ( )도씨 미만인 위험물을 저장할 경우 내부에 체류한 </t>
    </r>
    <r>
      <rPr>
        <sz val="11"/>
        <color theme="4"/>
        <rFont val="D2Coding"/>
        <family val="3"/>
        <charset val="129"/>
      </rPr>
      <t>가연성증기</t>
    </r>
    <r>
      <rPr>
        <sz val="11"/>
        <color theme="1"/>
        <rFont val="D2Coding"/>
        <family val="3"/>
        <charset val="129"/>
      </rPr>
      <t>를 지붕 위로 배출하여야 하는</t>
    </r>
    <r>
      <rPr>
        <sz val="11"/>
        <color theme="4"/>
        <rFont val="D2Coding"/>
        <family val="3"/>
        <charset val="129"/>
      </rPr>
      <t xml:space="preserve"> 배출설비</t>
    </r>
    <r>
      <rPr>
        <sz val="11"/>
        <color theme="1"/>
        <rFont val="D2Coding"/>
        <family val="3"/>
        <charset val="129"/>
      </rPr>
      <t>를 설치</t>
    </r>
    <phoneticPr fontId="1" type="noConversion"/>
  </si>
  <si>
    <r>
      <rPr>
        <sz val="11"/>
        <color theme="4"/>
        <rFont val="D2Coding"/>
        <family val="3"/>
        <charset val="129"/>
      </rPr>
      <t xml:space="preserve">옥외저장탱크소 </t>
    </r>
    <r>
      <rPr>
        <sz val="11"/>
        <color theme="1"/>
        <rFont val="D2Coding"/>
        <family val="3"/>
        <charset val="129"/>
      </rPr>
      <t>중</t>
    </r>
    <r>
      <rPr>
        <sz val="11"/>
        <color theme="4"/>
        <rFont val="D2Coding"/>
        <family val="3"/>
        <charset val="129"/>
      </rPr>
      <t xml:space="preserve"> 통기관 선단</t>
    </r>
    <r>
      <rPr>
        <sz val="11"/>
        <color theme="1"/>
        <rFont val="D2Coding"/>
        <family val="3"/>
        <charset val="129"/>
      </rPr>
      <t xml:space="preserve">에 가는 눈의 </t>
    </r>
    <r>
      <rPr>
        <sz val="11"/>
        <color theme="4"/>
        <rFont val="D2Coding"/>
        <family val="3"/>
        <charset val="129"/>
      </rPr>
      <t>구리망</t>
    </r>
    <r>
      <rPr>
        <sz val="11"/>
        <color theme="1"/>
        <rFont val="D2Coding"/>
        <family val="3"/>
        <charset val="129"/>
      </rPr>
      <t>의 명칭은 ( )방지망</t>
    </r>
    <phoneticPr fontId="1" type="noConversion"/>
  </si>
  <si>
    <r>
      <rPr>
        <sz val="11"/>
        <color theme="4"/>
        <rFont val="D2Coding"/>
        <family val="3"/>
        <charset val="129"/>
      </rPr>
      <t>위험물 제조소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가연성 가스시설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안전거리</t>
    </r>
    <r>
      <rPr>
        <sz val="11"/>
        <color theme="1"/>
        <rFont val="D2Coding"/>
        <family val="3"/>
        <charset val="129"/>
      </rPr>
      <t xml:space="preserve">는 ( )m 이상, </t>
    </r>
    <r>
      <rPr>
        <sz val="11"/>
        <color theme="4"/>
        <rFont val="D2Coding"/>
        <family val="3"/>
        <charset val="129"/>
      </rPr>
      <t>동일부지외의 주거용 주택</t>
    </r>
    <r>
      <rPr>
        <sz val="11"/>
        <color theme="1"/>
        <rFont val="D2Coding"/>
        <family val="3"/>
        <charset val="129"/>
      </rPr>
      <t xml:space="preserve">은 ( )m 이상, </t>
    </r>
    <r>
      <rPr>
        <sz val="11"/>
        <color theme="4"/>
        <rFont val="D2Coding"/>
        <family val="3"/>
        <charset val="129"/>
      </rPr>
      <t>특고압가공전선</t>
    </r>
    <r>
      <rPr>
        <sz val="11"/>
        <color theme="1"/>
        <rFont val="D2Coding"/>
        <family val="3"/>
        <charset val="129"/>
      </rPr>
      <t>(50000V)는 ( )m 이상</t>
    </r>
    <phoneticPr fontId="1" type="noConversion"/>
  </si>
  <si>
    <r>
      <t>조해성이 없는</t>
    </r>
    <r>
      <rPr>
        <sz val="11"/>
        <color theme="4"/>
        <rFont val="D2Coding"/>
        <family val="3"/>
        <charset val="129"/>
      </rPr>
      <t xml:space="preserve"> 황화린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완전연소 </t>
    </r>
    <r>
      <rPr>
        <sz val="11"/>
        <color theme="1"/>
        <rFont val="D2Coding"/>
        <family val="3"/>
        <charset val="129"/>
      </rPr>
      <t>시 발생하는 물질 2가지의 화학식</t>
    </r>
    <phoneticPr fontId="1" type="noConversion"/>
  </si>
  <si>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 xml:space="preserve">의 화재시 적응성이 있는 </t>
    </r>
    <r>
      <rPr>
        <sz val="11"/>
        <color theme="4"/>
        <rFont val="D2Coding"/>
        <family val="3"/>
        <charset val="129"/>
      </rPr>
      <t>소화설비</t>
    </r>
    <r>
      <rPr>
        <sz val="11"/>
        <color theme="1"/>
        <rFont val="D2Coding"/>
        <family val="3"/>
        <charset val="129"/>
      </rPr>
      <t>는 ( )염류 분말소화설비</t>
    </r>
    <phoneticPr fontId="1" type="noConversion"/>
  </si>
  <si>
    <r>
      <t>제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류 위험물 중</t>
    </r>
    <r>
      <rPr>
        <sz val="11"/>
        <color theme="4"/>
        <rFont val="D2Coding"/>
        <family val="3"/>
        <charset val="129"/>
      </rPr>
      <t xml:space="preserve"> 암적색</t>
    </r>
    <r>
      <rPr>
        <sz val="11"/>
        <color theme="1"/>
        <rFont val="D2Coding"/>
        <family val="3"/>
        <charset val="129"/>
      </rPr>
      <t xml:space="preserve"> 분말가루의 </t>
    </r>
    <r>
      <rPr>
        <sz val="11"/>
        <color theme="4"/>
        <rFont val="D2Coding"/>
        <family val="3"/>
        <charset val="129"/>
      </rPr>
      <t>삼산화크롬</t>
    </r>
    <r>
      <rPr>
        <sz val="11"/>
        <color theme="1"/>
        <rFont val="D2Coding"/>
        <family val="3"/>
        <charset val="129"/>
      </rPr>
      <t>의 지정수량은 ( )kg</t>
    </r>
    <phoneticPr fontId="1" type="noConversion"/>
  </si>
  <si>
    <r>
      <rPr>
        <sz val="11"/>
        <color theme="4"/>
        <rFont val="D2Coding"/>
        <family val="3"/>
        <charset val="129"/>
      </rPr>
      <t>철분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염산</t>
    </r>
    <r>
      <rPr>
        <sz val="11"/>
        <color theme="1"/>
        <rFont val="D2Coding"/>
        <family val="3"/>
        <charset val="129"/>
      </rPr>
      <t xml:space="preserve">을 흘려보내면 </t>
    </r>
    <r>
      <rPr>
        <sz val="11"/>
        <color theme="4"/>
        <rFont val="D2Coding"/>
        <family val="3"/>
        <charset val="129"/>
      </rPr>
      <t>흰색 연기</t>
    </r>
    <r>
      <rPr>
        <sz val="11"/>
        <color theme="1"/>
        <rFont val="D2Coding"/>
        <family val="3"/>
        <charset val="129"/>
      </rPr>
      <t>를 발생하며 급격히 반응하는데 이때의 반응식 Fe + 2HCl → ( ) + H₂</t>
    </r>
    <phoneticPr fontId="1" type="noConversion"/>
  </si>
  <si>
    <r>
      <t>이동탱크저장소에서</t>
    </r>
    <r>
      <rPr>
        <sz val="11"/>
        <color theme="4"/>
        <rFont val="D2Coding"/>
        <family val="3"/>
        <charset val="129"/>
      </rPr>
      <t xml:space="preserve"> 알킬알루미늄</t>
    </r>
    <r>
      <rPr>
        <sz val="11"/>
        <color theme="1"/>
        <rFont val="D2Coding"/>
        <family val="3"/>
        <charset val="129"/>
      </rPr>
      <t xml:space="preserve">을 꺼낼 때 </t>
    </r>
    <r>
      <rPr>
        <sz val="11"/>
        <color theme="4"/>
        <rFont val="D2Coding"/>
        <family val="3"/>
        <charset val="129"/>
      </rPr>
      <t>불활성기체</t>
    </r>
    <r>
      <rPr>
        <sz val="11"/>
        <color theme="1"/>
        <rFont val="D2Coding"/>
        <family val="3"/>
        <charset val="129"/>
      </rPr>
      <t xml:space="preserve">의 봉입압력은 ( )kpa 이하, </t>
    </r>
    <r>
      <rPr>
        <sz val="11"/>
        <color theme="4"/>
        <rFont val="D2Coding"/>
        <family val="3"/>
        <charset val="129"/>
      </rPr>
      <t>아세트알데히드</t>
    </r>
    <r>
      <rPr>
        <sz val="11"/>
        <color theme="1"/>
        <rFont val="D2Coding"/>
        <family val="3"/>
        <charset val="129"/>
      </rPr>
      <t>의 경우 ( )kpa 이하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</si>
</sst>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1"/>
      <color theme="4"/>
      <name val="D2Coding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77" fontId="2" fillId="6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49" fontId="2" fillId="0" borderId="1" xfId="0" applyNumberFormat="1" applyFont="1" applyBorder="1">
      <alignment vertical="center"/>
    </xf>
    <xf numFmtId="177" fontId="2" fillId="2" borderId="1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178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77" fontId="2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77" fontId="2" fillId="4" borderId="1" xfId="0" applyNumberFormat="1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3" borderId="1" xfId="0" applyNumberFormat="1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8" fontId="2" fillId="0" borderId="1" xfId="0" applyNumberFormat="1" applyFont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177" fontId="2" fillId="6" borderId="1" xfId="0" applyNumberFormat="1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177" fontId="2" fillId="7" borderId="1" xfId="0" applyNumberFormat="1" applyFont="1" applyFill="1" applyBorder="1">
      <alignment vertical="center"/>
    </xf>
    <xf numFmtId="0" fontId="2" fillId="7" borderId="1" xfId="0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vertical="center" wrapText="1"/>
    </xf>
    <xf numFmtId="177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77" fontId="2" fillId="4" borderId="1" xfId="0" applyNumberFormat="1" applyFont="1" applyFill="1" applyBorder="1" applyAlignment="1">
      <alignment vertical="center" wrapText="1"/>
    </xf>
    <xf numFmtId="177" fontId="2" fillId="2" borderId="1" xfId="0" applyNumberFormat="1" applyFont="1" applyFill="1" applyBorder="1" applyAlignment="1">
      <alignment vertical="center" wrapText="1"/>
    </xf>
    <xf numFmtId="176" fontId="2" fillId="3" borderId="1" xfId="0" applyNumberFormat="1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8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6" customWidth="1"/>
    <col min="2" max="2" width="3.19921875" style="7" customWidth="1"/>
    <col min="3" max="3" width="16.5" style="7" customWidth="1"/>
    <col min="4" max="4" width="16.796875" style="7" customWidth="1"/>
    <col min="5" max="5" width="101.796875" style="8" customWidth="1"/>
    <col min="6" max="6" width="167.69921875" style="8" customWidth="1"/>
    <col min="7" max="16384" width="8.59765625" style="7"/>
  </cols>
  <sheetData>
    <row r="1" spans="1:7" s="2" customFormat="1" x14ac:dyDescent="0.4">
      <c r="A1" s="1">
        <v>0</v>
      </c>
      <c r="B1" s="2" t="s">
        <v>515</v>
      </c>
      <c r="C1" s="2" t="s">
        <v>3</v>
      </c>
      <c r="E1" s="3" t="s">
        <v>1</v>
      </c>
      <c r="F1" s="3" t="s">
        <v>2</v>
      </c>
      <c r="G1" s="2">
        <v>0</v>
      </c>
    </row>
    <row r="2" spans="1:7" s="18" customFormat="1" hidden="1" x14ac:dyDescent="0.4">
      <c r="A2" s="1">
        <f t="shared" ref="A2:A32" ca="1" si="0">RAND()</f>
        <v>0.90179025700405668</v>
      </c>
      <c r="B2" s="2" t="str">
        <f t="shared" ref="B2:B32" si="1">IF(C2=D2,"O","X")</f>
        <v>O</v>
      </c>
      <c r="C2" s="3">
        <f>1000/200+1000/1000+1000/1000</f>
        <v>7</v>
      </c>
      <c r="D2" s="3">
        <v>7</v>
      </c>
      <c r="E2" s="3" t="s">
        <v>1323</v>
      </c>
      <c r="F2" s="2"/>
      <c r="G2" s="2">
        <v>12</v>
      </c>
    </row>
    <row r="3" spans="1:7" s="2" customFormat="1" ht="28.8" hidden="1" x14ac:dyDescent="0.4">
      <c r="A3" s="10">
        <f t="shared" ca="1" si="0"/>
        <v>0.45473925121963921</v>
      </c>
      <c r="B3" s="11" t="str">
        <f t="shared" si="1"/>
        <v>O</v>
      </c>
      <c r="C3" s="13" t="s">
        <v>517</v>
      </c>
      <c r="D3" s="13" t="s">
        <v>582</v>
      </c>
      <c r="E3" s="13" t="s">
        <v>1324</v>
      </c>
      <c r="F3" s="11"/>
      <c r="G3" s="11">
        <v>11</v>
      </c>
    </row>
    <row r="4" spans="1:7" s="5" customFormat="1" hidden="1" x14ac:dyDescent="0.4">
      <c r="A4" s="26">
        <f t="shared" ca="1" si="0"/>
        <v>0.56233221776842435</v>
      </c>
      <c r="B4" s="27" t="str">
        <f t="shared" si="1"/>
        <v>O</v>
      </c>
      <c r="C4" s="27">
        <v>3</v>
      </c>
      <c r="D4" s="27">
        <v>3</v>
      </c>
      <c r="E4" s="5" t="s">
        <v>1325</v>
      </c>
      <c r="F4" s="27"/>
      <c r="G4" s="27">
        <v>24</v>
      </c>
    </row>
    <row r="5" spans="1:7" s="27" customFormat="1" ht="28.8" hidden="1" x14ac:dyDescent="0.4">
      <c r="A5" s="4">
        <f t="shared" ca="1" si="0"/>
        <v>0.77422193604791478</v>
      </c>
      <c r="B5" s="5" t="str">
        <f t="shared" si="1"/>
        <v>O</v>
      </c>
      <c r="C5" s="5" t="s">
        <v>522</v>
      </c>
      <c r="D5" s="5" t="s">
        <v>583</v>
      </c>
      <c r="E5" s="5" t="s">
        <v>1326</v>
      </c>
      <c r="F5" s="5" t="s">
        <v>581</v>
      </c>
      <c r="G5" s="5">
        <v>21</v>
      </c>
    </row>
    <row r="6" spans="1:7" s="11" customFormat="1" hidden="1" x14ac:dyDescent="0.4">
      <c r="A6" s="1">
        <f t="shared" ca="1" si="0"/>
        <v>0.41151789657152105</v>
      </c>
      <c r="B6" s="2" t="str">
        <f t="shared" si="1"/>
        <v>O</v>
      </c>
      <c r="C6" s="3" t="s">
        <v>164</v>
      </c>
      <c r="D6" s="3" t="s">
        <v>584</v>
      </c>
      <c r="E6" s="3" t="s">
        <v>1327</v>
      </c>
      <c r="F6" s="3"/>
      <c r="G6" s="2">
        <v>2</v>
      </c>
    </row>
    <row r="7" spans="1:7" s="2" customFormat="1" ht="28.8" hidden="1" x14ac:dyDescent="0.4">
      <c r="A7" s="14">
        <f t="shared" ca="1" si="0"/>
        <v>0.42733141586395562</v>
      </c>
      <c r="B7" s="15" t="str">
        <f t="shared" si="1"/>
        <v>O</v>
      </c>
      <c r="C7" s="16" t="s">
        <v>518</v>
      </c>
      <c r="D7" s="16" t="s">
        <v>585</v>
      </c>
      <c r="E7" s="16" t="s">
        <v>1328</v>
      </c>
      <c r="F7" s="15"/>
      <c r="G7" s="15">
        <v>9</v>
      </c>
    </row>
    <row r="8" spans="1:7" s="15" customFormat="1" ht="28.8" hidden="1" x14ac:dyDescent="0.4">
      <c r="A8" s="1">
        <f t="shared" ca="1" si="0"/>
        <v>0.94796413766444432</v>
      </c>
      <c r="B8" s="2" t="str">
        <f t="shared" si="1"/>
        <v>O</v>
      </c>
      <c r="C8" s="3" t="s">
        <v>168</v>
      </c>
      <c r="D8" s="3" t="s">
        <v>586</v>
      </c>
      <c r="E8" s="3" t="s">
        <v>1329</v>
      </c>
      <c r="F8" s="3"/>
      <c r="G8" s="2">
        <v>13</v>
      </c>
    </row>
    <row r="9" spans="1:7" s="11" customFormat="1" ht="28.8" hidden="1" x14ac:dyDescent="0.4">
      <c r="A9" s="1">
        <f t="shared" ca="1" si="0"/>
        <v>0.34563838596211838</v>
      </c>
      <c r="B9" s="2" t="str">
        <f t="shared" si="1"/>
        <v>O</v>
      </c>
      <c r="C9" s="2" t="s">
        <v>175</v>
      </c>
      <c r="D9" s="2" t="s">
        <v>587</v>
      </c>
      <c r="E9" s="3" t="s">
        <v>1330</v>
      </c>
      <c r="F9" s="2"/>
      <c r="G9" s="2">
        <v>28</v>
      </c>
    </row>
    <row r="10" spans="1:7" s="18" customFormat="1" hidden="1" x14ac:dyDescent="0.4">
      <c r="A10" s="1">
        <f t="shared" ca="1" si="0"/>
        <v>0.1787132537429641</v>
      </c>
      <c r="B10" s="2" t="str">
        <f t="shared" si="1"/>
        <v>O</v>
      </c>
      <c r="C10" s="3" t="s">
        <v>171</v>
      </c>
      <c r="D10" s="3" t="s">
        <v>588</v>
      </c>
      <c r="E10" s="3" t="s">
        <v>1331</v>
      </c>
      <c r="F10" s="3"/>
      <c r="G10" s="2">
        <v>17</v>
      </c>
    </row>
    <row r="11" spans="1:7" s="11" customFormat="1" hidden="1" x14ac:dyDescent="0.4">
      <c r="A11" s="10">
        <f t="shared" ca="1" si="0"/>
        <v>0.67407134555825166</v>
      </c>
      <c r="B11" s="11" t="str">
        <f t="shared" si="1"/>
        <v>O</v>
      </c>
      <c r="C11" s="13" t="s">
        <v>165</v>
      </c>
      <c r="D11" s="13" t="s">
        <v>589</v>
      </c>
      <c r="E11" s="13" t="s">
        <v>1332</v>
      </c>
      <c r="G11" s="11">
        <v>3</v>
      </c>
    </row>
    <row r="12" spans="1:7" s="11" customFormat="1" hidden="1" x14ac:dyDescent="0.4">
      <c r="A12" s="1">
        <f t="shared" ca="1" si="0"/>
        <v>0.80199883991868737</v>
      </c>
      <c r="B12" s="2" t="str">
        <f t="shared" si="1"/>
        <v>O</v>
      </c>
      <c r="C12" s="3">
        <f>450/150</f>
        <v>3</v>
      </c>
      <c r="D12" s="3">
        <v>3</v>
      </c>
      <c r="E12" s="3" t="s">
        <v>1333</v>
      </c>
      <c r="F12" s="2"/>
      <c r="G12" s="2">
        <v>22</v>
      </c>
    </row>
    <row r="13" spans="1:7" s="19" customFormat="1" hidden="1" x14ac:dyDescent="0.4">
      <c r="A13" s="10">
        <f t="shared" ca="1" si="0"/>
        <v>0.64623041889109145</v>
      </c>
      <c r="B13" s="11" t="str">
        <f t="shared" si="1"/>
        <v>O</v>
      </c>
      <c r="C13" s="11">
        <f>20000/2000</f>
        <v>10</v>
      </c>
      <c r="D13" s="11">
        <v>10</v>
      </c>
      <c r="E13" s="13" t="s">
        <v>1334</v>
      </c>
      <c r="F13" s="11"/>
      <c r="G13" s="11">
        <v>25</v>
      </c>
    </row>
    <row r="14" spans="1:7" s="2" customFormat="1" hidden="1" x14ac:dyDescent="0.4">
      <c r="A14" s="10">
        <f t="shared" ca="1" si="0"/>
        <v>0.28247590473465667</v>
      </c>
      <c r="B14" s="11" t="str">
        <f t="shared" si="1"/>
        <v>O</v>
      </c>
      <c r="C14" s="11" t="s">
        <v>173</v>
      </c>
      <c r="D14" s="11" t="s">
        <v>590</v>
      </c>
      <c r="E14" s="13" t="s">
        <v>1335</v>
      </c>
      <c r="F14" s="11"/>
      <c r="G14" s="11">
        <v>26</v>
      </c>
    </row>
    <row r="15" spans="1:7" s="15" customFormat="1" ht="28.8" hidden="1" x14ac:dyDescent="0.4">
      <c r="A15" s="10">
        <f t="shared" ca="1" si="0"/>
        <v>0.46292319887695677</v>
      </c>
      <c r="B15" s="11" t="str">
        <f t="shared" si="1"/>
        <v>O</v>
      </c>
      <c r="C15" s="13" t="s">
        <v>519</v>
      </c>
      <c r="D15" s="13" t="s">
        <v>591</v>
      </c>
      <c r="E15" s="13" t="s">
        <v>1336</v>
      </c>
      <c r="F15" s="11"/>
      <c r="G15" s="11">
        <v>18</v>
      </c>
    </row>
    <row r="16" spans="1:7" s="2" customFormat="1" hidden="1" x14ac:dyDescent="0.4">
      <c r="A16" s="14">
        <f t="shared" ca="1" si="0"/>
        <v>0.23953376526476799</v>
      </c>
      <c r="B16" s="15" t="str">
        <f t="shared" si="1"/>
        <v>O</v>
      </c>
      <c r="C16" s="16" t="s">
        <v>575</v>
      </c>
      <c r="D16" s="16" t="s">
        <v>592</v>
      </c>
      <c r="E16" s="16" t="s">
        <v>1337</v>
      </c>
      <c r="F16" s="16" t="s">
        <v>163</v>
      </c>
      <c r="G16" s="15">
        <v>1</v>
      </c>
    </row>
    <row r="17" spans="1:7" s="15" customFormat="1" ht="28.8" hidden="1" x14ac:dyDescent="0.4">
      <c r="A17" s="17">
        <f t="shared" ca="1" si="0"/>
        <v>0.1611115249558025</v>
      </c>
      <c r="B17" s="18" t="str">
        <f t="shared" si="1"/>
        <v>O</v>
      </c>
      <c r="C17" s="19" t="s">
        <v>169</v>
      </c>
      <c r="D17" s="19" t="s">
        <v>593</v>
      </c>
      <c r="E17" s="19" t="s">
        <v>1338</v>
      </c>
      <c r="F17" s="18"/>
      <c r="G17" s="18">
        <v>14</v>
      </c>
    </row>
    <row r="18" spans="1:7" s="15" customFormat="1" ht="28.8" hidden="1" x14ac:dyDescent="0.4">
      <c r="A18" s="1">
        <f t="shared" ca="1" si="0"/>
        <v>0.15286943229949412</v>
      </c>
      <c r="B18" s="2" t="str">
        <f t="shared" si="1"/>
        <v>O</v>
      </c>
      <c r="C18" s="3" t="s">
        <v>520</v>
      </c>
      <c r="D18" s="3" t="s">
        <v>594</v>
      </c>
      <c r="E18" s="3" t="s">
        <v>1339</v>
      </c>
      <c r="F18" s="2" t="s">
        <v>513</v>
      </c>
      <c r="G18" s="2">
        <v>5</v>
      </c>
    </row>
    <row r="19" spans="1:7" s="2" customFormat="1" hidden="1" x14ac:dyDescent="0.4">
      <c r="A19" s="1">
        <f t="shared" ca="1" si="0"/>
        <v>9.6793252080268566E-2</v>
      </c>
      <c r="B19" s="2" t="str">
        <f t="shared" si="1"/>
        <v>O</v>
      </c>
      <c r="C19" s="23">
        <f>200*0.5+100*0.1</f>
        <v>110</v>
      </c>
      <c r="D19" s="23">
        <f>200*0.5+100*0.1</f>
        <v>110</v>
      </c>
      <c r="E19" s="3" t="s">
        <v>1340</v>
      </c>
      <c r="F19" s="2" t="s">
        <v>167</v>
      </c>
      <c r="G19" s="2">
        <v>10</v>
      </c>
    </row>
    <row r="20" spans="1:7" s="15" customFormat="1" hidden="1" x14ac:dyDescent="0.4">
      <c r="A20" s="10">
        <f t="shared" ca="1" si="0"/>
        <v>0.43866448001865155</v>
      </c>
      <c r="B20" s="11" t="str">
        <f t="shared" si="1"/>
        <v>O</v>
      </c>
      <c r="C20" s="11" t="s">
        <v>177</v>
      </c>
      <c r="D20" s="11" t="s">
        <v>595</v>
      </c>
      <c r="E20" s="13" t="s">
        <v>1341</v>
      </c>
      <c r="F20" s="11"/>
      <c r="G20" s="11">
        <v>31</v>
      </c>
    </row>
    <row r="21" spans="1:7" s="11" customFormat="1" hidden="1" x14ac:dyDescent="0.4">
      <c r="A21" s="1">
        <f t="shared" ca="1" si="0"/>
        <v>0.19445758705718097</v>
      </c>
      <c r="B21" s="2" t="str">
        <f t="shared" si="1"/>
        <v>O</v>
      </c>
      <c r="C21" s="3" t="s">
        <v>170</v>
      </c>
      <c r="D21" s="3" t="s">
        <v>596</v>
      </c>
      <c r="E21" s="3" t="s">
        <v>1342</v>
      </c>
      <c r="F21" s="2"/>
      <c r="G21" s="2">
        <v>15</v>
      </c>
    </row>
    <row r="22" spans="1:7" s="2" customFormat="1" hidden="1" x14ac:dyDescent="0.4">
      <c r="A22" s="1">
        <f t="shared" ca="1" si="0"/>
        <v>0.13261538941146001</v>
      </c>
      <c r="B22" s="2" t="str">
        <f t="shared" si="1"/>
        <v>O</v>
      </c>
      <c r="C22" s="2" t="s">
        <v>176</v>
      </c>
      <c r="D22" s="2" t="s">
        <v>597</v>
      </c>
      <c r="E22" s="3" t="s">
        <v>1343</v>
      </c>
      <c r="G22" s="2">
        <v>29</v>
      </c>
    </row>
    <row r="23" spans="1:7" s="2" customFormat="1" hidden="1" x14ac:dyDescent="0.4">
      <c r="A23" s="1">
        <f t="shared" ca="1" si="0"/>
        <v>0.73592023632125836</v>
      </c>
      <c r="B23" s="2" t="str">
        <f t="shared" si="1"/>
        <v>O</v>
      </c>
      <c r="C23" s="3">
        <f>7.8*3</f>
        <v>23.4</v>
      </c>
      <c r="D23" s="3">
        <f>7.8*3</f>
        <v>23.4</v>
      </c>
      <c r="E23" s="3" t="s">
        <v>1344</v>
      </c>
      <c r="F23" s="3" t="s">
        <v>514</v>
      </c>
      <c r="G23" s="2">
        <v>4</v>
      </c>
    </row>
    <row r="24" spans="1:7" s="15" customFormat="1" ht="28.8" hidden="1" x14ac:dyDescent="0.4">
      <c r="A24" s="14">
        <f t="shared" ca="1" si="0"/>
        <v>0.73154135893894057</v>
      </c>
      <c r="B24" s="15" t="str">
        <f t="shared" si="1"/>
        <v>O</v>
      </c>
      <c r="C24" s="16">
        <v>70</v>
      </c>
      <c r="D24" s="16">
        <v>70</v>
      </c>
      <c r="E24" s="16" t="s">
        <v>1345</v>
      </c>
      <c r="F24" s="16"/>
      <c r="G24" s="15">
        <v>23</v>
      </c>
    </row>
    <row r="25" spans="1:7" s="5" customFormat="1" ht="28.8" x14ac:dyDescent="0.4">
      <c r="A25" s="4">
        <f t="shared" ca="1" si="0"/>
        <v>0.72243237957081929</v>
      </c>
      <c r="B25" s="5" t="str">
        <f t="shared" si="1"/>
        <v>O</v>
      </c>
      <c r="C25" s="5" t="s">
        <v>166</v>
      </c>
      <c r="D25" s="5" t="s">
        <v>604</v>
      </c>
      <c r="E25" s="5" t="s">
        <v>819</v>
      </c>
      <c r="G25" s="5">
        <v>7</v>
      </c>
    </row>
    <row r="26" spans="1:7" s="15" customFormat="1" ht="17.25" hidden="1" customHeight="1" x14ac:dyDescent="0.4">
      <c r="A26" s="1">
        <f t="shared" ca="1" si="0"/>
        <v>5.1029051123330893E-2</v>
      </c>
      <c r="B26" s="2" t="str">
        <f t="shared" si="1"/>
        <v>O</v>
      </c>
      <c r="C26" s="3" t="s">
        <v>172</v>
      </c>
      <c r="D26" s="3" t="s">
        <v>598</v>
      </c>
      <c r="E26" s="3" t="s">
        <v>1346</v>
      </c>
      <c r="F26" s="3"/>
      <c r="G26" s="2">
        <v>19</v>
      </c>
    </row>
    <row r="27" spans="1:7" s="18" customFormat="1" ht="28.8" hidden="1" x14ac:dyDescent="0.4">
      <c r="A27" s="14">
        <f t="shared" ca="1" si="0"/>
        <v>0.42911333913102034</v>
      </c>
      <c r="B27" s="15" t="str">
        <f t="shared" si="1"/>
        <v>O</v>
      </c>
      <c r="C27" s="16" t="s">
        <v>521</v>
      </c>
      <c r="D27" s="16" t="s">
        <v>599</v>
      </c>
      <c r="E27" s="16" t="s">
        <v>1347</v>
      </c>
      <c r="F27" s="15"/>
      <c r="G27" s="15">
        <v>20</v>
      </c>
    </row>
    <row r="28" spans="1:7" s="11" customFormat="1" hidden="1" x14ac:dyDescent="0.4">
      <c r="A28" s="14">
        <f t="shared" ca="1" si="0"/>
        <v>0.95283525276749947</v>
      </c>
      <c r="B28" s="15" t="str">
        <f t="shared" si="1"/>
        <v>O</v>
      </c>
      <c r="C28" s="36" t="s">
        <v>576</v>
      </c>
      <c r="D28" s="16" t="s">
        <v>600</v>
      </c>
      <c r="E28" s="16" t="s">
        <v>1348</v>
      </c>
      <c r="F28" s="16" t="s">
        <v>577</v>
      </c>
      <c r="G28" s="15">
        <v>6</v>
      </c>
    </row>
    <row r="29" spans="1:7" s="2" customFormat="1" hidden="1" x14ac:dyDescent="0.4">
      <c r="A29" s="14">
        <f t="shared" ca="1" si="0"/>
        <v>0.37237806787740013</v>
      </c>
      <c r="B29" s="15" t="str">
        <f t="shared" si="1"/>
        <v>O</v>
      </c>
      <c r="C29" s="15" t="s">
        <v>174</v>
      </c>
      <c r="D29" s="15" t="s">
        <v>601</v>
      </c>
      <c r="E29" s="16" t="s">
        <v>1349</v>
      </c>
      <c r="F29" s="15"/>
      <c r="G29" s="15">
        <v>27</v>
      </c>
    </row>
    <row r="30" spans="1:7" s="2" customFormat="1" hidden="1" x14ac:dyDescent="0.4">
      <c r="A30" s="35">
        <f t="shared" ca="1" si="0"/>
        <v>0.58175704938420203</v>
      </c>
      <c r="B30" s="13" t="str">
        <f t="shared" si="1"/>
        <v>O</v>
      </c>
      <c r="C30" s="13">
        <v>300</v>
      </c>
      <c r="D30" s="13">
        <v>300</v>
      </c>
      <c r="E30" s="13" t="s">
        <v>1350</v>
      </c>
      <c r="F30" s="13"/>
      <c r="G30" s="13">
        <v>16</v>
      </c>
    </row>
    <row r="31" spans="1:7" s="13" customFormat="1" hidden="1" x14ac:dyDescent="0.4">
      <c r="A31" s="1">
        <f t="shared" ca="1" si="0"/>
        <v>0.97163459368767124</v>
      </c>
      <c r="B31" s="2" t="str">
        <f t="shared" si="1"/>
        <v>O</v>
      </c>
      <c r="C31" s="2" t="s">
        <v>578</v>
      </c>
      <c r="D31" s="2" t="s">
        <v>602</v>
      </c>
      <c r="E31" s="3" t="s">
        <v>1351</v>
      </c>
      <c r="F31" s="2"/>
      <c r="G31" s="2">
        <v>30</v>
      </c>
    </row>
    <row r="32" spans="1:7" s="27" customFormat="1" hidden="1" x14ac:dyDescent="0.4">
      <c r="A32" s="4">
        <f t="shared" ca="1" si="0"/>
        <v>0.75720597200145956</v>
      </c>
      <c r="B32" s="5" t="str">
        <f t="shared" si="1"/>
        <v>O</v>
      </c>
      <c r="C32" s="5" t="s">
        <v>523</v>
      </c>
      <c r="D32" s="5" t="s">
        <v>603</v>
      </c>
      <c r="E32" s="5" t="s">
        <v>1352</v>
      </c>
      <c r="F32" s="5"/>
      <c r="G32" s="5">
        <v>8</v>
      </c>
    </row>
    <row r="33" spans="6:6" x14ac:dyDescent="0.4">
      <c r="F33" s="7"/>
    </row>
    <row r="34" spans="6:6" x14ac:dyDescent="0.4">
      <c r="F34" s="7"/>
    </row>
    <row r="35" spans="6:6" x14ac:dyDescent="0.4">
      <c r="F35" s="7"/>
    </row>
    <row r="36" spans="6:6" x14ac:dyDescent="0.4">
      <c r="F36" s="7"/>
    </row>
    <row r="37" spans="6:6" x14ac:dyDescent="0.4">
      <c r="F37" s="7"/>
    </row>
    <row r="38" spans="6:6" x14ac:dyDescent="0.4">
      <c r="F38" s="7"/>
    </row>
    <row r="39" spans="6:6" x14ac:dyDescent="0.4">
      <c r="F39" s="7"/>
    </row>
    <row r="40" spans="6:6" x14ac:dyDescent="0.4">
      <c r="F40" s="7"/>
    </row>
    <row r="41" spans="6:6" x14ac:dyDescent="0.4">
      <c r="F41" s="7"/>
    </row>
    <row r="42" spans="6:6" x14ac:dyDescent="0.4">
      <c r="F42" s="7"/>
    </row>
    <row r="43" spans="6:6" x14ac:dyDescent="0.4">
      <c r="F43" s="7"/>
    </row>
    <row r="44" spans="6:6" x14ac:dyDescent="0.4">
      <c r="F44" s="7"/>
    </row>
    <row r="45" spans="6:6" x14ac:dyDescent="0.4">
      <c r="F45" s="7"/>
    </row>
    <row r="46" spans="6:6" x14ac:dyDescent="0.4">
      <c r="F46" s="7"/>
    </row>
    <row r="47" spans="6:6" x14ac:dyDescent="0.4">
      <c r="F47" s="7"/>
    </row>
    <row r="48" spans="6:6" x14ac:dyDescent="0.4">
      <c r="F48" s="7"/>
    </row>
  </sheetData>
  <autoFilter ref="B1:B99" xr:uid="{00000000-0009-0000-0000-000000000000}">
    <filterColumn colId="0">
      <filters>
        <filter val="X"/>
      </filters>
    </filterColumn>
  </autoFilter>
  <sortState xmlns:xlrd2="http://schemas.microsoft.com/office/spreadsheetml/2017/richdata2" ref="A1:G4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8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ht="28.8" x14ac:dyDescent="0.4">
      <c r="A2" s="1">
        <f t="shared" ref="A2:A28" ca="1" si="0">RAND()</f>
        <v>0.66249667760492958</v>
      </c>
      <c r="B2" s="2" t="str">
        <f t="shared" ref="B2:B29" si="1">IF(C2=D2,"O","X")</f>
        <v>X</v>
      </c>
      <c r="C2" s="3" t="s">
        <v>227</v>
      </c>
      <c r="E2" s="3" t="s">
        <v>1085</v>
      </c>
      <c r="G2" s="2">
        <v>1</v>
      </c>
    </row>
    <row r="3" spans="1:7" x14ac:dyDescent="0.4">
      <c r="A3" s="1">
        <f t="shared" ca="1" si="0"/>
        <v>0.22642082629487237</v>
      </c>
      <c r="B3" s="2" t="str">
        <f>IF(C3=D3,"O","X")</f>
        <v>X</v>
      </c>
      <c r="C3" s="3" t="s">
        <v>247</v>
      </c>
      <c r="E3" s="3" t="s">
        <v>1086</v>
      </c>
      <c r="G3" s="2">
        <v>2</v>
      </c>
    </row>
    <row r="4" spans="1:7" x14ac:dyDescent="0.4">
      <c r="A4" s="1">
        <f t="shared" ca="1" si="0"/>
        <v>0.9845394613542241</v>
      </c>
      <c r="B4" s="2" t="str">
        <f t="shared" si="1"/>
        <v>X</v>
      </c>
      <c r="C4" s="3" t="s">
        <v>248</v>
      </c>
      <c r="E4" s="3" t="s">
        <v>1087</v>
      </c>
      <c r="F4" s="2"/>
      <c r="G4" s="2">
        <v>3</v>
      </c>
    </row>
    <row r="5" spans="1:7" ht="28.8" x14ac:dyDescent="0.4">
      <c r="A5" s="1">
        <f t="shared" ca="1" si="0"/>
        <v>0.7424585551492523</v>
      </c>
      <c r="B5" s="2" t="str">
        <f t="shared" si="1"/>
        <v>X</v>
      </c>
      <c r="C5" s="3" t="s">
        <v>249</v>
      </c>
      <c r="E5" s="3" t="s">
        <v>1088</v>
      </c>
      <c r="F5" s="3" t="s">
        <v>514</v>
      </c>
      <c r="G5" s="2">
        <v>4</v>
      </c>
    </row>
    <row r="6" spans="1:7" x14ac:dyDescent="0.4">
      <c r="A6" s="1">
        <f t="shared" ca="1" si="0"/>
        <v>0.89462081444489971</v>
      </c>
      <c r="B6" s="2" t="str">
        <f t="shared" si="1"/>
        <v>X</v>
      </c>
      <c r="C6" s="3" t="s">
        <v>250</v>
      </c>
      <c r="E6" s="3" t="s">
        <v>1089</v>
      </c>
      <c r="F6" s="2"/>
      <c r="G6" s="2">
        <v>5</v>
      </c>
    </row>
    <row r="7" spans="1:7" x14ac:dyDescent="0.4">
      <c r="A7" s="1">
        <f t="shared" ca="1" si="0"/>
        <v>8.0010303869653132E-3</v>
      </c>
      <c r="B7" s="2" t="str">
        <f t="shared" si="1"/>
        <v>X</v>
      </c>
      <c r="C7" s="24" t="s">
        <v>251</v>
      </c>
      <c r="E7" s="3" t="s">
        <v>1090</v>
      </c>
      <c r="G7" s="2">
        <v>6</v>
      </c>
    </row>
    <row r="8" spans="1:7" x14ac:dyDescent="0.4">
      <c r="A8" s="1">
        <f t="shared" ca="1" si="0"/>
        <v>0.42029797002146252</v>
      </c>
      <c r="B8" s="2" t="str">
        <f t="shared" si="1"/>
        <v>X</v>
      </c>
      <c r="C8" s="3" t="s">
        <v>252</v>
      </c>
      <c r="E8" s="3" t="s">
        <v>1091</v>
      </c>
      <c r="F8" s="2"/>
      <c r="G8" s="2">
        <v>7</v>
      </c>
    </row>
    <row r="9" spans="1:7" x14ac:dyDescent="0.4">
      <c r="A9" s="1">
        <f t="shared" ca="1" si="0"/>
        <v>0.16523732252395296</v>
      </c>
      <c r="B9" s="2" t="str">
        <f t="shared" si="1"/>
        <v>X</v>
      </c>
      <c r="C9" s="3">
        <v>1</v>
      </c>
      <c r="E9" s="3" t="s">
        <v>1092</v>
      </c>
      <c r="F9" s="2"/>
      <c r="G9" s="2">
        <v>8</v>
      </c>
    </row>
    <row r="10" spans="1:7" x14ac:dyDescent="0.4">
      <c r="A10" s="1">
        <f t="shared" ca="1" si="0"/>
        <v>0.45726790683086171</v>
      </c>
      <c r="B10" s="2" t="str">
        <f t="shared" si="1"/>
        <v>X</v>
      </c>
      <c r="C10" s="3" t="s">
        <v>569</v>
      </c>
      <c r="E10" s="3" t="s">
        <v>1093</v>
      </c>
      <c r="F10" s="2"/>
      <c r="G10" s="2">
        <v>9</v>
      </c>
    </row>
    <row r="11" spans="1:7" x14ac:dyDescent="0.4">
      <c r="A11" s="1">
        <f t="shared" ca="1" si="0"/>
        <v>0.3286496523046275</v>
      </c>
      <c r="B11" s="2" t="str">
        <f t="shared" si="1"/>
        <v>X</v>
      </c>
      <c r="C11" s="23">
        <v>20</v>
      </c>
      <c r="D11" s="23"/>
      <c r="E11" s="3" t="s">
        <v>1094</v>
      </c>
      <c r="F11" s="2"/>
      <c r="G11" s="2">
        <v>10</v>
      </c>
    </row>
    <row r="12" spans="1:7" x14ac:dyDescent="0.4">
      <c r="A12" s="1">
        <f t="shared" ca="1" si="0"/>
        <v>0.26020951019609051</v>
      </c>
      <c r="B12" s="2" t="str">
        <f t="shared" si="1"/>
        <v>X</v>
      </c>
      <c r="C12" s="3" t="s">
        <v>253</v>
      </c>
      <c r="E12" s="3" t="s">
        <v>1095</v>
      </c>
      <c r="F12" s="2"/>
      <c r="G12" s="2">
        <v>11</v>
      </c>
    </row>
    <row r="13" spans="1:7" ht="28.8" x14ac:dyDescent="0.4">
      <c r="A13" s="1">
        <f t="shared" ca="1" si="0"/>
        <v>0.94405085843946901</v>
      </c>
      <c r="B13" s="2" t="str">
        <f t="shared" si="1"/>
        <v>X</v>
      </c>
      <c r="C13" s="3" t="s">
        <v>254</v>
      </c>
      <c r="E13" s="3" t="s">
        <v>1096</v>
      </c>
      <c r="F13" s="2"/>
      <c r="G13" s="2">
        <v>12</v>
      </c>
    </row>
    <row r="14" spans="1:7" x14ac:dyDescent="0.4">
      <c r="A14" s="1">
        <f t="shared" ca="1" si="0"/>
        <v>0.48096108827448314</v>
      </c>
      <c r="B14" s="2" t="str">
        <f t="shared" si="1"/>
        <v>X</v>
      </c>
      <c r="C14" s="3" t="s">
        <v>255</v>
      </c>
      <c r="E14" s="3" t="s">
        <v>1097</v>
      </c>
      <c r="G14" s="2">
        <v>13</v>
      </c>
    </row>
    <row r="15" spans="1:7" x14ac:dyDescent="0.4">
      <c r="A15" s="1">
        <f t="shared" ca="1" si="0"/>
        <v>0.62570070219231577</v>
      </c>
      <c r="B15" s="2" t="str">
        <f t="shared" si="1"/>
        <v>X</v>
      </c>
      <c r="C15" s="3">
        <f>3.14*(4+(1.2)/3)</f>
        <v>13.816000000000003</v>
      </c>
      <c r="E15" s="3" t="s">
        <v>1098</v>
      </c>
      <c r="F15" s="2"/>
      <c r="G15" s="2">
        <v>14</v>
      </c>
    </row>
    <row r="16" spans="1:7" ht="28.8" x14ac:dyDescent="0.4">
      <c r="A16" s="1">
        <f t="shared" ca="1" si="0"/>
        <v>0.97908686913846765</v>
      </c>
      <c r="B16" s="2" t="str">
        <f t="shared" si="1"/>
        <v>X</v>
      </c>
      <c r="C16" s="3" t="s">
        <v>256</v>
      </c>
      <c r="E16" s="3" t="s">
        <v>1099</v>
      </c>
      <c r="F16" s="2"/>
      <c r="G16" s="2">
        <v>15</v>
      </c>
    </row>
    <row r="17" spans="1:7" ht="28.8" x14ac:dyDescent="0.4">
      <c r="A17" s="1">
        <f t="shared" ca="1" si="0"/>
        <v>0.24500750289391338</v>
      </c>
      <c r="B17" s="2" t="str">
        <f t="shared" si="1"/>
        <v>X</v>
      </c>
      <c r="C17" s="3" t="s">
        <v>257</v>
      </c>
      <c r="E17" s="3" t="s">
        <v>1100</v>
      </c>
      <c r="F17" s="2"/>
      <c r="G17" s="2">
        <v>16</v>
      </c>
    </row>
    <row r="18" spans="1:7" ht="43.2" x14ac:dyDescent="0.4">
      <c r="A18" s="1">
        <f t="shared" ca="1" si="0"/>
        <v>0.73251616207421955</v>
      </c>
      <c r="B18" s="2" t="str">
        <f t="shared" si="1"/>
        <v>X</v>
      </c>
      <c r="C18" s="3" t="s">
        <v>258</v>
      </c>
      <c r="E18" s="3" t="s">
        <v>1101</v>
      </c>
      <c r="G18" s="2">
        <v>17</v>
      </c>
    </row>
    <row r="19" spans="1:7" ht="28.8" x14ac:dyDescent="0.4">
      <c r="A19" s="1">
        <f t="shared" ca="1" si="0"/>
        <v>0.79925781809168406</v>
      </c>
      <c r="B19" s="2" t="str">
        <f t="shared" si="1"/>
        <v>X</v>
      </c>
      <c r="C19" s="3" t="s">
        <v>259</v>
      </c>
      <c r="E19" s="3" t="s">
        <v>1102</v>
      </c>
      <c r="F19" s="2"/>
      <c r="G19" s="2">
        <v>18</v>
      </c>
    </row>
    <row r="20" spans="1:7" x14ac:dyDescent="0.4">
      <c r="A20" s="1">
        <f t="shared" ca="1" si="0"/>
        <v>0.90637469187312814</v>
      </c>
      <c r="B20" s="2" t="str">
        <f t="shared" si="1"/>
        <v>X</v>
      </c>
      <c r="C20" s="3" t="s">
        <v>260</v>
      </c>
      <c r="E20" s="3" t="s">
        <v>1103</v>
      </c>
      <c r="G20" s="2">
        <v>19</v>
      </c>
    </row>
    <row r="21" spans="1:7" ht="28.8" x14ac:dyDescent="0.4">
      <c r="A21" s="1">
        <f t="shared" ca="1" si="0"/>
        <v>0.24576910429127286</v>
      </c>
      <c r="B21" s="2" t="str">
        <f>IF(C21=D21,"O","X")</f>
        <v>X</v>
      </c>
      <c r="C21" s="3" t="s">
        <v>261</v>
      </c>
      <c r="E21" s="3" t="s">
        <v>1104</v>
      </c>
      <c r="F21" s="2"/>
      <c r="G21" s="2">
        <v>20</v>
      </c>
    </row>
    <row r="22" spans="1:7" ht="28.8" x14ac:dyDescent="0.4">
      <c r="A22" s="1">
        <f t="shared" ca="1" si="0"/>
        <v>0.8350401320093932</v>
      </c>
      <c r="B22" s="2" t="str">
        <f t="shared" si="1"/>
        <v>X</v>
      </c>
      <c r="C22" s="3" t="s">
        <v>262</v>
      </c>
      <c r="E22" s="3" t="s">
        <v>1105</v>
      </c>
      <c r="F22" s="2"/>
      <c r="G22" s="2">
        <v>21</v>
      </c>
    </row>
    <row r="23" spans="1:7" ht="28.8" x14ac:dyDescent="0.4">
      <c r="A23" s="1">
        <f t="shared" ca="1" si="0"/>
        <v>0.89971862749775888</v>
      </c>
      <c r="B23" s="2" t="str">
        <f t="shared" si="1"/>
        <v>X</v>
      </c>
      <c r="C23" s="3" t="s">
        <v>263</v>
      </c>
      <c r="E23" s="3" t="s">
        <v>1106</v>
      </c>
      <c r="F23" s="2"/>
      <c r="G23" s="2">
        <v>22</v>
      </c>
    </row>
    <row r="24" spans="1:7" x14ac:dyDescent="0.4">
      <c r="A24" s="1">
        <f t="shared" ca="1" si="0"/>
        <v>0.67877897400415632</v>
      </c>
      <c r="B24" s="2" t="str">
        <f t="shared" si="1"/>
        <v>X</v>
      </c>
      <c r="C24" s="3" t="s">
        <v>264</v>
      </c>
      <c r="E24" s="3" t="s">
        <v>1107</v>
      </c>
      <c r="F24" s="2"/>
      <c r="G24" s="2">
        <v>23</v>
      </c>
    </row>
    <row r="25" spans="1:7" x14ac:dyDescent="0.4">
      <c r="A25" s="1">
        <f t="shared" ca="1" si="0"/>
        <v>0.75632764814015685</v>
      </c>
      <c r="B25" s="2" t="str">
        <f t="shared" si="1"/>
        <v>X</v>
      </c>
      <c r="C25" s="3" t="s">
        <v>265</v>
      </c>
      <c r="E25" s="3" t="s">
        <v>830</v>
      </c>
      <c r="F25" s="2"/>
      <c r="G25" s="2">
        <v>24</v>
      </c>
    </row>
    <row r="26" spans="1:7" ht="28.8" x14ac:dyDescent="0.4">
      <c r="A26" s="1">
        <f t="shared" ca="1" si="0"/>
        <v>0.52325594271014153</v>
      </c>
      <c r="B26" s="2" t="str">
        <f t="shared" si="1"/>
        <v>X</v>
      </c>
      <c r="C26" s="3" t="s">
        <v>266</v>
      </c>
      <c r="E26" s="3" t="s">
        <v>1108</v>
      </c>
      <c r="F26" s="2"/>
      <c r="G26" s="2">
        <v>25</v>
      </c>
    </row>
    <row r="27" spans="1:7" ht="28.8" x14ac:dyDescent="0.4">
      <c r="A27" s="1">
        <f t="shared" ca="1" si="0"/>
        <v>0.67832859816133562</v>
      </c>
      <c r="B27" s="2" t="str">
        <f t="shared" si="1"/>
        <v>X</v>
      </c>
      <c r="C27" s="3" t="s">
        <v>267</v>
      </c>
      <c r="E27" s="3" t="s">
        <v>1109</v>
      </c>
      <c r="F27" s="2"/>
      <c r="G27" s="2">
        <v>26</v>
      </c>
    </row>
    <row r="28" spans="1:7" ht="28.8" x14ac:dyDescent="0.4">
      <c r="A28" s="1">
        <f t="shared" ca="1" si="0"/>
        <v>0.756546311955546</v>
      </c>
      <c r="B28" s="2" t="str">
        <f t="shared" si="1"/>
        <v>X</v>
      </c>
      <c r="C28" s="3" t="s">
        <v>268</v>
      </c>
      <c r="E28" s="3" t="s">
        <v>1110</v>
      </c>
      <c r="F28" s="2"/>
      <c r="G28" s="2">
        <v>27</v>
      </c>
    </row>
    <row r="29" spans="1:7" ht="28.8" x14ac:dyDescent="0.4">
      <c r="A29" s="1">
        <f ca="1">RAND()</f>
        <v>0.4960307632585822</v>
      </c>
      <c r="B29" s="2" t="str">
        <f t="shared" si="1"/>
        <v>X</v>
      </c>
      <c r="C29" s="3" t="s">
        <v>366</v>
      </c>
      <c r="E29" s="3" t="s">
        <v>1111</v>
      </c>
      <c r="F29" s="2"/>
      <c r="G29" s="2">
        <v>28</v>
      </c>
    </row>
    <row r="30" spans="1:7" x14ac:dyDescent="0.4">
      <c r="A30" s="1">
        <f t="shared" ref="A30:A31" ca="1" si="2">RAND()</f>
        <v>0.66189219618081874</v>
      </c>
      <c r="B30" s="2" t="str">
        <f t="shared" ref="B30:B31" si="3">IF(C30=D30,"O","X")</f>
        <v>X</v>
      </c>
      <c r="C30" s="3">
        <f>3</f>
        <v>3</v>
      </c>
      <c r="E30" s="3" t="s">
        <v>1112</v>
      </c>
      <c r="F30" s="2"/>
      <c r="G30" s="2">
        <v>29</v>
      </c>
    </row>
    <row r="31" spans="1:7" ht="28.8" x14ac:dyDescent="0.4">
      <c r="A31" s="1">
        <f t="shared" ca="1" si="2"/>
        <v>9.5544294732014867E-2</v>
      </c>
      <c r="B31" s="2" t="str">
        <f t="shared" si="3"/>
        <v>X</v>
      </c>
      <c r="C31" s="3">
        <v>70</v>
      </c>
      <c r="E31" s="3" t="s">
        <v>1113</v>
      </c>
      <c r="F31" s="2"/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82" xr:uid="{00000000-0009-0000-0000-000009000000}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opLeftCell="A19"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ht="28.8" x14ac:dyDescent="0.4">
      <c r="A2" s="1">
        <f t="shared" ref="A2:A27" ca="1" si="0">RAND()</f>
        <v>0.54690230619887803</v>
      </c>
      <c r="B2" s="2" t="str">
        <f t="shared" ref="B2:B27" si="1">IF(C2=D2,"O","X")</f>
        <v>X</v>
      </c>
      <c r="C2" s="3" t="s">
        <v>269</v>
      </c>
      <c r="E2" s="3" t="s">
        <v>1060</v>
      </c>
      <c r="G2" s="2">
        <v>1</v>
      </c>
    </row>
    <row r="3" spans="1:7" x14ac:dyDescent="0.4">
      <c r="A3" s="1">
        <f t="shared" ca="1" si="0"/>
        <v>0.74290059637160233</v>
      </c>
      <c r="B3" s="2" t="str">
        <f>IF(C3=D3,"O","X")</f>
        <v>X</v>
      </c>
      <c r="C3" s="3" t="s">
        <v>270</v>
      </c>
      <c r="E3" s="3" t="s">
        <v>1061</v>
      </c>
      <c r="G3" s="2">
        <v>2</v>
      </c>
    </row>
    <row r="4" spans="1:7" ht="28.8" x14ac:dyDescent="0.4">
      <c r="A4" s="1">
        <f t="shared" ca="1" si="0"/>
        <v>0.27497057856724483</v>
      </c>
      <c r="B4" s="2" t="str">
        <f t="shared" si="1"/>
        <v>X</v>
      </c>
      <c r="C4" s="3" t="s">
        <v>271</v>
      </c>
      <c r="E4" s="3" t="s">
        <v>1062</v>
      </c>
      <c r="F4" s="2"/>
      <c r="G4" s="2">
        <v>3</v>
      </c>
    </row>
    <row r="5" spans="1:7" x14ac:dyDescent="0.4">
      <c r="A5" s="1">
        <f t="shared" ca="1" si="0"/>
        <v>3.9524139737297737E-2</v>
      </c>
      <c r="B5" s="2" t="str">
        <f t="shared" si="1"/>
        <v>X</v>
      </c>
      <c r="C5" s="3" t="s">
        <v>272</v>
      </c>
      <c r="E5" s="3" t="s">
        <v>1063</v>
      </c>
      <c r="F5" s="3" t="s">
        <v>514</v>
      </c>
      <c r="G5" s="2">
        <v>4</v>
      </c>
    </row>
    <row r="6" spans="1:7" x14ac:dyDescent="0.4">
      <c r="A6" s="1">
        <f t="shared" ca="1" si="0"/>
        <v>0.21848591977642406</v>
      </c>
      <c r="B6" s="2" t="str">
        <f t="shared" si="1"/>
        <v>X</v>
      </c>
      <c r="C6" s="3" t="s">
        <v>273</v>
      </c>
      <c r="E6" s="3" t="s">
        <v>1064</v>
      </c>
      <c r="F6" s="2"/>
      <c r="G6" s="2">
        <v>5</v>
      </c>
    </row>
    <row r="7" spans="1:7" x14ac:dyDescent="0.4">
      <c r="A7" s="1">
        <f t="shared" ca="1" si="0"/>
        <v>0.50927310830404549</v>
      </c>
      <c r="B7" s="2" t="str">
        <f t="shared" si="1"/>
        <v>X</v>
      </c>
      <c r="C7" s="24" t="s">
        <v>274</v>
      </c>
      <c r="E7" s="3" t="s">
        <v>1065</v>
      </c>
      <c r="G7" s="2">
        <v>6</v>
      </c>
    </row>
    <row r="8" spans="1:7" x14ac:dyDescent="0.4">
      <c r="A8" s="1">
        <f t="shared" ca="1" si="0"/>
        <v>0.48979247622466859</v>
      </c>
      <c r="B8" s="2" t="str">
        <f t="shared" si="1"/>
        <v>X</v>
      </c>
      <c r="C8" s="3" t="s">
        <v>265</v>
      </c>
      <c r="E8" s="3" t="s">
        <v>1066</v>
      </c>
      <c r="F8" s="2"/>
      <c r="G8" s="2">
        <v>7</v>
      </c>
    </row>
    <row r="9" spans="1:7" ht="28.8" x14ac:dyDescent="0.4">
      <c r="A9" s="1">
        <f t="shared" ca="1" si="0"/>
        <v>0.42203673490886551</v>
      </c>
      <c r="B9" s="2" t="str">
        <f t="shared" si="1"/>
        <v>X</v>
      </c>
      <c r="C9" s="3" t="s">
        <v>570</v>
      </c>
      <c r="E9" s="3" t="s">
        <v>1067</v>
      </c>
      <c r="F9" s="2"/>
      <c r="G9" s="2">
        <v>8</v>
      </c>
    </row>
    <row r="10" spans="1:7" x14ac:dyDescent="0.4">
      <c r="A10" s="1">
        <f t="shared" ca="1" si="0"/>
        <v>0.61198351661634109</v>
      </c>
      <c r="B10" s="2" t="str">
        <f t="shared" si="1"/>
        <v>X</v>
      </c>
      <c r="C10" s="3" t="s">
        <v>276</v>
      </c>
      <c r="E10" s="3" t="s">
        <v>1068</v>
      </c>
      <c r="F10" s="2"/>
      <c r="G10" s="2">
        <v>9</v>
      </c>
    </row>
    <row r="11" spans="1:7" x14ac:dyDescent="0.4">
      <c r="A11" s="1">
        <f t="shared" ca="1" si="0"/>
        <v>0.7312293748412223</v>
      </c>
      <c r="B11" s="2" t="str">
        <f t="shared" si="1"/>
        <v>X</v>
      </c>
      <c r="C11" s="23" t="s">
        <v>277</v>
      </c>
      <c r="D11" s="23"/>
      <c r="E11" s="3" t="s">
        <v>1069</v>
      </c>
      <c r="F11" s="2"/>
      <c r="G11" s="2">
        <v>10</v>
      </c>
    </row>
    <row r="12" spans="1:7" ht="28.8" x14ac:dyDescent="0.4">
      <c r="A12" s="1">
        <f t="shared" ca="1" si="0"/>
        <v>0.607630187606928</v>
      </c>
      <c r="B12" s="2" t="str">
        <f t="shared" si="1"/>
        <v>X</v>
      </c>
      <c r="C12" s="3">
        <f>200/50+400/400+4000/2000+12000/4000+24000/6000</f>
        <v>14</v>
      </c>
      <c r="E12" s="3" t="s">
        <v>1070</v>
      </c>
      <c r="F12" s="2"/>
      <c r="G12" s="2">
        <v>11</v>
      </c>
    </row>
    <row r="13" spans="1:7" ht="28.8" x14ac:dyDescent="0.4">
      <c r="A13" s="1">
        <f t="shared" ca="1" si="0"/>
        <v>0.68909264749048516</v>
      </c>
      <c r="B13" s="2" t="str">
        <f t="shared" si="1"/>
        <v>X</v>
      </c>
      <c r="C13" s="3" t="s">
        <v>278</v>
      </c>
      <c r="E13" s="3" t="s">
        <v>1071</v>
      </c>
      <c r="F13" s="2"/>
      <c r="G13" s="2">
        <v>12</v>
      </c>
    </row>
    <row r="14" spans="1:7" x14ac:dyDescent="0.4">
      <c r="A14" s="1">
        <f t="shared" ca="1" si="0"/>
        <v>0.12654244328316488</v>
      </c>
      <c r="B14" s="2" t="str">
        <f t="shared" si="1"/>
        <v>X</v>
      </c>
      <c r="C14" s="3" t="s">
        <v>279</v>
      </c>
      <c r="E14" s="3" t="s">
        <v>1072</v>
      </c>
      <c r="G14" s="2">
        <v>13</v>
      </c>
    </row>
    <row r="15" spans="1:7" x14ac:dyDescent="0.4">
      <c r="A15" s="1">
        <f t="shared" ca="1" si="0"/>
        <v>0.84051312932033495</v>
      </c>
      <c r="B15" s="2" t="str">
        <f t="shared" si="1"/>
        <v>X</v>
      </c>
      <c r="C15" s="3" t="s">
        <v>280</v>
      </c>
      <c r="E15" s="3" t="s">
        <v>1073</v>
      </c>
      <c r="F15" s="2"/>
      <c r="G15" s="2">
        <v>14</v>
      </c>
    </row>
    <row r="16" spans="1:7" ht="43.2" x14ac:dyDescent="0.4">
      <c r="A16" s="1">
        <f t="shared" ca="1" si="0"/>
        <v>0.9694909504207383</v>
      </c>
      <c r="B16" s="2" t="str">
        <f t="shared" si="1"/>
        <v>X</v>
      </c>
      <c r="C16" s="3" t="s">
        <v>281</v>
      </c>
      <c r="E16" s="3" t="s">
        <v>1074</v>
      </c>
      <c r="F16" s="2"/>
      <c r="G16" s="2">
        <v>15</v>
      </c>
    </row>
    <row r="17" spans="1:7" x14ac:dyDescent="0.4">
      <c r="A17" s="1">
        <f t="shared" ca="1" si="0"/>
        <v>0.8901636137738721</v>
      </c>
      <c r="B17" s="2" t="str">
        <f t="shared" si="1"/>
        <v>X</v>
      </c>
      <c r="C17" s="3" t="s">
        <v>282</v>
      </c>
      <c r="E17" s="3" t="s">
        <v>1075</v>
      </c>
      <c r="F17" s="2"/>
      <c r="G17" s="2">
        <v>16</v>
      </c>
    </row>
    <row r="18" spans="1:7" ht="57.6" x14ac:dyDescent="0.4">
      <c r="A18" s="1">
        <f t="shared" ca="1" si="0"/>
        <v>0.43914649209454526</v>
      </c>
      <c r="B18" s="2" t="str">
        <f t="shared" si="1"/>
        <v>X</v>
      </c>
      <c r="C18" s="3" t="s">
        <v>283</v>
      </c>
      <c r="E18" s="3" t="s">
        <v>1076</v>
      </c>
      <c r="G18" s="2">
        <v>17</v>
      </c>
    </row>
    <row r="19" spans="1:7" x14ac:dyDescent="0.4">
      <c r="A19" s="1">
        <f t="shared" ca="1" si="0"/>
        <v>4.1734563431112592E-2</v>
      </c>
      <c r="B19" s="2" t="str">
        <f t="shared" si="1"/>
        <v>X</v>
      </c>
      <c r="C19" s="3">
        <f>(12*4+10+16)/29</f>
        <v>2.5517241379310347</v>
      </c>
      <c r="E19" s="3" t="s">
        <v>1077</v>
      </c>
      <c r="F19" s="2"/>
      <c r="G19" s="2">
        <v>18</v>
      </c>
    </row>
    <row r="20" spans="1:7" x14ac:dyDescent="0.4">
      <c r="A20" s="1">
        <f t="shared" ca="1" si="0"/>
        <v>0.90414470864097152</v>
      </c>
      <c r="B20" s="2" t="str">
        <f t="shared" si="1"/>
        <v>X</v>
      </c>
      <c r="C20" s="3" t="s">
        <v>284</v>
      </c>
      <c r="E20" s="3" t="s">
        <v>1078</v>
      </c>
      <c r="G20" s="2">
        <v>19</v>
      </c>
    </row>
    <row r="21" spans="1:7" ht="28.8" x14ac:dyDescent="0.4">
      <c r="A21" s="1">
        <f t="shared" ca="1" si="0"/>
        <v>0.4234573586489212</v>
      </c>
      <c r="B21" s="2" t="str">
        <f>IF(C21=D21,"O","X")</f>
        <v>X</v>
      </c>
      <c r="C21" s="3" t="s">
        <v>285</v>
      </c>
      <c r="E21" s="3" t="s">
        <v>1079</v>
      </c>
      <c r="F21" s="2"/>
      <c r="G21" s="2">
        <v>20</v>
      </c>
    </row>
    <row r="22" spans="1:7" x14ac:dyDescent="0.4">
      <c r="A22" s="1">
        <f t="shared" ca="1" si="0"/>
        <v>0.68919865808981529</v>
      </c>
      <c r="B22" s="2" t="str">
        <f t="shared" si="1"/>
        <v>X</v>
      </c>
      <c r="C22" s="3" t="s">
        <v>286</v>
      </c>
      <c r="E22" s="3" t="s">
        <v>1080</v>
      </c>
      <c r="F22" s="2"/>
      <c r="G22" s="2">
        <v>21</v>
      </c>
    </row>
    <row r="23" spans="1:7" ht="28.8" x14ac:dyDescent="0.4">
      <c r="A23" s="1">
        <f t="shared" ca="1" si="0"/>
        <v>0.8481361620766622</v>
      </c>
      <c r="B23" s="2" t="str">
        <f t="shared" si="1"/>
        <v>X</v>
      </c>
      <c r="C23" s="3" t="s">
        <v>287</v>
      </c>
      <c r="E23" s="3" t="s">
        <v>1081</v>
      </c>
      <c r="F23" s="2"/>
      <c r="G23" s="2">
        <v>22</v>
      </c>
    </row>
    <row r="24" spans="1:7" x14ac:dyDescent="0.4">
      <c r="A24" s="1">
        <f t="shared" ca="1" si="0"/>
        <v>0.37336257180351173</v>
      </c>
      <c r="B24" s="2" t="str">
        <f t="shared" si="1"/>
        <v>X</v>
      </c>
      <c r="C24" s="3" t="s">
        <v>288</v>
      </c>
      <c r="E24" s="3" t="s">
        <v>1082</v>
      </c>
      <c r="F24" s="2"/>
      <c r="G24" s="2">
        <v>23</v>
      </c>
    </row>
    <row r="25" spans="1:7" x14ac:dyDescent="0.4">
      <c r="A25" s="1">
        <f t="shared" ca="1" si="0"/>
        <v>0.87604892297989179</v>
      </c>
      <c r="B25" s="2" t="str">
        <f t="shared" si="1"/>
        <v>X</v>
      </c>
      <c r="C25" s="3" t="s">
        <v>289</v>
      </c>
      <c r="E25" s="3" t="s">
        <v>829</v>
      </c>
      <c r="F25" s="2"/>
      <c r="G25" s="2">
        <v>24</v>
      </c>
    </row>
    <row r="26" spans="1:7" x14ac:dyDescent="0.4">
      <c r="A26" s="1">
        <f t="shared" ca="1" si="0"/>
        <v>0.7819607549057811</v>
      </c>
      <c r="B26" s="2" t="str">
        <f t="shared" si="1"/>
        <v>X</v>
      </c>
      <c r="C26" s="3">
        <f>16000/4000-1</f>
        <v>3</v>
      </c>
      <c r="E26" s="3" t="s">
        <v>1083</v>
      </c>
      <c r="F26" s="2"/>
      <c r="G26" s="2">
        <v>25</v>
      </c>
    </row>
    <row r="27" spans="1:7" x14ac:dyDescent="0.4">
      <c r="A27" s="1">
        <f t="shared" ca="1" si="0"/>
        <v>0.36618474904670384</v>
      </c>
      <c r="B27" s="2" t="str">
        <f t="shared" si="1"/>
        <v>X</v>
      </c>
      <c r="C27" s="3">
        <v>2</v>
      </c>
      <c r="E27" s="3" t="s">
        <v>1084</v>
      </c>
      <c r="F27" s="2"/>
      <c r="G27" s="2">
        <v>26</v>
      </c>
    </row>
    <row r="28" spans="1:7" x14ac:dyDescent="0.4"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77" xr:uid="{00000000-0009-0000-0000-00000A000000}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8"/>
  <sheetViews>
    <sheetView topLeftCell="B19"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x14ac:dyDescent="0.4">
      <c r="A2" s="1">
        <f t="shared" ref="A2:A26" ca="1" si="0">RAND()</f>
        <v>0.54494153044118587</v>
      </c>
      <c r="B2" s="2" t="str">
        <f t="shared" ref="B2:B26" si="1">IF(C2=D2,"O","X")</f>
        <v>X</v>
      </c>
      <c r="C2" s="3" t="s">
        <v>290</v>
      </c>
      <c r="E2" s="3" t="s">
        <v>1036</v>
      </c>
      <c r="G2" s="2">
        <v>1</v>
      </c>
    </row>
    <row r="3" spans="1:7" ht="28.8" x14ac:dyDescent="0.4">
      <c r="A3" s="1">
        <f t="shared" ca="1" si="0"/>
        <v>0.22953750875385848</v>
      </c>
      <c r="B3" s="2" t="str">
        <f>IF(C3=D3,"O","X")</f>
        <v>X</v>
      </c>
      <c r="C3" s="3" t="s">
        <v>291</v>
      </c>
      <c r="E3" s="3" t="s">
        <v>1037</v>
      </c>
      <c r="G3" s="2">
        <v>2</v>
      </c>
    </row>
    <row r="4" spans="1:7" ht="28.8" x14ac:dyDescent="0.4">
      <c r="A4" s="1">
        <f t="shared" ca="1" si="0"/>
        <v>0.96704989337452374</v>
      </c>
      <c r="B4" s="2" t="str">
        <f t="shared" si="1"/>
        <v>X</v>
      </c>
      <c r="C4" s="3" t="s">
        <v>292</v>
      </c>
      <c r="E4" s="3" t="s">
        <v>1038</v>
      </c>
      <c r="F4" s="2"/>
      <c r="G4" s="2">
        <v>3</v>
      </c>
    </row>
    <row r="5" spans="1:7" x14ac:dyDescent="0.4">
      <c r="A5" s="1">
        <f t="shared" ca="1" si="0"/>
        <v>0.85909011074320707</v>
      </c>
      <c r="B5" s="2" t="str">
        <f t="shared" si="1"/>
        <v>X</v>
      </c>
      <c r="C5" s="3">
        <v>95</v>
      </c>
      <c r="E5" s="3" t="s">
        <v>1039</v>
      </c>
      <c r="F5" s="3" t="s">
        <v>514</v>
      </c>
      <c r="G5" s="2">
        <v>4</v>
      </c>
    </row>
    <row r="6" spans="1:7" ht="28.8" x14ac:dyDescent="0.4">
      <c r="A6" s="1">
        <f t="shared" ca="1" si="0"/>
        <v>3.6375206646000025E-2</v>
      </c>
      <c r="B6" s="2" t="str">
        <f t="shared" si="1"/>
        <v>X</v>
      </c>
      <c r="C6" s="3" t="s">
        <v>192</v>
      </c>
      <c r="E6" s="3" t="s">
        <v>1040</v>
      </c>
      <c r="F6" s="2"/>
      <c r="G6" s="2">
        <v>5</v>
      </c>
    </row>
    <row r="7" spans="1:7" x14ac:dyDescent="0.4">
      <c r="A7" s="1">
        <f t="shared" ca="1" si="0"/>
        <v>0.78538265817018282</v>
      </c>
      <c r="B7" s="2" t="str">
        <f t="shared" si="1"/>
        <v>X</v>
      </c>
      <c r="C7" s="24">
        <f>(14*2+4)/80*100</f>
        <v>40</v>
      </c>
      <c r="E7" s="3" t="s">
        <v>1041</v>
      </c>
      <c r="G7" s="2">
        <v>6</v>
      </c>
    </row>
    <row r="8" spans="1:7" ht="28.8" x14ac:dyDescent="0.4">
      <c r="A8" s="1">
        <f t="shared" ca="1" si="0"/>
        <v>0.29475154892991628</v>
      </c>
      <c r="B8" s="2" t="str">
        <f t="shared" si="1"/>
        <v>X</v>
      </c>
      <c r="C8" s="3" t="s">
        <v>293</v>
      </c>
      <c r="E8" s="3" t="s">
        <v>1042</v>
      </c>
      <c r="F8" s="2"/>
      <c r="G8" s="2">
        <v>7</v>
      </c>
    </row>
    <row r="9" spans="1:7" x14ac:dyDescent="0.4">
      <c r="A9" s="1">
        <f t="shared" ca="1" si="0"/>
        <v>0.44906500662622884</v>
      </c>
      <c r="B9" s="2" t="str">
        <f t="shared" si="1"/>
        <v>X</v>
      </c>
      <c r="C9" s="3">
        <v>2143</v>
      </c>
      <c r="E9" s="3" t="s">
        <v>1043</v>
      </c>
      <c r="F9" s="2"/>
      <c r="G9" s="2">
        <v>8</v>
      </c>
    </row>
    <row r="10" spans="1:7" x14ac:dyDescent="0.4">
      <c r="A10" s="1">
        <f t="shared" ca="1" si="0"/>
        <v>0.17804885915179924</v>
      </c>
      <c r="B10" s="2" t="str">
        <f t="shared" si="1"/>
        <v>X</v>
      </c>
      <c r="C10" s="3" t="s">
        <v>294</v>
      </c>
      <c r="E10" s="3" t="s">
        <v>1044</v>
      </c>
      <c r="F10" s="2"/>
      <c r="G10" s="2">
        <v>9</v>
      </c>
    </row>
    <row r="11" spans="1:7" ht="28.8" x14ac:dyDescent="0.4">
      <c r="A11" s="1">
        <f t="shared" ca="1" si="0"/>
        <v>0.63841435598741691</v>
      </c>
      <c r="B11" s="2" t="str">
        <f t="shared" si="1"/>
        <v>X</v>
      </c>
      <c r="C11" s="23" t="s">
        <v>295</v>
      </c>
      <c r="D11" s="23"/>
      <c r="E11" s="3" t="s">
        <v>1045</v>
      </c>
      <c r="F11" s="2"/>
      <c r="G11" s="2">
        <v>10</v>
      </c>
    </row>
    <row r="12" spans="1:7" x14ac:dyDescent="0.4">
      <c r="A12" s="1">
        <f t="shared" ca="1" si="0"/>
        <v>0.60410219916458507</v>
      </c>
      <c r="B12" s="2" t="str">
        <f t="shared" si="1"/>
        <v>X</v>
      </c>
      <c r="C12" s="3">
        <f>92/22.4</f>
        <v>4.1071428571428577</v>
      </c>
      <c r="E12" s="3" t="s">
        <v>1046</v>
      </c>
      <c r="F12" s="2"/>
      <c r="G12" s="2">
        <v>11</v>
      </c>
    </row>
    <row r="13" spans="1:7" ht="28.8" x14ac:dyDescent="0.4">
      <c r="A13" s="1">
        <f t="shared" ca="1" si="0"/>
        <v>0.25727002777050034</v>
      </c>
      <c r="B13" s="2" t="str">
        <f t="shared" si="1"/>
        <v>X</v>
      </c>
      <c r="C13" s="3">
        <f>200*0.5+100*0.1</f>
        <v>110</v>
      </c>
      <c r="E13" s="3" t="s">
        <v>1047</v>
      </c>
      <c r="F13" s="2"/>
      <c r="G13" s="2">
        <v>12</v>
      </c>
    </row>
    <row r="14" spans="1:7" ht="28.8" x14ac:dyDescent="0.4">
      <c r="A14" s="1">
        <f t="shared" ca="1" si="0"/>
        <v>0.92877982310989093</v>
      </c>
      <c r="B14" s="2" t="str">
        <f t="shared" si="1"/>
        <v>X</v>
      </c>
      <c r="C14" s="3" t="s">
        <v>296</v>
      </c>
      <c r="E14" s="3" t="s">
        <v>1048</v>
      </c>
      <c r="G14" s="2">
        <v>13</v>
      </c>
    </row>
    <row r="15" spans="1:7" x14ac:dyDescent="0.4">
      <c r="A15" s="1">
        <f t="shared" ca="1" si="0"/>
        <v>0.73898767418629852</v>
      </c>
      <c r="B15" s="2" t="str">
        <f t="shared" si="1"/>
        <v>X</v>
      </c>
      <c r="C15" s="3" t="s">
        <v>297</v>
      </c>
      <c r="E15" s="3" t="s">
        <v>1049</v>
      </c>
      <c r="F15" s="2"/>
      <c r="G15" s="2">
        <v>14</v>
      </c>
    </row>
    <row r="16" spans="1:7" ht="28.8" x14ac:dyDescent="0.4">
      <c r="A16" s="1">
        <f t="shared" ca="1" si="0"/>
        <v>0.96818294277808925</v>
      </c>
      <c r="B16" s="2" t="str">
        <f t="shared" si="1"/>
        <v>X</v>
      </c>
      <c r="C16" s="3" t="s">
        <v>298</v>
      </c>
      <c r="E16" s="3" t="s">
        <v>1050</v>
      </c>
      <c r="F16" s="2"/>
      <c r="G16" s="2">
        <v>15</v>
      </c>
    </row>
    <row r="17" spans="1:7" ht="28.8" x14ac:dyDescent="0.4">
      <c r="A17" s="1">
        <f t="shared" ca="1" si="0"/>
        <v>0.94041932328587108</v>
      </c>
      <c r="B17" s="2" t="str">
        <f t="shared" si="1"/>
        <v>X</v>
      </c>
      <c r="C17" s="3" t="s">
        <v>299</v>
      </c>
      <c r="E17" s="3" t="s">
        <v>1051</v>
      </c>
      <c r="F17" s="2"/>
      <c r="G17" s="2">
        <v>16</v>
      </c>
    </row>
    <row r="18" spans="1:7" ht="28.8" x14ac:dyDescent="0.4">
      <c r="A18" s="1">
        <f t="shared" ca="1" si="0"/>
        <v>0.25409431614393907</v>
      </c>
      <c r="B18" s="2" t="str">
        <f t="shared" si="1"/>
        <v>X</v>
      </c>
      <c r="C18" s="3" t="s">
        <v>300</v>
      </c>
      <c r="E18" s="3" t="s">
        <v>1052</v>
      </c>
      <c r="G18" s="2">
        <v>17</v>
      </c>
    </row>
    <row r="19" spans="1:7" x14ac:dyDescent="0.4">
      <c r="A19" s="1">
        <f t="shared" ca="1" si="0"/>
        <v>0.34955597928583404</v>
      </c>
      <c r="B19" s="2" t="str">
        <f t="shared" si="1"/>
        <v>X</v>
      </c>
      <c r="C19" s="3" t="s">
        <v>218</v>
      </c>
      <c r="E19" s="3" t="s">
        <v>1053</v>
      </c>
      <c r="F19" s="2"/>
      <c r="G19" s="2">
        <v>18</v>
      </c>
    </row>
    <row r="20" spans="1:7" ht="28.8" x14ac:dyDescent="0.4">
      <c r="A20" s="1">
        <f t="shared" ca="1" si="0"/>
        <v>0.60685490317294521</v>
      </c>
      <c r="B20" s="2" t="str">
        <f t="shared" si="1"/>
        <v>X</v>
      </c>
      <c r="C20" s="3" t="s">
        <v>301</v>
      </c>
      <c r="E20" s="3" t="s">
        <v>1054</v>
      </c>
      <c r="G20" s="2">
        <v>19</v>
      </c>
    </row>
    <row r="21" spans="1:7" ht="28.8" x14ac:dyDescent="0.4">
      <c r="A21" s="1">
        <f t="shared" ca="1" si="0"/>
        <v>0.66362012797479863</v>
      </c>
      <c r="B21" s="2" t="str">
        <f>IF(C21=D21,"O","X")</f>
        <v>X</v>
      </c>
      <c r="C21" s="3" t="s">
        <v>302</v>
      </c>
      <c r="E21" s="3" t="s">
        <v>1055</v>
      </c>
      <c r="F21" s="2"/>
      <c r="G21" s="2">
        <v>20</v>
      </c>
    </row>
    <row r="22" spans="1:7" ht="43.2" x14ac:dyDescent="0.4">
      <c r="A22" s="1">
        <f t="shared" ca="1" si="0"/>
        <v>0.28596230591432215</v>
      </c>
      <c r="B22" s="2" t="str">
        <f t="shared" si="1"/>
        <v>X</v>
      </c>
      <c r="C22" s="3" t="s">
        <v>303</v>
      </c>
      <c r="E22" s="3" t="s">
        <v>1056</v>
      </c>
      <c r="F22" s="2"/>
      <c r="G22" s="2">
        <v>21</v>
      </c>
    </row>
    <row r="23" spans="1:7" ht="28.8" x14ac:dyDescent="0.4">
      <c r="A23" s="1">
        <f t="shared" ca="1" si="0"/>
        <v>0.4758241687551118</v>
      </c>
      <c r="B23" s="2" t="str">
        <f t="shared" si="1"/>
        <v>X</v>
      </c>
      <c r="C23" s="3" t="s">
        <v>304</v>
      </c>
      <c r="E23" s="3" t="s">
        <v>1057</v>
      </c>
      <c r="F23" s="2"/>
      <c r="G23" s="2">
        <v>22</v>
      </c>
    </row>
    <row r="24" spans="1:7" ht="43.2" x14ac:dyDescent="0.4">
      <c r="A24" s="1">
        <f t="shared" ca="1" si="0"/>
        <v>0.53568891348927594</v>
      </c>
      <c r="B24" s="2" t="str">
        <f t="shared" si="1"/>
        <v>X</v>
      </c>
      <c r="C24" s="3" t="s">
        <v>181</v>
      </c>
      <c r="E24" s="3" t="s">
        <v>1058</v>
      </c>
      <c r="F24" s="2"/>
      <c r="G24" s="2">
        <v>23</v>
      </c>
    </row>
    <row r="25" spans="1:7" ht="28.8" x14ac:dyDescent="0.4">
      <c r="A25" s="1">
        <f t="shared" ca="1" si="0"/>
        <v>0.84231318979623915</v>
      </c>
      <c r="B25" s="2" t="str">
        <f t="shared" si="1"/>
        <v>X</v>
      </c>
      <c r="C25" s="3" t="s">
        <v>305</v>
      </c>
      <c r="E25" s="3" t="s">
        <v>828</v>
      </c>
      <c r="F25" s="2"/>
      <c r="G25" s="2">
        <v>24</v>
      </c>
    </row>
    <row r="26" spans="1:7" ht="28.8" x14ac:dyDescent="0.4">
      <c r="A26" s="1">
        <f t="shared" ca="1" si="0"/>
        <v>0.59710618403113458</v>
      </c>
      <c r="B26" s="2" t="str">
        <f t="shared" si="1"/>
        <v>X</v>
      </c>
      <c r="C26" s="3" t="s">
        <v>306</v>
      </c>
      <c r="E26" s="3" t="s">
        <v>1059</v>
      </c>
      <c r="F26" s="2"/>
      <c r="G26" s="2">
        <v>25</v>
      </c>
    </row>
    <row r="27" spans="1:7" x14ac:dyDescent="0.4">
      <c r="G27" s="2">
        <v>26</v>
      </c>
    </row>
    <row r="28" spans="1:7" x14ac:dyDescent="0.4"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76" xr:uid="{00000000-0009-0000-0000-00000B000000}"/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8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x14ac:dyDescent="0.4">
      <c r="A2" s="1">
        <f t="shared" ref="A2:A28" ca="1" si="0">RAND()</f>
        <v>0.39408737410164385</v>
      </c>
      <c r="B2" s="2" t="str">
        <f t="shared" ref="B2:B28" si="1">IF(C2=D2,"O","X")</f>
        <v>X</v>
      </c>
      <c r="C2" s="3">
        <f>3.14*60*60*150/100/100/100</f>
        <v>1.6956</v>
      </c>
      <c r="E2" s="3" t="s">
        <v>1010</v>
      </c>
      <c r="G2" s="2">
        <v>1</v>
      </c>
    </row>
    <row r="3" spans="1:7" ht="28.8" x14ac:dyDescent="0.4">
      <c r="A3" s="1">
        <f t="shared" ca="1" si="0"/>
        <v>0.53210230814037451</v>
      </c>
      <c r="B3" s="2" t="str">
        <f>IF(C3=D3,"O","X")</f>
        <v>X</v>
      </c>
      <c r="C3" s="3" t="s">
        <v>307</v>
      </c>
      <c r="E3" s="3" t="s">
        <v>1011</v>
      </c>
      <c r="G3" s="2">
        <v>2</v>
      </c>
    </row>
    <row r="4" spans="1:7" ht="28.8" x14ac:dyDescent="0.4">
      <c r="A4" s="1">
        <f t="shared" ca="1" si="0"/>
        <v>0.20217917301033528</v>
      </c>
      <c r="B4" s="2" t="str">
        <f t="shared" si="1"/>
        <v>X</v>
      </c>
      <c r="C4" s="3" t="s">
        <v>308</v>
      </c>
      <c r="E4" s="3" t="s">
        <v>1012</v>
      </c>
      <c r="F4" s="2"/>
      <c r="G4" s="2">
        <v>3</v>
      </c>
    </row>
    <row r="5" spans="1:7" x14ac:dyDescent="0.4">
      <c r="A5" s="1">
        <f t="shared" ca="1" si="0"/>
        <v>0.94067240006035924</v>
      </c>
      <c r="B5" s="2" t="str">
        <f t="shared" si="1"/>
        <v>X</v>
      </c>
      <c r="C5" s="3" t="s">
        <v>309</v>
      </c>
      <c r="E5" s="3" t="s">
        <v>1013</v>
      </c>
      <c r="F5" s="3" t="s">
        <v>514</v>
      </c>
      <c r="G5" s="2">
        <v>4</v>
      </c>
    </row>
    <row r="6" spans="1:7" x14ac:dyDescent="0.4">
      <c r="A6" s="1">
        <f t="shared" ca="1" si="0"/>
        <v>0.62420348622010924</v>
      </c>
      <c r="B6" s="2" t="str">
        <f t="shared" si="1"/>
        <v>X</v>
      </c>
      <c r="C6" s="3" t="s">
        <v>310</v>
      </c>
      <c r="E6" s="3" t="s">
        <v>1014</v>
      </c>
      <c r="F6" s="2"/>
      <c r="G6" s="2">
        <v>5</v>
      </c>
    </row>
    <row r="7" spans="1:7" x14ac:dyDescent="0.4">
      <c r="A7" s="1">
        <f t="shared" ca="1" si="0"/>
        <v>5.4115171073433332E-3</v>
      </c>
      <c r="B7" s="2" t="str">
        <f t="shared" si="1"/>
        <v>X</v>
      </c>
      <c r="C7" s="24" t="s">
        <v>311</v>
      </c>
      <c r="E7" s="3" t="s">
        <v>1015</v>
      </c>
      <c r="G7" s="2">
        <v>6</v>
      </c>
    </row>
    <row r="8" spans="1:7" x14ac:dyDescent="0.4">
      <c r="A8" s="1">
        <f t="shared" ca="1" si="0"/>
        <v>0.23583614875825687</v>
      </c>
      <c r="B8" s="2" t="str">
        <f t="shared" si="1"/>
        <v>X</v>
      </c>
      <c r="C8" s="3" t="s">
        <v>312</v>
      </c>
      <c r="E8" s="3" t="s">
        <v>1016</v>
      </c>
      <c r="F8" s="2"/>
      <c r="G8" s="2">
        <v>7</v>
      </c>
    </row>
    <row r="9" spans="1:7" ht="57.6" x14ac:dyDescent="0.4">
      <c r="A9" s="1">
        <f t="shared" ca="1" si="0"/>
        <v>0.60238325378671942</v>
      </c>
      <c r="B9" s="2" t="str">
        <f t="shared" si="1"/>
        <v>X</v>
      </c>
      <c r="C9" s="3" t="s">
        <v>313</v>
      </c>
      <c r="E9" s="3" t="s">
        <v>1017</v>
      </c>
      <c r="F9" s="2"/>
      <c r="G9" s="2">
        <v>8</v>
      </c>
    </row>
    <row r="10" spans="1:7" ht="43.2" x14ac:dyDescent="0.4">
      <c r="A10" s="1">
        <f t="shared" ca="1" si="0"/>
        <v>0.35304203394656253</v>
      </c>
      <c r="B10" s="2" t="str">
        <f t="shared" si="1"/>
        <v>X</v>
      </c>
      <c r="C10" s="3" t="s">
        <v>314</v>
      </c>
      <c r="E10" s="3" t="s">
        <v>1018</v>
      </c>
      <c r="F10" s="2"/>
      <c r="G10" s="2">
        <v>9</v>
      </c>
    </row>
    <row r="11" spans="1:7" x14ac:dyDescent="0.4">
      <c r="A11" s="1">
        <f t="shared" ca="1" si="0"/>
        <v>0.29165960054116724</v>
      </c>
      <c r="B11" s="2" t="str">
        <f t="shared" si="1"/>
        <v>X</v>
      </c>
      <c r="C11" s="23" t="s">
        <v>247</v>
      </c>
      <c r="D11" s="23"/>
      <c r="E11" s="3" t="s">
        <v>1019</v>
      </c>
      <c r="F11" s="2"/>
      <c r="G11" s="2">
        <v>10</v>
      </c>
    </row>
    <row r="12" spans="1:7" x14ac:dyDescent="0.4">
      <c r="A12" s="1">
        <f t="shared" ca="1" si="0"/>
        <v>0.97901459105412425</v>
      </c>
      <c r="B12" s="2" t="str">
        <f t="shared" si="1"/>
        <v>X</v>
      </c>
      <c r="C12" s="3">
        <f>1000/200+1000/400+1500/1000</f>
        <v>9</v>
      </c>
      <c r="E12" s="3" t="s">
        <v>1020</v>
      </c>
      <c r="F12" s="2"/>
      <c r="G12" s="2">
        <v>11</v>
      </c>
    </row>
    <row r="13" spans="1:7" x14ac:dyDescent="0.4">
      <c r="A13" s="1">
        <f t="shared" ca="1" si="0"/>
        <v>0.29865714727217585</v>
      </c>
      <c r="B13" s="2" t="str">
        <f t="shared" si="1"/>
        <v>X</v>
      </c>
      <c r="C13" s="3">
        <v>1243</v>
      </c>
      <c r="E13" s="3" t="s">
        <v>1021</v>
      </c>
      <c r="F13" s="2"/>
      <c r="G13" s="2">
        <v>12</v>
      </c>
    </row>
    <row r="14" spans="1:7" ht="43.2" x14ac:dyDescent="0.4">
      <c r="A14" s="1">
        <f t="shared" ca="1" si="0"/>
        <v>0.20320834537463173</v>
      </c>
      <c r="B14" s="2" t="str">
        <f t="shared" si="1"/>
        <v>X</v>
      </c>
      <c r="C14" s="3" t="s">
        <v>315</v>
      </c>
      <c r="E14" s="3" t="s">
        <v>1022</v>
      </c>
      <c r="G14" s="2">
        <v>13</v>
      </c>
    </row>
    <row r="15" spans="1:7" ht="28.8" x14ac:dyDescent="0.4">
      <c r="A15" s="1">
        <f t="shared" ca="1" si="0"/>
        <v>0.77259253304331565</v>
      </c>
      <c r="B15" s="2" t="str">
        <f t="shared" si="1"/>
        <v>X</v>
      </c>
      <c r="C15" s="3" t="s">
        <v>316</v>
      </c>
      <c r="E15" s="3" t="s">
        <v>1023</v>
      </c>
      <c r="F15" s="2"/>
      <c r="G15" s="2">
        <v>14</v>
      </c>
    </row>
    <row r="16" spans="1:7" ht="28.8" x14ac:dyDescent="0.4">
      <c r="A16" s="1">
        <f t="shared" ca="1" si="0"/>
        <v>0.98273194940320518</v>
      </c>
      <c r="B16" s="2" t="str">
        <f t="shared" si="1"/>
        <v>X</v>
      </c>
      <c r="C16" s="3" t="s">
        <v>317</v>
      </c>
      <c r="E16" s="3" t="s">
        <v>1024</v>
      </c>
      <c r="F16" s="2"/>
      <c r="G16" s="2">
        <v>15</v>
      </c>
    </row>
    <row r="17" spans="1:7" x14ac:dyDescent="0.4">
      <c r="A17" s="1">
        <f t="shared" ca="1" si="0"/>
        <v>0.16075527607873785</v>
      </c>
      <c r="B17" s="2" t="str">
        <f t="shared" si="1"/>
        <v>X</v>
      </c>
      <c r="C17" s="3" t="s">
        <v>182</v>
      </c>
      <c r="E17" s="3" t="s">
        <v>1025</v>
      </c>
      <c r="F17" s="2"/>
      <c r="G17" s="2">
        <v>16</v>
      </c>
    </row>
    <row r="18" spans="1:7" x14ac:dyDescent="0.4">
      <c r="A18" s="1">
        <f t="shared" ca="1" si="0"/>
        <v>0.5192328944762441</v>
      </c>
      <c r="B18" s="2" t="str">
        <f t="shared" si="1"/>
        <v>X</v>
      </c>
      <c r="C18" s="3" t="s">
        <v>318</v>
      </c>
      <c r="E18" s="3" t="s">
        <v>1026</v>
      </c>
      <c r="G18" s="2">
        <v>17</v>
      </c>
    </row>
    <row r="19" spans="1:7" ht="28.8" x14ac:dyDescent="0.4">
      <c r="A19" s="1">
        <f t="shared" ca="1" si="0"/>
        <v>0.6043908568231805</v>
      </c>
      <c r="B19" s="2" t="str">
        <f t="shared" si="1"/>
        <v>X</v>
      </c>
      <c r="C19" s="3" t="s">
        <v>319</v>
      </c>
      <c r="E19" s="3" t="s">
        <v>1027</v>
      </c>
      <c r="F19" s="2"/>
      <c r="G19" s="2">
        <v>18</v>
      </c>
    </row>
    <row r="20" spans="1:7" ht="28.8" x14ac:dyDescent="0.4">
      <c r="A20" s="1">
        <f t="shared" ca="1" si="0"/>
        <v>0.26539698353760033</v>
      </c>
      <c r="B20" s="2" t="str">
        <f t="shared" si="1"/>
        <v>X</v>
      </c>
      <c r="C20" s="3" t="s">
        <v>320</v>
      </c>
      <c r="E20" s="3" t="s">
        <v>1028</v>
      </c>
      <c r="G20" s="2">
        <v>19</v>
      </c>
    </row>
    <row r="21" spans="1:7" ht="28.8" x14ac:dyDescent="0.4">
      <c r="A21" s="1">
        <f t="shared" ca="1" si="0"/>
        <v>0.52848082091732607</v>
      </c>
      <c r="B21" s="2" t="str">
        <f>IF(C21=D21,"O","X")</f>
        <v>X</v>
      </c>
      <c r="C21" s="3" t="s">
        <v>321</v>
      </c>
      <c r="E21" s="3" t="s">
        <v>1029</v>
      </c>
      <c r="F21" s="2"/>
      <c r="G21" s="2">
        <v>20</v>
      </c>
    </row>
    <row r="22" spans="1:7" x14ac:dyDescent="0.4">
      <c r="A22" s="1">
        <f t="shared" ca="1" si="0"/>
        <v>0.77243978448791117</v>
      </c>
      <c r="B22" s="2" t="str">
        <f t="shared" si="1"/>
        <v>X</v>
      </c>
      <c r="C22" s="3" t="s">
        <v>322</v>
      </c>
      <c r="E22" s="3" t="s">
        <v>1030</v>
      </c>
      <c r="F22" s="2"/>
      <c r="G22" s="2">
        <v>21</v>
      </c>
    </row>
    <row r="23" spans="1:7" x14ac:dyDescent="0.4">
      <c r="A23" s="1">
        <f t="shared" ca="1" si="0"/>
        <v>0.27546926937042127</v>
      </c>
      <c r="B23" s="2" t="str">
        <f t="shared" si="1"/>
        <v>X</v>
      </c>
      <c r="C23" s="3">
        <v>1000</v>
      </c>
      <c r="E23" s="3" t="s">
        <v>1031</v>
      </c>
      <c r="F23" s="2"/>
      <c r="G23" s="2">
        <v>22</v>
      </c>
    </row>
    <row r="24" spans="1:7" ht="28.8" x14ac:dyDescent="0.4">
      <c r="A24" s="1">
        <f t="shared" ca="1" si="0"/>
        <v>0.10203682429807714</v>
      </c>
      <c r="B24" s="2" t="str">
        <f t="shared" si="1"/>
        <v>X</v>
      </c>
      <c r="C24" s="3" t="s">
        <v>323</v>
      </c>
      <c r="E24" s="3" t="s">
        <v>1032</v>
      </c>
      <c r="F24" s="2"/>
      <c r="G24" s="2">
        <v>23</v>
      </c>
    </row>
    <row r="25" spans="1:7" x14ac:dyDescent="0.4">
      <c r="A25" s="1">
        <f t="shared" ca="1" si="0"/>
        <v>0.32083801201543161</v>
      </c>
      <c r="B25" s="2" t="str">
        <f t="shared" si="1"/>
        <v>X</v>
      </c>
      <c r="C25" s="3" t="s">
        <v>217</v>
      </c>
      <c r="E25" s="3" t="s">
        <v>827</v>
      </c>
      <c r="F25" s="2"/>
      <c r="G25" s="2">
        <v>24</v>
      </c>
    </row>
    <row r="26" spans="1:7" ht="28.8" x14ac:dyDescent="0.4">
      <c r="A26" s="1">
        <f t="shared" ca="1" si="0"/>
        <v>0.20889334062619658</v>
      </c>
      <c r="B26" s="2" t="str">
        <f t="shared" si="1"/>
        <v>X</v>
      </c>
      <c r="C26" s="3" t="s">
        <v>324</v>
      </c>
      <c r="E26" s="3" t="s">
        <v>1033</v>
      </c>
      <c r="F26" s="2"/>
      <c r="G26" s="2">
        <v>25</v>
      </c>
    </row>
    <row r="27" spans="1:7" x14ac:dyDescent="0.4">
      <c r="A27" s="1">
        <f t="shared" ca="1" si="0"/>
        <v>0.19442142663476458</v>
      </c>
      <c r="B27" s="2" t="str">
        <f t="shared" si="1"/>
        <v>X</v>
      </c>
      <c r="C27" s="3" t="s">
        <v>185</v>
      </c>
      <c r="E27" s="3" t="s">
        <v>1034</v>
      </c>
      <c r="G27" s="2">
        <v>26</v>
      </c>
    </row>
    <row r="28" spans="1:7" x14ac:dyDescent="0.4">
      <c r="A28" s="1">
        <f t="shared" ca="1" si="0"/>
        <v>0.26125197296800495</v>
      </c>
      <c r="B28" s="2" t="str">
        <f t="shared" si="1"/>
        <v>X</v>
      </c>
      <c r="C28" s="3" t="s">
        <v>325</v>
      </c>
      <c r="E28" s="3" t="s">
        <v>1035</v>
      </c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76" xr:uid="{00000000-0009-0000-0000-00000C000000}"/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8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x14ac:dyDescent="0.4">
      <c r="A2" s="1">
        <f t="shared" ref="A2:A25" ca="1" si="0">RAND()</f>
        <v>0.17189902196957596</v>
      </c>
      <c r="B2" s="2" t="str">
        <f t="shared" ref="B2:B25" si="1">IF(C2=D2,"O","X")</f>
        <v>X</v>
      </c>
      <c r="C2" s="3" t="s">
        <v>326</v>
      </c>
      <c r="E2" s="3" t="s">
        <v>987</v>
      </c>
      <c r="G2" s="2">
        <v>1</v>
      </c>
    </row>
    <row r="3" spans="1:7" x14ac:dyDescent="0.4">
      <c r="A3" s="1">
        <f t="shared" ca="1" si="0"/>
        <v>0.68438959869405658</v>
      </c>
      <c r="B3" s="2" t="str">
        <f>IF(C3=D3,"O","X")</f>
        <v>X</v>
      </c>
      <c r="C3" s="3">
        <v>2</v>
      </c>
      <c r="E3" s="3" t="s">
        <v>988</v>
      </c>
      <c r="G3" s="2">
        <v>2</v>
      </c>
    </row>
    <row r="4" spans="1:7" ht="43.2" x14ac:dyDescent="0.4">
      <c r="A4" s="1">
        <f t="shared" ca="1" si="0"/>
        <v>0.97136506353545915</v>
      </c>
      <c r="B4" s="2" t="str">
        <f t="shared" si="1"/>
        <v>X</v>
      </c>
      <c r="C4" s="3" t="s">
        <v>327</v>
      </c>
      <c r="E4" s="3" t="s">
        <v>989</v>
      </c>
      <c r="F4" s="2"/>
      <c r="G4" s="2">
        <v>3</v>
      </c>
    </row>
    <row r="5" spans="1:7" ht="43.2" x14ac:dyDescent="0.4">
      <c r="A5" s="1">
        <f t="shared" ca="1" si="0"/>
        <v>7.2735102904418314E-2</v>
      </c>
      <c r="B5" s="2" t="str">
        <f t="shared" si="1"/>
        <v>X</v>
      </c>
      <c r="C5" s="3" t="s">
        <v>328</v>
      </c>
      <c r="E5" s="3" t="s">
        <v>990</v>
      </c>
      <c r="F5" s="3" t="s">
        <v>514</v>
      </c>
      <c r="G5" s="2">
        <v>4</v>
      </c>
    </row>
    <row r="6" spans="1:7" ht="28.8" x14ac:dyDescent="0.4">
      <c r="A6" s="1">
        <f t="shared" ca="1" si="0"/>
        <v>0.43860033457010605</v>
      </c>
      <c r="B6" s="2" t="str">
        <f t="shared" si="1"/>
        <v>X</v>
      </c>
      <c r="C6" s="3" t="s">
        <v>329</v>
      </c>
      <c r="E6" s="3" t="s">
        <v>991</v>
      </c>
      <c r="F6" s="2"/>
      <c r="G6" s="2">
        <v>5</v>
      </c>
    </row>
    <row r="7" spans="1:7" x14ac:dyDescent="0.4">
      <c r="A7" s="1">
        <f t="shared" ca="1" si="0"/>
        <v>7.2842579365456572E-2</v>
      </c>
      <c r="B7" s="2" t="str">
        <f t="shared" si="1"/>
        <v>X</v>
      </c>
      <c r="C7" s="24">
        <v>12</v>
      </c>
      <c r="E7" s="3" t="s">
        <v>992</v>
      </c>
      <c r="G7" s="2">
        <v>6</v>
      </c>
    </row>
    <row r="8" spans="1:7" x14ac:dyDescent="0.4">
      <c r="A8" s="1">
        <f t="shared" ca="1" si="0"/>
        <v>5.7302558789555702E-2</v>
      </c>
      <c r="B8" s="2" t="str">
        <f t="shared" si="1"/>
        <v>X</v>
      </c>
      <c r="C8" s="3" t="s">
        <v>330</v>
      </c>
      <c r="E8" s="3" t="s">
        <v>993</v>
      </c>
      <c r="F8" s="2"/>
      <c r="G8" s="2">
        <v>7</v>
      </c>
    </row>
    <row r="9" spans="1:7" ht="43.2" x14ac:dyDescent="0.4">
      <c r="A9" s="1">
        <f t="shared" ca="1" si="0"/>
        <v>0.80714439027160478</v>
      </c>
      <c r="B9" s="2" t="str">
        <f t="shared" si="1"/>
        <v>X</v>
      </c>
      <c r="C9" s="3" t="s">
        <v>331</v>
      </c>
      <c r="E9" s="3" t="s">
        <v>994</v>
      </c>
      <c r="F9" s="2"/>
      <c r="G9" s="2">
        <v>8</v>
      </c>
    </row>
    <row r="10" spans="1:7" x14ac:dyDescent="0.4">
      <c r="A10" s="1">
        <f t="shared" ca="1" si="0"/>
        <v>0.72712469817898162</v>
      </c>
      <c r="B10" s="2" t="str">
        <f t="shared" si="1"/>
        <v>X</v>
      </c>
      <c r="C10" s="3">
        <f>3*7.8</f>
        <v>23.4</v>
      </c>
      <c r="E10" s="3" t="s">
        <v>995</v>
      </c>
      <c r="F10" s="2"/>
      <c r="G10" s="2">
        <v>9</v>
      </c>
    </row>
    <row r="11" spans="1:7" ht="28.8" x14ac:dyDescent="0.4">
      <c r="A11" s="1">
        <f t="shared" ca="1" si="0"/>
        <v>0.68541483575591866</v>
      </c>
      <c r="B11" s="2" t="str">
        <f t="shared" si="1"/>
        <v>X</v>
      </c>
      <c r="C11" s="23" t="s">
        <v>332</v>
      </c>
      <c r="D11" s="23"/>
      <c r="E11" s="3" t="s">
        <v>996</v>
      </c>
      <c r="F11" s="2"/>
      <c r="G11" s="2">
        <v>10</v>
      </c>
    </row>
    <row r="12" spans="1:7" x14ac:dyDescent="0.4">
      <c r="A12" s="1">
        <f t="shared" ca="1" si="0"/>
        <v>0.29924110493985601</v>
      </c>
      <c r="B12" s="2" t="str">
        <f t="shared" si="1"/>
        <v>X</v>
      </c>
      <c r="C12" s="3" t="s">
        <v>333</v>
      </c>
      <c r="E12" s="3" t="s">
        <v>997</v>
      </c>
      <c r="F12" s="2"/>
      <c r="G12" s="2">
        <v>11</v>
      </c>
    </row>
    <row r="13" spans="1:7" x14ac:dyDescent="0.4">
      <c r="A13" s="1">
        <f t="shared" ca="1" si="0"/>
        <v>0.43623894040421562</v>
      </c>
      <c r="B13" s="2" t="str">
        <f t="shared" si="1"/>
        <v>X</v>
      </c>
      <c r="C13" s="3" t="s">
        <v>334</v>
      </c>
      <c r="E13" s="3" t="s">
        <v>998</v>
      </c>
      <c r="F13" s="2"/>
      <c r="G13" s="2">
        <v>12</v>
      </c>
    </row>
    <row r="14" spans="1:7" ht="28.8" x14ac:dyDescent="0.4">
      <c r="A14" s="1">
        <f t="shared" ca="1" si="0"/>
        <v>8.5266750764676935E-2</v>
      </c>
      <c r="B14" s="2" t="str">
        <f t="shared" si="1"/>
        <v>X</v>
      </c>
      <c r="C14" s="3" t="s">
        <v>184</v>
      </c>
      <c r="E14" s="3" t="s">
        <v>999</v>
      </c>
      <c r="G14" s="2">
        <v>13</v>
      </c>
    </row>
    <row r="15" spans="1:7" ht="28.8" x14ac:dyDescent="0.4">
      <c r="A15" s="1">
        <f t="shared" ca="1" si="0"/>
        <v>0.9216996876293283</v>
      </c>
      <c r="B15" s="2" t="str">
        <f t="shared" si="1"/>
        <v>X</v>
      </c>
      <c r="C15" s="3" t="s">
        <v>335</v>
      </c>
      <c r="E15" s="3" t="s">
        <v>1000</v>
      </c>
      <c r="F15" s="2"/>
      <c r="G15" s="2">
        <v>14</v>
      </c>
    </row>
    <row r="16" spans="1:7" ht="28.8" x14ac:dyDescent="0.4">
      <c r="A16" s="1">
        <f t="shared" ca="1" si="0"/>
        <v>0.99063217837918371</v>
      </c>
      <c r="B16" s="2" t="str">
        <f t="shared" si="1"/>
        <v>X</v>
      </c>
      <c r="C16" s="3" t="s">
        <v>336</v>
      </c>
      <c r="E16" s="3" t="s">
        <v>1001</v>
      </c>
      <c r="F16" s="2"/>
      <c r="G16" s="2">
        <v>15</v>
      </c>
    </row>
    <row r="17" spans="1:7" ht="28.8" x14ac:dyDescent="0.4">
      <c r="A17" s="1">
        <f t="shared" ca="1" si="0"/>
        <v>0.84308720411989524</v>
      </c>
      <c r="B17" s="2" t="str">
        <f t="shared" si="1"/>
        <v>X</v>
      </c>
      <c r="C17" s="3" t="s">
        <v>337</v>
      </c>
      <c r="E17" s="3" t="s">
        <v>1002</v>
      </c>
      <c r="F17" s="2"/>
      <c r="G17" s="2">
        <v>16</v>
      </c>
    </row>
    <row r="18" spans="1:7" ht="43.2" x14ac:dyDescent="0.4">
      <c r="A18" s="1">
        <f t="shared" ca="1" si="0"/>
        <v>0.7709733870402955</v>
      </c>
      <c r="B18" s="2" t="str">
        <f t="shared" si="1"/>
        <v>X</v>
      </c>
      <c r="C18" s="3" t="s">
        <v>338</v>
      </c>
      <c r="E18" s="3" t="s">
        <v>1003</v>
      </c>
      <c r="G18" s="2">
        <v>17</v>
      </c>
    </row>
    <row r="19" spans="1:7" ht="28.8" x14ac:dyDescent="0.4">
      <c r="A19" s="1">
        <f t="shared" ca="1" si="0"/>
        <v>0.82467796894744672</v>
      </c>
      <c r="B19" s="2" t="str">
        <f t="shared" si="1"/>
        <v>X</v>
      </c>
      <c r="C19" s="3" t="s">
        <v>339</v>
      </c>
      <c r="E19" s="3" t="s">
        <v>1004</v>
      </c>
      <c r="F19" s="2"/>
      <c r="G19" s="2">
        <v>18</v>
      </c>
    </row>
    <row r="20" spans="1:7" ht="43.2" x14ac:dyDescent="0.4">
      <c r="A20" s="1">
        <f t="shared" ca="1" si="0"/>
        <v>3.151455629782296E-2</v>
      </c>
      <c r="B20" s="2" t="str">
        <f t="shared" si="1"/>
        <v>X</v>
      </c>
      <c r="C20" s="3" t="s">
        <v>340</v>
      </c>
      <c r="E20" s="3" t="s">
        <v>1005</v>
      </c>
      <c r="G20" s="2">
        <v>19</v>
      </c>
    </row>
    <row r="21" spans="1:7" ht="28.8" x14ac:dyDescent="0.4">
      <c r="A21" s="1">
        <f t="shared" ca="1" si="0"/>
        <v>8.0746630103935679E-2</v>
      </c>
      <c r="B21" s="2" t="str">
        <f>IF(C21=D21,"O","X")</f>
        <v>X</v>
      </c>
      <c r="C21" s="3" t="s">
        <v>183</v>
      </c>
      <c r="E21" s="3" t="s">
        <v>1006</v>
      </c>
      <c r="F21" s="2"/>
      <c r="G21" s="2">
        <v>20</v>
      </c>
    </row>
    <row r="22" spans="1:7" ht="28.8" x14ac:dyDescent="0.4">
      <c r="A22" s="1">
        <f t="shared" ca="1" si="0"/>
        <v>0.43412348273320622</v>
      </c>
      <c r="B22" s="2" t="str">
        <f t="shared" si="1"/>
        <v>X</v>
      </c>
      <c r="C22" s="3" t="s">
        <v>341</v>
      </c>
      <c r="E22" s="3" t="s">
        <v>1007</v>
      </c>
      <c r="F22" s="2"/>
      <c r="G22" s="2">
        <v>21</v>
      </c>
    </row>
    <row r="23" spans="1:7" ht="43.2" x14ac:dyDescent="0.4">
      <c r="A23" s="1">
        <f t="shared" ca="1" si="0"/>
        <v>0.64619751512394363</v>
      </c>
      <c r="B23" s="2" t="str">
        <f t="shared" si="1"/>
        <v>X</v>
      </c>
      <c r="C23" s="3" t="s">
        <v>342</v>
      </c>
      <c r="E23" s="3" t="s">
        <v>1008</v>
      </c>
      <c r="F23" s="2"/>
      <c r="G23" s="2">
        <v>22</v>
      </c>
    </row>
    <row r="24" spans="1:7" x14ac:dyDescent="0.4">
      <c r="A24" s="1">
        <f t="shared" ca="1" si="0"/>
        <v>8.7936028283250867E-2</v>
      </c>
      <c r="B24" s="2" t="str">
        <f t="shared" si="1"/>
        <v>X</v>
      </c>
      <c r="C24" s="3" t="s">
        <v>343</v>
      </c>
      <c r="E24" s="3" t="s">
        <v>1009</v>
      </c>
      <c r="F24" s="2"/>
      <c r="G24" s="2">
        <v>23</v>
      </c>
    </row>
    <row r="25" spans="1:7" x14ac:dyDescent="0.4">
      <c r="A25" s="1">
        <f t="shared" ca="1" si="0"/>
        <v>0.9031471008560118</v>
      </c>
      <c r="B25" s="2" t="str">
        <f t="shared" si="1"/>
        <v>X</v>
      </c>
      <c r="C25" s="3" t="s">
        <v>344</v>
      </c>
      <c r="E25" s="3" t="s">
        <v>826</v>
      </c>
      <c r="F25" s="2"/>
      <c r="G25" s="2">
        <v>24</v>
      </c>
    </row>
    <row r="26" spans="1:7" x14ac:dyDescent="0.4">
      <c r="G26" s="2">
        <v>25</v>
      </c>
    </row>
    <row r="27" spans="1:7" x14ac:dyDescent="0.4">
      <c r="G27" s="2">
        <v>26</v>
      </c>
    </row>
    <row r="28" spans="1:7" x14ac:dyDescent="0.4"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73" xr:uid="{00000000-0009-0000-0000-00000D000000}"/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8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ht="28.8" x14ac:dyDescent="0.4">
      <c r="A2" s="1">
        <f t="shared" ref="A2:A26" ca="1" si="0">RAND()</f>
        <v>0.64543444299221708</v>
      </c>
      <c r="B2" s="2" t="str">
        <f t="shared" ref="B2:B26" si="1">IF(C2=D2,"O","X")</f>
        <v>X</v>
      </c>
      <c r="C2" s="3" t="s">
        <v>345</v>
      </c>
      <c r="E2" s="3" t="s">
        <v>963</v>
      </c>
      <c r="G2" s="2">
        <v>1</v>
      </c>
    </row>
    <row r="3" spans="1:7" ht="28.8" x14ac:dyDescent="0.4">
      <c r="A3" s="1">
        <f t="shared" ca="1" si="0"/>
        <v>0.95436617466306539</v>
      </c>
      <c r="B3" s="2" t="str">
        <f>IF(C3=D3,"O","X")</f>
        <v>X</v>
      </c>
      <c r="C3" s="3" t="s">
        <v>227</v>
      </c>
      <c r="E3" s="3" t="s">
        <v>964</v>
      </c>
      <c r="G3" s="2">
        <v>2</v>
      </c>
    </row>
    <row r="4" spans="1:7" x14ac:dyDescent="0.4">
      <c r="A4" s="1">
        <f t="shared" ca="1" si="0"/>
        <v>0.22328105580770807</v>
      </c>
      <c r="B4" s="2" t="str">
        <f t="shared" si="1"/>
        <v>X</v>
      </c>
      <c r="C4" s="3">
        <f>450/100</f>
        <v>4.5</v>
      </c>
      <c r="E4" s="3" t="s">
        <v>965</v>
      </c>
      <c r="F4" s="2"/>
      <c r="G4" s="2">
        <v>3</v>
      </c>
    </row>
    <row r="5" spans="1:7" ht="43.2" x14ac:dyDescent="0.4">
      <c r="A5" s="1">
        <f t="shared" ca="1" si="0"/>
        <v>0.39615588028869331</v>
      </c>
      <c r="B5" s="2" t="str">
        <f t="shared" si="1"/>
        <v>X</v>
      </c>
      <c r="C5" s="3" t="s">
        <v>346</v>
      </c>
      <c r="E5" s="3" t="s">
        <v>966</v>
      </c>
      <c r="F5" s="3" t="s">
        <v>514</v>
      </c>
      <c r="G5" s="2">
        <v>4</v>
      </c>
    </row>
    <row r="6" spans="1:7" x14ac:dyDescent="0.4">
      <c r="A6" s="1">
        <f t="shared" ca="1" si="0"/>
        <v>0.88788184114664137</v>
      </c>
      <c r="B6" s="2" t="str">
        <f t="shared" si="1"/>
        <v>X</v>
      </c>
      <c r="C6" s="3" t="s">
        <v>347</v>
      </c>
      <c r="E6" s="3" t="s">
        <v>967</v>
      </c>
      <c r="F6" s="2"/>
      <c r="G6" s="2">
        <v>5</v>
      </c>
    </row>
    <row r="7" spans="1:7" ht="28.8" x14ac:dyDescent="0.4">
      <c r="A7" s="1">
        <f t="shared" ca="1" si="0"/>
        <v>0.6636144105909435</v>
      </c>
      <c r="B7" s="2" t="str">
        <f t="shared" si="1"/>
        <v>X</v>
      </c>
      <c r="C7" s="24" t="s">
        <v>348</v>
      </c>
      <c r="E7" s="3" t="s">
        <v>968</v>
      </c>
      <c r="G7" s="2">
        <v>6</v>
      </c>
    </row>
    <row r="8" spans="1:7" x14ac:dyDescent="0.4">
      <c r="A8" s="1">
        <f t="shared" ca="1" si="0"/>
        <v>0.20818564470409295</v>
      </c>
      <c r="B8" s="2" t="str">
        <f t="shared" si="1"/>
        <v>X</v>
      </c>
      <c r="C8" s="3">
        <v>1</v>
      </c>
      <c r="E8" s="3" t="s">
        <v>969</v>
      </c>
      <c r="F8" s="2"/>
      <c r="G8" s="2">
        <v>7</v>
      </c>
    </row>
    <row r="9" spans="1:7" x14ac:dyDescent="0.4">
      <c r="A9" s="1">
        <f t="shared" ca="1" si="0"/>
        <v>6.0467943671430491E-2</v>
      </c>
      <c r="B9" s="2" t="str">
        <f t="shared" si="1"/>
        <v>X</v>
      </c>
      <c r="C9" s="3" t="s">
        <v>349</v>
      </c>
      <c r="E9" s="3" t="s">
        <v>970</v>
      </c>
      <c r="F9" s="2"/>
      <c r="G9" s="2">
        <v>8</v>
      </c>
    </row>
    <row r="10" spans="1:7" x14ac:dyDescent="0.4">
      <c r="A10" s="1">
        <f t="shared" ca="1" si="0"/>
        <v>0.52347283158497948</v>
      </c>
      <c r="B10" s="2" t="str">
        <f t="shared" si="1"/>
        <v>X</v>
      </c>
      <c r="C10" s="3" t="s">
        <v>350</v>
      </c>
      <c r="E10" s="3" t="s">
        <v>971</v>
      </c>
      <c r="F10" s="2"/>
      <c r="G10" s="2">
        <v>9</v>
      </c>
    </row>
    <row r="11" spans="1:7" x14ac:dyDescent="0.4">
      <c r="A11" s="1">
        <f t="shared" ca="1" si="0"/>
        <v>6.9406099513435127E-2</v>
      </c>
      <c r="B11" s="2" t="str">
        <f t="shared" si="1"/>
        <v>X</v>
      </c>
      <c r="C11" s="23" t="s">
        <v>351</v>
      </c>
      <c r="D11" s="23"/>
      <c r="E11" s="3" t="s">
        <v>972</v>
      </c>
      <c r="F11" s="2"/>
      <c r="G11" s="2">
        <v>10</v>
      </c>
    </row>
    <row r="12" spans="1:7" x14ac:dyDescent="0.4">
      <c r="A12" s="1">
        <f t="shared" ca="1" si="0"/>
        <v>0.18757415249007148</v>
      </c>
      <c r="B12" s="2" t="str">
        <f t="shared" si="1"/>
        <v>X</v>
      </c>
      <c r="C12" s="3">
        <v>21</v>
      </c>
      <c r="E12" s="3" t="s">
        <v>973</v>
      </c>
      <c r="F12" s="2"/>
      <c r="G12" s="2">
        <v>11</v>
      </c>
    </row>
    <row r="13" spans="1:7" x14ac:dyDescent="0.4">
      <c r="A13" s="1">
        <f t="shared" ca="1" si="0"/>
        <v>0.95074590981091334</v>
      </c>
      <c r="B13" s="2" t="str">
        <f t="shared" si="1"/>
        <v>X</v>
      </c>
      <c r="C13" s="3" t="s">
        <v>334</v>
      </c>
      <c r="E13" s="3" t="s">
        <v>974</v>
      </c>
      <c r="F13" s="2"/>
      <c r="G13" s="2">
        <v>12</v>
      </c>
    </row>
    <row r="14" spans="1:7" ht="28.8" x14ac:dyDescent="0.4">
      <c r="A14" s="1">
        <f t="shared" ca="1" si="0"/>
        <v>0.64153933900010818</v>
      </c>
      <c r="B14" s="2" t="str">
        <f t="shared" si="1"/>
        <v>X</v>
      </c>
      <c r="C14" s="3" t="s">
        <v>352</v>
      </c>
      <c r="E14" s="3" t="s">
        <v>975</v>
      </c>
      <c r="G14" s="2">
        <v>13</v>
      </c>
    </row>
    <row r="15" spans="1:7" ht="28.8" x14ac:dyDescent="0.4">
      <c r="A15" s="1">
        <f t="shared" ca="1" si="0"/>
        <v>0.43425484149970861</v>
      </c>
      <c r="B15" s="2" t="str">
        <f t="shared" si="1"/>
        <v>X</v>
      </c>
      <c r="C15" s="3">
        <v>4213</v>
      </c>
      <c r="E15" s="3" t="s">
        <v>976</v>
      </c>
      <c r="F15" s="2"/>
      <c r="G15" s="2">
        <v>14</v>
      </c>
    </row>
    <row r="16" spans="1:7" ht="28.8" x14ac:dyDescent="0.4">
      <c r="A16" s="1">
        <f t="shared" ca="1" si="0"/>
        <v>0.98146824140295741</v>
      </c>
      <c r="B16" s="2" t="str">
        <f t="shared" si="1"/>
        <v>X</v>
      </c>
      <c r="C16" s="3" t="s">
        <v>353</v>
      </c>
      <c r="E16" s="3" t="s">
        <v>977</v>
      </c>
      <c r="F16" s="2"/>
      <c r="G16" s="2">
        <v>15</v>
      </c>
    </row>
    <row r="17" spans="1:7" x14ac:dyDescent="0.4">
      <c r="A17" s="1">
        <f t="shared" ca="1" si="0"/>
        <v>0.25104950426185735</v>
      </c>
      <c r="B17" s="2" t="str">
        <f t="shared" si="1"/>
        <v>X</v>
      </c>
      <c r="C17" s="3" t="s">
        <v>354</v>
      </c>
      <c r="E17" s="3" t="s">
        <v>978</v>
      </c>
      <c r="F17" s="2"/>
      <c r="G17" s="2">
        <v>16</v>
      </c>
    </row>
    <row r="18" spans="1:7" ht="28.8" x14ac:dyDescent="0.4">
      <c r="A18" s="1">
        <f t="shared" ca="1" si="0"/>
        <v>0.47331804372160635</v>
      </c>
      <c r="B18" s="2" t="str">
        <f t="shared" si="1"/>
        <v>X</v>
      </c>
      <c r="C18" s="3" t="s">
        <v>355</v>
      </c>
      <c r="E18" s="3" t="s">
        <v>979</v>
      </c>
      <c r="G18" s="2">
        <v>17</v>
      </c>
    </row>
    <row r="19" spans="1:7" x14ac:dyDescent="0.4">
      <c r="A19" s="1">
        <f t="shared" ca="1" si="0"/>
        <v>0.29618251087420389</v>
      </c>
      <c r="B19" s="2" t="str">
        <f t="shared" si="1"/>
        <v>X</v>
      </c>
      <c r="C19" s="3" t="s">
        <v>356</v>
      </c>
      <c r="E19" s="3" t="s">
        <v>980</v>
      </c>
      <c r="F19" s="2"/>
      <c r="G19" s="2">
        <v>18</v>
      </c>
    </row>
    <row r="20" spans="1:7" ht="28.8" x14ac:dyDescent="0.4">
      <c r="A20" s="1">
        <f t="shared" ca="1" si="0"/>
        <v>0.41590261405565865</v>
      </c>
      <c r="B20" s="2" t="str">
        <f t="shared" si="1"/>
        <v>X</v>
      </c>
      <c r="C20" s="3" t="s">
        <v>357</v>
      </c>
      <c r="E20" s="3" t="s">
        <v>981</v>
      </c>
      <c r="G20" s="2">
        <v>19</v>
      </c>
    </row>
    <row r="21" spans="1:7" ht="28.8" x14ac:dyDescent="0.4">
      <c r="A21" s="1">
        <f t="shared" ca="1" si="0"/>
        <v>0.87026293992328418</v>
      </c>
      <c r="B21" s="2" t="str">
        <f>IF(C21=D21,"O","X")</f>
        <v>X</v>
      </c>
      <c r="C21" s="3" t="s">
        <v>358</v>
      </c>
      <c r="E21" s="3" t="s">
        <v>982</v>
      </c>
      <c r="F21" s="2"/>
      <c r="G21" s="2">
        <v>20</v>
      </c>
    </row>
    <row r="22" spans="1:7" ht="28.8" x14ac:dyDescent="0.4">
      <c r="A22" s="1">
        <f t="shared" ca="1" si="0"/>
        <v>0.14527216525647302</v>
      </c>
      <c r="B22" s="2" t="str">
        <f t="shared" si="1"/>
        <v>X</v>
      </c>
      <c r="C22" s="3" t="s">
        <v>359</v>
      </c>
      <c r="E22" s="3" t="s">
        <v>983</v>
      </c>
      <c r="F22" s="2"/>
      <c r="G22" s="2">
        <v>21</v>
      </c>
    </row>
    <row r="23" spans="1:7" x14ac:dyDescent="0.4">
      <c r="A23" s="1">
        <f t="shared" ca="1" si="0"/>
        <v>0.78950677298940786</v>
      </c>
      <c r="B23" s="2" t="str">
        <f t="shared" si="1"/>
        <v>X</v>
      </c>
      <c r="C23" s="3" t="s">
        <v>360</v>
      </c>
      <c r="E23" s="3" t="s">
        <v>984</v>
      </c>
      <c r="F23" s="2"/>
      <c r="G23" s="2">
        <v>22</v>
      </c>
    </row>
    <row r="24" spans="1:7" ht="28.8" x14ac:dyDescent="0.4">
      <c r="A24" s="1">
        <f t="shared" ca="1" si="0"/>
        <v>8.9752821860558218E-2</v>
      </c>
      <c r="B24" s="2" t="str">
        <f t="shared" si="1"/>
        <v>X</v>
      </c>
      <c r="C24" s="3" t="s">
        <v>361</v>
      </c>
      <c r="E24" s="3" t="s">
        <v>985</v>
      </c>
      <c r="F24" s="2"/>
      <c r="G24" s="2">
        <v>23</v>
      </c>
    </row>
    <row r="25" spans="1:7" ht="28.8" x14ac:dyDescent="0.4">
      <c r="A25" s="1">
        <f t="shared" ca="1" si="0"/>
        <v>0.34908892298802974</v>
      </c>
      <c r="B25" s="2" t="str">
        <f t="shared" si="1"/>
        <v>X</v>
      </c>
      <c r="C25" s="3" t="s">
        <v>362</v>
      </c>
      <c r="E25" s="3" t="s">
        <v>825</v>
      </c>
      <c r="F25" s="2"/>
      <c r="G25" s="2">
        <v>24</v>
      </c>
    </row>
    <row r="26" spans="1:7" ht="28.8" x14ac:dyDescent="0.4">
      <c r="A26" s="1">
        <f t="shared" ca="1" si="0"/>
        <v>0.37258169500504867</v>
      </c>
      <c r="B26" s="2" t="str">
        <f t="shared" si="1"/>
        <v>X</v>
      </c>
      <c r="C26" s="3" t="s">
        <v>363</v>
      </c>
      <c r="E26" s="3" t="s">
        <v>986</v>
      </c>
      <c r="G26" s="2">
        <v>25</v>
      </c>
    </row>
    <row r="27" spans="1:7" x14ac:dyDescent="0.4">
      <c r="G27" s="2">
        <v>26</v>
      </c>
    </row>
    <row r="28" spans="1:7" x14ac:dyDescent="0.4"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73" xr:uid="{00000000-0009-0000-0000-00000E000000}"/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88"/>
  <sheetViews>
    <sheetView topLeftCell="A7"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ht="28.8" x14ac:dyDescent="0.4">
      <c r="A2" s="1">
        <f t="shared" ref="A2:A25" ca="1" si="0">RAND()</f>
        <v>0.83162172999354167</v>
      </c>
      <c r="B2" s="2" t="str">
        <f t="shared" ref="B2:B25" si="1">IF(C2=D2,"O","X")</f>
        <v>O</v>
      </c>
      <c r="C2" s="3" t="s">
        <v>364</v>
      </c>
      <c r="D2" s="3" t="s">
        <v>422</v>
      </c>
      <c r="E2" s="3" t="s">
        <v>940</v>
      </c>
      <c r="G2" s="2">
        <v>1</v>
      </c>
    </row>
    <row r="3" spans="1:7" x14ac:dyDescent="0.4">
      <c r="A3" s="1">
        <f t="shared" ca="1" si="0"/>
        <v>0.37359235972680405</v>
      </c>
      <c r="B3" s="2" t="str">
        <f>IF(C3=D3,"O","X")</f>
        <v>O</v>
      </c>
      <c r="C3" s="3" t="s">
        <v>297</v>
      </c>
      <c r="D3" s="3" t="s">
        <v>426</v>
      </c>
      <c r="E3" s="3" t="s">
        <v>941</v>
      </c>
      <c r="G3" s="2">
        <v>2</v>
      </c>
    </row>
    <row r="4" spans="1:7" x14ac:dyDescent="0.4">
      <c r="A4" s="1">
        <f t="shared" ca="1" si="0"/>
        <v>0.71276493600488766</v>
      </c>
      <c r="B4" s="2" t="str">
        <f t="shared" si="1"/>
        <v>O</v>
      </c>
      <c r="C4" s="3" t="s">
        <v>365</v>
      </c>
      <c r="D4" s="3" t="s">
        <v>423</v>
      </c>
      <c r="E4" s="3" t="s">
        <v>942</v>
      </c>
      <c r="F4" s="2"/>
      <c r="G4" s="2">
        <v>3</v>
      </c>
    </row>
    <row r="5" spans="1:7" ht="28.8" x14ac:dyDescent="0.4">
      <c r="A5" s="1">
        <f t="shared" ca="1" si="0"/>
        <v>0.14152884010531286</v>
      </c>
      <c r="B5" s="2" t="str">
        <f t="shared" si="1"/>
        <v>O</v>
      </c>
      <c r="C5" s="3" t="s">
        <v>204</v>
      </c>
      <c r="D5" s="3" t="s">
        <v>424</v>
      </c>
      <c r="E5" s="3" t="s">
        <v>943</v>
      </c>
      <c r="F5" s="3" t="s">
        <v>514</v>
      </c>
      <c r="G5" s="2">
        <v>4</v>
      </c>
    </row>
    <row r="6" spans="1:7" x14ac:dyDescent="0.4">
      <c r="A6" s="1">
        <f t="shared" ca="1" si="0"/>
        <v>9.9630272754034022E-2</v>
      </c>
      <c r="B6" s="2" t="str">
        <f t="shared" si="1"/>
        <v>O</v>
      </c>
      <c r="C6" s="3" t="s">
        <v>367</v>
      </c>
      <c r="D6" s="3" t="s">
        <v>425</v>
      </c>
      <c r="E6" s="3" t="s">
        <v>944</v>
      </c>
      <c r="F6" s="2"/>
      <c r="G6" s="2">
        <v>5</v>
      </c>
    </row>
    <row r="7" spans="1:7" x14ac:dyDescent="0.4">
      <c r="A7" s="1">
        <f t="shared" ca="1" si="0"/>
        <v>0.57903522101195837</v>
      </c>
      <c r="B7" s="2" t="str">
        <f t="shared" si="1"/>
        <v>O</v>
      </c>
      <c r="C7" s="24" t="s">
        <v>368</v>
      </c>
      <c r="D7" s="3" t="s">
        <v>427</v>
      </c>
      <c r="E7" s="3" t="s">
        <v>945</v>
      </c>
      <c r="G7" s="2">
        <v>6</v>
      </c>
    </row>
    <row r="8" spans="1:7" x14ac:dyDescent="0.4">
      <c r="A8" s="1">
        <f t="shared" ca="1" si="0"/>
        <v>0.98803606762340246</v>
      </c>
      <c r="B8" s="2" t="str">
        <f t="shared" si="1"/>
        <v>O</v>
      </c>
      <c r="C8" s="3" t="s">
        <v>369</v>
      </c>
      <c r="D8" s="3" t="s">
        <v>428</v>
      </c>
      <c r="E8" s="3" t="s">
        <v>946</v>
      </c>
      <c r="F8" s="2"/>
      <c r="G8" s="2">
        <v>7</v>
      </c>
    </row>
    <row r="9" spans="1:7" x14ac:dyDescent="0.4">
      <c r="A9" s="1">
        <f t="shared" ca="1" si="0"/>
        <v>0.81690241571010502</v>
      </c>
      <c r="B9" s="2" t="str">
        <f t="shared" si="1"/>
        <v>O</v>
      </c>
      <c r="C9" s="3">
        <f>(12*2+4+16)/29</f>
        <v>1.5172413793103448</v>
      </c>
      <c r="D9" s="3">
        <f>(12*2+4+16)/29</f>
        <v>1.5172413793103448</v>
      </c>
      <c r="E9" s="3" t="s">
        <v>947</v>
      </c>
      <c r="F9" s="2"/>
      <c r="G9" s="2">
        <v>8</v>
      </c>
    </row>
    <row r="10" spans="1:7" x14ac:dyDescent="0.4">
      <c r="A10" s="1">
        <f t="shared" ca="1" si="0"/>
        <v>0.55391945892705319</v>
      </c>
      <c r="B10" s="2" t="str">
        <f t="shared" si="1"/>
        <v>O</v>
      </c>
      <c r="C10" s="3">
        <v>3.2</v>
      </c>
      <c r="D10" s="3">
        <v>3.2</v>
      </c>
      <c r="E10" s="3" t="s">
        <v>948</v>
      </c>
      <c r="F10" s="2"/>
      <c r="G10" s="2">
        <v>9</v>
      </c>
    </row>
    <row r="11" spans="1:7" ht="28.8" x14ac:dyDescent="0.4">
      <c r="A11" s="1">
        <f t="shared" ca="1" si="0"/>
        <v>8.3386625219182831E-3</v>
      </c>
      <c r="B11" s="2" t="str">
        <f t="shared" si="1"/>
        <v>O</v>
      </c>
      <c r="C11" s="23" t="s">
        <v>370</v>
      </c>
      <c r="D11" s="23" t="s">
        <v>429</v>
      </c>
      <c r="E11" s="3" t="s">
        <v>949</v>
      </c>
      <c r="F11" s="2"/>
      <c r="G11" s="2">
        <v>10</v>
      </c>
    </row>
    <row r="12" spans="1:7" x14ac:dyDescent="0.4">
      <c r="A12" s="1">
        <f t="shared" ca="1" si="0"/>
        <v>0.64302084175861174</v>
      </c>
      <c r="B12" s="2" t="str">
        <f t="shared" si="1"/>
        <v>O</v>
      </c>
      <c r="C12" s="3">
        <v>4</v>
      </c>
      <c r="D12" s="3">
        <v>4</v>
      </c>
      <c r="E12" s="3" t="s">
        <v>950</v>
      </c>
      <c r="F12" s="2"/>
      <c r="G12" s="2">
        <v>11</v>
      </c>
    </row>
    <row r="13" spans="1:7" x14ac:dyDescent="0.4">
      <c r="A13" s="1">
        <f t="shared" ca="1" si="0"/>
        <v>0.88507996124163346</v>
      </c>
      <c r="B13" s="2" t="str">
        <f t="shared" si="1"/>
        <v>O</v>
      </c>
      <c r="C13" s="3">
        <f>3.14*5*5*4</f>
        <v>314</v>
      </c>
      <c r="D13" s="3">
        <f>3.14*5*5*4</f>
        <v>314</v>
      </c>
      <c r="E13" s="3" t="s">
        <v>951</v>
      </c>
      <c r="F13" s="2"/>
      <c r="G13" s="2">
        <v>12</v>
      </c>
    </row>
    <row r="14" spans="1:7" x14ac:dyDescent="0.4">
      <c r="A14" s="1">
        <f t="shared" ca="1" si="0"/>
        <v>0.5766149843689411</v>
      </c>
      <c r="B14" s="2" t="str">
        <f t="shared" si="1"/>
        <v>O</v>
      </c>
      <c r="C14" s="3" t="s">
        <v>371</v>
      </c>
      <c r="D14" s="3" t="s">
        <v>430</v>
      </c>
      <c r="E14" s="3" t="s">
        <v>952</v>
      </c>
      <c r="G14" s="2">
        <v>13</v>
      </c>
    </row>
    <row r="15" spans="1:7" ht="28.8" x14ac:dyDescent="0.4">
      <c r="A15" s="1">
        <f t="shared" ca="1" si="0"/>
        <v>0.40046620241995534</v>
      </c>
      <c r="B15" s="2" t="str">
        <f t="shared" si="1"/>
        <v>O</v>
      </c>
      <c r="C15" s="3" t="s">
        <v>372</v>
      </c>
      <c r="D15" s="3" t="s">
        <v>431</v>
      </c>
      <c r="E15" s="3" t="s">
        <v>953</v>
      </c>
      <c r="F15" s="2"/>
      <c r="G15" s="2">
        <v>14</v>
      </c>
    </row>
    <row r="16" spans="1:7" ht="28.8" x14ac:dyDescent="0.4">
      <c r="A16" s="1">
        <f t="shared" ca="1" si="0"/>
        <v>0.14533220972799088</v>
      </c>
      <c r="B16" s="2" t="str">
        <f t="shared" si="1"/>
        <v>O</v>
      </c>
      <c r="C16" s="3" t="s">
        <v>373</v>
      </c>
      <c r="D16" s="3" t="s">
        <v>432</v>
      </c>
      <c r="E16" s="3" t="s">
        <v>954</v>
      </c>
      <c r="F16" s="2"/>
      <c r="G16" s="2">
        <v>15</v>
      </c>
    </row>
    <row r="17" spans="1:7" ht="28.8" x14ac:dyDescent="0.4">
      <c r="A17" s="1">
        <f t="shared" ca="1" si="0"/>
        <v>0.17502200837337301</v>
      </c>
      <c r="B17" s="2" t="str">
        <f t="shared" si="1"/>
        <v>O</v>
      </c>
      <c r="C17" s="3" t="s">
        <v>374</v>
      </c>
      <c r="D17" s="3" t="s">
        <v>433</v>
      </c>
      <c r="E17" s="3" t="s">
        <v>955</v>
      </c>
      <c r="F17" s="2"/>
      <c r="G17" s="2">
        <v>16</v>
      </c>
    </row>
    <row r="18" spans="1:7" x14ac:dyDescent="0.4">
      <c r="A18" s="1">
        <f t="shared" ca="1" si="0"/>
        <v>0.70336741947761294</v>
      </c>
      <c r="B18" s="2" t="str">
        <f t="shared" si="1"/>
        <v>O</v>
      </c>
      <c r="C18" s="3" t="s">
        <v>375</v>
      </c>
      <c r="D18" s="3" t="s">
        <v>434</v>
      </c>
      <c r="E18" s="3" t="s">
        <v>956</v>
      </c>
      <c r="G18" s="2">
        <v>17</v>
      </c>
    </row>
    <row r="19" spans="1:7" ht="28.8" x14ac:dyDescent="0.4">
      <c r="A19" s="1">
        <f t="shared" ca="1" si="0"/>
        <v>0.27132227473596349</v>
      </c>
      <c r="B19" s="2" t="str">
        <f t="shared" si="1"/>
        <v>O</v>
      </c>
      <c r="C19" s="3" t="s">
        <v>376</v>
      </c>
      <c r="D19" s="3" t="s">
        <v>435</v>
      </c>
      <c r="E19" s="3" t="s">
        <v>957</v>
      </c>
      <c r="F19" s="2"/>
      <c r="G19" s="2">
        <v>18</v>
      </c>
    </row>
    <row r="20" spans="1:7" x14ac:dyDescent="0.4">
      <c r="A20" s="1">
        <f t="shared" ca="1" si="0"/>
        <v>0.86017701593720242</v>
      </c>
      <c r="B20" s="2" t="str">
        <f t="shared" si="1"/>
        <v>O</v>
      </c>
      <c r="C20" s="3" t="s">
        <v>377</v>
      </c>
      <c r="D20" s="3" t="s">
        <v>436</v>
      </c>
      <c r="E20" s="3" t="s">
        <v>958</v>
      </c>
      <c r="G20" s="2">
        <v>19</v>
      </c>
    </row>
    <row r="21" spans="1:7" ht="28.8" x14ac:dyDescent="0.4">
      <c r="A21" s="1">
        <f t="shared" ca="1" si="0"/>
        <v>0.13002472985963898</v>
      </c>
      <c r="B21" s="2" t="str">
        <f>IF(C21=D21,"O","X")</f>
        <v>X</v>
      </c>
      <c r="C21" s="3" t="s">
        <v>378</v>
      </c>
      <c r="E21" s="3" t="s">
        <v>959</v>
      </c>
      <c r="F21" s="2"/>
      <c r="G21" s="2">
        <v>20</v>
      </c>
    </row>
    <row r="22" spans="1:7" x14ac:dyDescent="0.4">
      <c r="A22" s="1">
        <f t="shared" ca="1" si="0"/>
        <v>8.118210704429385E-2</v>
      </c>
      <c r="B22" s="2" t="str">
        <f t="shared" si="1"/>
        <v>X</v>
      </c>
      <c r="C22" s="3" t="s">
        <v>379</v>
      </c>
      <c r="E22" s="3" t="s">
        <v>960</v>
      </c>
      <c r="F22" s="2"/>
      <c r="G22" s="2">
        <v>21</v>
      </c>
    </row>
    <row r="23" spans="1:7" ht="28.8" x14ac:dyDescent="0.4">
      <c r="A23" s="1">
        <f t="shared" ca="1" si="0"/>
        <v>0.76014593296070798</v>
      </c>
      <c r="B23" s="2" t="str">
        <f t="shared" si="1"/>
        <v>X</v>
      </c>
      <c r="C23" s="3" t="s">
        <v>181</v>
      </c>
      <c r="E23" s="3" t="s">
        <v>961</v>
      </c>
      <c r="F23" s="2"/>
      <c r="G23" s="2">
        <v>22</v>
      </c>
    </row>
    <row r="24" spans="1:7" ht="28.8" x14ac:dyDescent="0.4">
      <c r="A24" s="1">
        <f t="shared" ca="1" si="0"/>
        <v>0.43932941516378954</v>
      </c>
      <c r="B24" s="2" t="str">
        <f t="shared" si="1"/>
        <v>X</v>
      </c>
      <c r="C24" s="3" t="s">
        <v>380</v>
      </c>
      <c r="E24" s="3" t="s">
        <v>962</v>
      </c>
      <c r="F24" s="2"/>
      <c r="G24" s="2">
        <v>23</v>
      </c>
    </row>
    <row r="25" spans="1:7" x14ac:dyDescent="0.4">
      <c r="A25" s="1">
        <f t="shared" ca="1" si="0"/>
        <v>0.73671605056661515</v>
      </c>
      <c r="B25" s="2" t="str">
        <f t="shared" si="1"/>
        <v>X</v>
      </c>
      <c r="C25" s="3" t="s">
        <v>381</v>
      </c>
      <c r="E25" s="3" t="s">
        <v>824</v>
      </c>
      <c r="F25" s="2"/>
      <c r="G25" s="2">
        <v>24</v>
      </c>
    </row>
    <row r="26" spans="1:7" x14ac:dyDescent="0.4">
      <c r="G26" s="2">
        <v>25</v>
      </c>
    </row>
    <row r="27" spans="1:7" x14ac:dyDescent="0.4">
      <c r="G27" s="2">
        <v>26</v>
      </c>
    </row>
    <row r="28" spans="1:7" x14ac:dyDescent="0.4"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72" xr:uid="{00000000-0009-0000-0000-00000F000000}"/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88"/>
  <sheetViews>
    <sheetView topLeftCell="B13"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ht="28.8" x14ac:dyDescent="0.4">
      <c r="A2" s="1">
        <f t="shared" ref="A2:A25" ca="1" si="0">RAND()</f>
        <v>0.25180643302146388</v>
      </c>
      <c r="B2" s="2" t="str">
        <f t="shared" ref="B2:B26" si="1">IF(C2=D2,"O","X")</f>
        <v>O</v>
      </c>
      <c r="C2" s="3" t="s">
        <v>382</v>
      </c>
      <c r="D2" s="3" t="s">
        <v>382</v>
      </c>
      <c r="E2" s="3" t="s">
        <v>895</v>
      </c>
      <c r="G2" s="2">
        <v>1</v>
      </c>
    </row>
    <row r="3" spans="1:7" ht="28.8" x14ac:dyDescent="0.4">
      <c r="A3" s="1">
        <f t="shared" ca="1" si="0"/>
        <v>0.19666121143567228</v>
      </c>
      <c r="B3" s="2" t="str">
        <f>IF(C3=D3,"O","X")</f>
        <v>O</v>
      </c>
      <c r="C3" s="3" t="s">
        <v>419</v>
      </c>
      <c r="D3" s="3" t="s">
        <v>419</v>
      </c>
      <c r="E3" s="3" t="s">
        <v>917</v>
      </c>
      <c r="G3" s="2">
        <v>2</v>
      </c>
    </row>
    <row r="4" spans="1:7" x14ac:dyDescent="0.4">
      <c r="A4" s="1">
        <f t="shared" ca="1" si="0"/>
        <v>0.55582553340698682</v>
      </c>
      <c r="B4" s="2" t="str">
        <f t="shared" si="1"/>
        <v>O</v>
      </c>
      <c r="C4" s="3">
        <f>3.14*2*2*(5+3/3)*0.95*1000</f>
        <v>71592</v>
      </c>
      <c r="D4" s="3">
        <f>3.14*2*2*(5+3/3)*0.95*1000</f>
        <v>71592</v>
      </c>
      <c r="E4" s="3" t="s">
        <v>918</v>
      </c>
      <c r="F4" s="2"/>
      <c r="G4" s="2">
        <v>3</v>
      </c>
    </row>
    <row r="5" spans="1:7" ht="28.8" x14ac:dyDescent="0.4">
      <c r="A5" s="1">
        <f t="shared" ca="1" si="0"/>
        <v>0.13082057260206348</v>
      </c>
      <c r="B5" s="2" t="str">
        <f t="shared" si="1"/>
        <v>O</v>
      </c>
      <c r="C5" s="3" t="s">
        <v>383</v>
      </c>
      <c r="D5" s="3" t="s">
        <v>383</v>
      </c>
      <c r="E5" s="3" t="s">
        <v>919</v>
      </c>
      <c r="F5" s="3" t="s">
        <v>514</v>
      </c>
      <c r="G5" s="2">
        <v>4</v>
      </c>
    </row>
    <row r="6" spans="1:7" x14ac:dyDescent="0.4">
      <c r="A6" s="1">
        <f t="shared" ca="1" si="0"/>
        <v>0.89555356925841645</v>
      </c>
      <c r="B6" s="2" t="str">
        <f t="shared" si="1"/>
        <v>O</v>
      </c>
      <c r="C6" s="3">
        <v>213</v>
      </c>
      <c r="D6" s="3">
        <v>213</v>
      </c>
      <c r="E6" s="3" t="s">
        <v>920</v>
      </c>
      <c r="F6" s="2"/>
      <c r="G6" s="2">
        <v>5</v>
      </c>
    </row>
    <row r="7" spans="1:7" ht="28.8" x14ac:dyDescent="0.4">
      <c r="A7" s="1">
        <f t="shared" ca="1" si="0"/>
        <v>0.58815792801840105</v>
      </c>
      <c r="B7" s="2" t="str">
        <f t="shared" si="1"/>
        <v>O</v>
      </c>
      <c r="C7" s="24" t="s">
        <v>384</v>
      </c>
      <c r="D7" s="3" t="s">
        <v>384</v>
      </c>
      <c r="E7" s="3" t="s">
        <v>921</v>
      </c>
      <c r="G7" s="2">
        <v>6</v>
      </c>
    </row>
    <row r="8" spans="1:7" ht="28.8" x14ac:dyDescent="0.4">
      <c r="A8" s="1">
        <f t="shared" ca="1" si="0"/>
        <v>0.27368476997338731</v>
      </c>
      <c r="B8" s="2" t="str">
        <f t="shared" si="1"/>
        <v>O</v>
      </c>
      <c r="C8" s="3" t="s">
        <v>385</v>
      </c>
      <c r="D8" s="3" t="s">
        <v>385</v>
      </c>
      <c r="E8" s="3" t="s">
        <v>922</v>
      </c>
      <c r="F8" s="2"/>
      <c r="G8" s="2">
        <v>7</v>
      </c>
    </row>
    <row r="9" spans="1:7" ht="28.8" x14ac:dyDescent="0.4">
      <c r="A9" s="1">
        <f t="shared" ca="1" si="0"/>
        <v>0.97852205854221108</v>
      </c>
      <c r="B9" s="2" t="str">
        <f t="shared" si="1"/>
        <v>O</v>
      </c>
      <c r="C9" s="3" t="s">
        <v>386</v>
      </c>
      <c r="D9" s="3" t="s">
        <v>386</v>
      </c>
      <c r="E9" s="3" t="s">
        <v>923</v>
      </c>
      <c r="F9" s="2"/>
      <c r="G9" s="2">
        <v>8</v>
      </c>
    </row>
    <row r="10" spans="1:7" x14ac:dyDescent="0.4">
      <c r="A10" s="1">
        <f t="shared" ca="1" si="0"/>
        <v>0.99200149601366594</v>
      </c>
      <c r="B10" s="2" t="str">
        <f t="shared" si="1"/>
        <v>O</v>
      </c>
      <c r="C10" s="3" t="s">
        <v>387</v>
      </c>
      <c r="D10" s="3" t="s">
        <v>387</v>
      </c>
      <c r="E10" s="3" t="s">
        <v>924</v>
      </c>
      <c r="F10" s="2"/>
      <c r="G10" s="2">
        <v>9</v>
      </c>
    </row>
    <row r="11" spans="1:7" ht="28.8" x14ac:dyDescent="0.4">
      <c r="A11" s="1">
        <f t="shared" ca="1" si="0"/>
        <v>0.73882207925298526</v>
      </c>
      <c r="B11" s="2" t="str">
        <f t="shared" si="1"/>
        <v>O</v>
      </c>
      <c r="C11" s="23" t="s">
        <v>388</v>
      </c>
      <c r="D11" s="23" t="s">
        <v>388</v>
      </c>
      <c r="E11" s="3" t="s">
        <v>925</v>
      </c>
      <c r="F11" s="2"/>
      <c r="G11" s="2">
        <v>10</v>
      </c>
    </row>
    <row r="12" spans="1:7" ht="28.8" x14ac:dyDescent="0.4">
      <c r="A12" s="1">
        <f t="shared" ca="1" si="0"/>
        <v>0.72317171481915887</v>
      </c>
      <c r="B12" s="2" t="str">
        <f t="shared" si="1"/>
        <v>O</v>
      </c>
      <c r="C12" s="3" t="s">
        <v>389</v>
      </c>
      <c r="D12" s="3" t="s">
        <v>389</v>
      </c>
      <c r="E12" s="3" t="s">
        <v>926</v>
      </c>
      <c r="F12" s="2"/>
      <c r="G12" s="2">
        <v>11</v>
      </c>
    </row>
    <row r="13" spans="1:7" ht="28.8" x14ac:dyDescent="0.4">
      <c r="A13" s="1">
        <f t="shared" ca="1" si="0"/>
        <v>6.4095972805954249E-3</v>
      </c>
      <c r="B13" s="2" t="str">
        <f t="shared" si="1"/>
        <v>O</v>
      </c>
      <c r="C13" s="3" t="s">
        <v>390</v>
      </c>
      <c r="D13" s="3" t="s">
        <v>390</v>
      </c>
      <c r="E13" s="3" t="s">
        <v>927</v>
      </c>
      <c r="F13" s="2"/>
      <c r="G13" s="2">
        <v>12</v>
      </c>
    </row>
    <row r="14" spans="1:7" ht="28.8" x14ac:dyDescent="0.4">
      <c r="A14" s="1">
        <f t="shared" ca="1" si="0"/>
        <v>0.83206150910330745</v>
      </c>
      <c r="B14" s="2" t="str">
        <f t="shared" si="1"/>
        <v>O</v>
      </c>
      <c r="C14" s="3" t="s">
        <v>391</v>
      </c>
      <c r="D14" s="3" t="s">
        <v>391</v>
      </c>
      <c r="E14" s="3" t="s">
        <v>928</v>
      </c>
      <c r="G14" s="2">
        <v>13</v>
      </c>
    </row>
    <row r="15" spans="1:7" x14ac:dyDescent="0.4">
      <c r="A15" s="1">
        <f t="shared" ca="1" si="0"/>
        <v>0.5017733431671153</v>
      </c>
      <c r="B15" s="2" t="str">
        <f t="shared" si="1"/>
        <v>O</v>
      </c>
      <c r="C15" s="3" t="s">
        <v>392</v>
      </c>
      <c r="D15" s="3" t="s">
        <v>392</v>
      </c>
      <c r="E15" s="3" t="s">
        <v>929</v>
      </c>
      <c r="F15" s="2"/>
      <c r="G15" s="2">
        <v>14</v>
      </c>
    </row>
    <row r="16" spans="1:7" x14ac:dyDescent="0.4">
      <c r="A16" s="1">
        <f t="shared" ca="1" si="0"/>
        <v>0.99261541713723178</v>
      </c>
      <c r="B16" s="2" t="str">
        <f t="shared" si="1"/>
        <v>O</v>
      </c>
      <c r="C16" s="3" t="s">
        <v>393</v>
      </c>
      <c r="D16" s="3" t="s">
        <v>393</v>
      </c>
      <c r="E16" s="3" t="s">
        <v>930</v>
      </c>
      <c r="F16" s="2"/>
      <c r="G16" s="2">
        <v>15</v>
      </c>
    </row>
    <row r="17" spans="1:7" ht="28.8" x14ac:dyDescent="0.4">
      <c r="A17" s="1">
        <f t="shared" ca="1" si="0"/>
        <v>0.75370596476012386</v>
      </c>
      <c r="B17" s="2" t="str">
        <f t="shared" si="1"/>
        <v>O</v>
      </c>
      <c r="C17" s="3" t="s">
        <v>394</v>
      </c>
      <c r="D17" s="3" t="s">
        <v>394</v>
      </c>
      <c r="E17" s="3" t="s">
        <v>931</v>
      </c>
      <c r="F17" s="2"/>
      <c r="G17" s="2">
        <v>16</v>
      </c>
    </row>
    <row r="18" spans="1:7" ht="28.8" x14ac:dyDescent="0.4">
      <c r="A18" s="1">
        <f t="shared" ca="1" si="0"/>
        <v>0.80236080007026911</v>
      </c>
      <c r="B18" s="2" t="str">
        <f t="shared" si="1"/>
        <v>O</v>
      </c>
      <c r="C18" s="3" t="s">
        <v>395</v>
      </c>
      <c r="D18" s="3" t="s">
        <v>395</v>
      </c>
      <c r="E18" s="3" t="s">
        <v>932</v>
      </c>
      <c r="G18" s="2">
        <v>17</v>
      </c>
    </row>
    <row r="19" spans="1:7" ht="28.8" x14ac:dyDescent="0.4">
      <c r="A19" s="1">
        <f t="shared" ca="1" si="0"/>
        <v>0.22322665496918981</v>
      </c>
      <c r="B19" s="2" t="str">
        <f t="shared" si="1"/>
        <v>O</v>
      </c>
      <c r="C19" s="3" t="s">
        <v>396</v>
      </c>
      <c r="D19" s="3" t="s">
        <v>396</v>
      </c>
      <c r="E19" s="3" t="s">
        <v>933</v>
      </c>
      <c r="F19" s="2"/>
      <c r="G19" s="2">
        <v>18</v>
      </c>
    </row>
    <row r="20" spans="1:7" x14ac:dyDescent="0.4">
      <c r="A20" s="1">
        <f t="shared" ca="1" si="0"/>
        <v>0.97338211856415879</v>
      </c>
      <c r="B20" s="2" t="str">
        <f t="shared" si="1"/>
        <v>O</v>
      </c>
      <c r="C20" s="3" t="s">
        <v>218</v>
      </c>
      <c r="D20" s="3" t="s">
        <v>218</v>
      </c>
      <c r="E20" s="3" t="s">
        <v>934</v>
      </c>
      <c r="G20" s="2">
        <v>19</v>
      </c>
    </row>
    <row r="21" spans="1:7" ht="28.8" x14ac:dyDescent="0.4">
      <c r="A21" s="1">
        <f t="shared" ca="1" si="0"/>
        <v>0.74002297117668492</v>
      </c>
      <c r="B21" s="2" t="str">
        <f>IF(C21=D21,"O","X")</f>
        <v>O</v>
      </c>
      <c r="C21" s="3" t="s">
        <v>397</v>
      </c>
      <c r="D21" s="3" t="s">
        <v>397</v>
      </c>
      <c r="E21" s="3" t="s">
        <v>935</v>
      </c>
      <c r="F21" s="2"/>
      <c r="G21" s="2">
        <v>20</v>
      </c>
    </row>
    <row r="22" spans="1:7" x14ac:dyDescent="0.4">
      <c r="A22" s="1">
        <f t="shared" ca="1" si="0"/>
        <v>0.46349820044070233</v>
      </c>
      <c r="B22" s="2" t="str">
        <f t="shared" si="1"/>
        <v>O</v>
      </c>
      <c r="C22" s="3" t="s">
        <v>398</v>
      </c>
      <c r="D22" s="3" t="s">
        <v>398</v>
      </c>
      <c r="E22" s="3" t="s">
        <v>936</v>
      </c>
      <c r="F22" s="2"/>
      <c r="G22" s="2">
        <v>21</v>
      </c>
    </row>
    <row r="23" spans="1:7" ht="43.2" x14ac:dyDescent="0.4">
      <c r="A23" s="1">
        <f t="shared" ca="1" si="0"/>
        <v>0.7997846649627115</v>
      </c>
      <c r="B23" s="2" t="str">
        <f t="shared" si="1"/>
        <v>O</v>
      </c>
      <c r="C23" s="3" t="s">
        <v>180</v>
      </c>
      <c r="D23" s="3" t="s">
        <v>180</v>
      </c>
      <c r="E23" s="3" t="s">
        <v>937</v>
      </c>
      <c r="F23" s="2"/>
      <c r="G23" s="2">
        <v>22</v>
      </c>
    </row>
    <row r="24" spans="1:7" ht="28.8" x14ac:dyDescent="0.4">
      <c r="A24" s="1">
        <f t="shared" ca="1" si="0"/>
        <v>0.32482084458395089</v>
      </c>
      <c r="B24" s="2" t="str">
        <f t="shared" si="1"/>
        <v>O</v>
      </c>
      <c r="C24" s="3" t="s">
        <v>399</v>
      </c>
      <c r="D24" s="3" t="s">
        <v>399</v>
      </c>
      <c r="E24" s="3" t="s">
        <v>938</v>
      </c>
      <c r="F24" s="2"/>
      <c r="G24" s="2">
        <v>23</v>
      </c>
    </row>
    <row r="25" spans="1:7" x14ac:dyDescent="0.4">
      <c r="A25" s="1">
        <f t="shared" ca="1" si="0"/>
        <v>0.28787722138912364</v>
      </c>
      <c r="B25" s="2" t="str">
        <f t="shared" si="1"/>
        <v>O</v>
      </c>
      <c r="C25" s="3" t="s">
        <v>400</v>
      </c>
      <c r="D25" s="3" t="s">
        <v>400</v>
      </c>
      <c r="E25" s="3" t="s">
        <v>823</v>
      </c>
      <c r="F25" s="2"/>
      <c r="G25" s="2">
        <v>24</v>
      </c>
    </row>
    <row r="26" spans="1:7" ht="28.8" x14ac:dyDescent="0.4">
      <c r="B26" s="2" t="str">
        <f t="shared" si="1"/>
        <v>O</v>
      </c>
      <c r="C26" s="3" t="s">
        <v>401</v>
      </c>
      <c r="D26" s="3" t="s">
        <v>401</v>
      </c>
      <c r="E26" s="3" t="s">
        <v>939</v>
      </c>
      <c r="G26" s="2">
        <v>25</v>
      </c>
    </row>
    <row r="27" spans="1:7" x14ac:dyDescent="0.4">
      <c r="G27" s="2">
        <v>26</v>
      </c>
    </row>
    <row r="28" spans="1:7" x14ac:dyDescent="0.4"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72" xr:uid="{00000000-0009-0000-0000-000010000000}"/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8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ht="28.8" x14ac:dyDescent="0.4">
      <c r="A2" s="1">
        <f t="shared" ref="A2:A26" ca="1" si="0">RAND()</f>
        <v>0.90140771283872989</v>
      </c>
      <c r="B2" s="2" t="str">
        <f t="shared" ref="B2:B26" si="1">IF(C2=D2,"O","X")</f>
        <v>O</v>
      </c>
      <c r="C2" s="3" t="s">
        <v>402</v>
      </c>
      <c r="D2" s="3" t="s">
        <v>402</v>
      </c>
      <c r="E2" s="3" t="s">
        <v>893</v>
      </c>
      <c r="G2" s="2">
        <v>1</v>
      </c>
    </row>
    <row r="3" spans="1:7" x14ac:dyDescent="0.4">
      <c r="A3" s="1">
        <f t="shared" ca="1" si="0"/>
        <v>0.76713911573512383</v>
      </c>
      <c r="B3" s="2" t="str">
        <f>IF(C3=D3,"O","X")</f>
        <v>O</v>
      </c>
      <c r="C3" s="3">
        <f>13.5*4</f>
        <v>54</v>
      </c>
      <c r="D3" s="3">
        <f>13.5*4</f>
        <v>54</v>
      </c>
      <c r="E3" s="3" t="s">
        <v>894</v>
      </c>
      <c r="G3" s="2">
        <v>2</v>
      </c>
    </row>
    <row r="4" spans="1:7" ht="28.8" x14ac:dyDescent="0.4">
      <c r="A4" s="1">
        <f t="shared" ca="1" si="0"/>
        <v>0.36608256607061485</v>
      </c>
      <c r="B4" s="2" t="str">
        <f t="shared" si="1"/>
        <v>O</v>
      </c>
      <c r="C4" s="3" t="s">
        <v>382</v>
      </c>
      <c r="D4" s="3" t="s">
        <v>382</v>
      </c>
      <c r="E4" s="3" t="s">
        <v>895</v>
      </c>
      <c r="F4" s="2"/>
      <c r="G4" s="2">
        <v>3</v>
      </c>
    </row>
    <row r="5" spans="1:7" ht="28.8" x14ac:dyDescent="0.4">
      <c r="A5" s="1">
        <f t="shared" ca="1" si="0"/>
        <v>0.81432560805199772</v>
      </c>
      <c r="B5" s="2" t="str">
        <f t="shared" si="1"/>
        <v>O</v>
      </c>
      <c r="C5" s="3" t="s">
        <v>419</v>
      </c>
      <c r="D5" s="3" t="s">
        <v>419</v>
      </c>
      <c r="E5" s="3" t="s">
        <v>896</v>
      </c>
      <c r="F5" s="3" t="s">
        <v>514</v>
      </c>
      <c r="G5" s="2">
        <v>4</v>
      </c>
    </row>
    <row r="6" spans="1:7" x14ac:dyDescent="0.4">
      <c r="A6" s="1">
        <f t="shared" ca="1" si="0"/>
        <v>0.40498789081076791</v>
      </c>
      <c r="B6" s="2" t="str">
        <f t="shared" si="1"/>
        <v>O</v>
      </c>
      <c r="C6" s="3" t="s">
        <v>403</v>
      </c>
      <c r="D6" s="3" t="s">
        <v>403</v>
      </c>
      <c r="E6" s="3" t="s">
        <v>897</v>
      </c>
      <c r="F6" s="2"/>
      <c r="G6" s="2">
        <v>5</v>
      </c>
    </row>
    <row r="7" spans="1:7" ht="28.8" x14ac:dyDescent="0.4">
      <c r="A7" s="1">
        <f t="shared" ca="1" si="0"/>
        <v>0.25985749041669337</v>
      </c>
      <c r="B7" s="2" t="str">
        <f t="shared" si="1"/>
        <v>O</v>
      </c>
      <c r="C7" s="24" t="s">
        <v>404</v>
      </c>
      <c r="D7" s="3" t="s">
        <v>404</v>
      </c>
      <c r="E7" s="3" t="s">
        <v>898</v>
      </c>
      <c r="G7" s="2">
        <v>6</v>
      </c>
    </row>
    <row r="8" spans="1:7" x14ac:dyDescent="0.4">
      <c r="A8" s="1">
        <f t="shared" ca="1" si="0"/>
        <v>0.84019721537138614</v>
      </c>
      <c r="B8" s="2" t="str">
        <f t="shared" si="1"/>
        <v>O</v>
      </c>
      <c r="C8" s="3" t="s">
        <v>405</v>
      </c>
      <c r="D8" s="3" t="s">
        <v>405</v>
      </c>
      <c r="E8" s="3" t="s">
        <v>899</v>
      </c>
      <c r="F8" s="2"/>
      <c r="G8" s="2">
        <v>7</v>
      </c>
    </row>
    <row r="9" spans="1:7" ht="28.8" x14ac:dyDescent="0.4">
      <c r="A9" s="1">
        <f t="shared" ca="1" si="0"/>
        <v>0.40733122457838034</v>
      </c>
      <c r="B9" s="2" t="str">
        <f t="shared" si="1"/>
        <v>O</v>
      </c>
      <c r="C9" s="3" t="s">
        <v>406</v>
      </c>
      <c r="D9" s="3" t="s">
        <v>406</v>
      </c>
      <c r="E9" s="3" t="s">
        <v>900</v>
      </c>
      <c r="F9" s="2"/>
      <c r="G9" s="2">
        <v>8</v>
      </c>
    </row>
    <row r="10" spans="1:7" x14ac:dyDescent="0.4">
      <c r="A10" s="1">
        <f t="shared" ca="1" si="0"/>
        <v>0.92706442400585953</v>
      </c>
      <c r="B10" s="2" t="str">
        <f t="shared" si="1"/>
        <v>O</v>
      </c>
      <c r="C10" s="3" t="s">
        <v>247</v>
      </c>
      <c r="D10" s="3" t="s">
        <v>247</v>
      </c>
      <c r="E10" s="3" t="s">
        <v>901</v>
      </c>
      <c r="F10" s="2"/>
      <c r="G10" s="2">
        <v>9</v>
      </c>
    </row>
    <row r="11" spans="1:7" ht="28.8" x14ac:dyDescent="0.4">
      <c r="A11" s="1">
        <f t="shared" ca="1" si="0"/>
        <v>0.94562743746163325</v>
      </c>
      <c r="B11" s="2" t="str">
        <f t="shared" si="1"/>
        <v>O</v>
      </c>
      <c r="C11" s="23" t="s">
        <v>407</v>
      </c>
      <c r="D11" s="23" t="s">
        <v>407</v>
      </c>
      <c r="E11" s="3" t="s">
        <v>902</v>
      </c>
      <c r="F11" s="2"/>
      <c r="G11" s="2">
        <v>10</v>
      </c>
    </row>
    <row r="12" spans="1:7" x14ac:dyDescent="0.4">
      <c r="A12" s="1">
        <f t="shared" ca="1" si="0"/>
        <v>0.28944267949316693</v>
      </c>
      <c r="B12" s="2" t="str">
        <f t="shared" si="1"/>
        <v>O</v>
      </c>
      <c r="C12" s="3" t="s">
        <v>408</v>
      </c>
      <c r="D12" s="3" t="s">
        <v>408</v>
      </c>
      <c r="E12" s="3" t="s">
        <v>903</v>
      </c>
      <c r="F12" s="2"/>
      <c r="G12" s="2">
        <v>11</v>
      </c>
    </row>
    <row r="13" spans="1:7" x14ac:dyDescent="0.4">
      <c r="A13" s="1">
        <f t="shared" ca="1" si="0"/>
        <v>8.6756498638930424E-2</v>
      </c>
      <c r="B13" s="2" t="str">
        <f t="shared" si="1"/>
        <v>O</v>
      </c>
      <c r="C13" s="3">
        <f>2000/50/10</f>
        <v>4</v>
      </c>
      <c r="D13" s="3">
        <f>2000/50/10</f>
        <v>4</v>
      </c>
      <c r="E13" s="3" t="s">
        <v>904</v>
      </c>
      <c r="F13" s="2"/>
      <c r="G13" s="2">
        <v>12</v>
      </c>
    </row>
    <row r="14" spans="1:7" ht="28.8" x14ac:dyDescent="0.4">
      <c r="A14" s="1">
        <f t="shared" ca="1" si="0"/>
        <v>0.56091077201727546</v>
      </c>
      <c r="B14" s="2" t="str">
        <f t="shared" si="1"/>
        <v>O</v>
      </c>
      <c r="C14" s="3" t="s">
        <v>208</v>
      </c>
      <c r="D14" s="3" t="s">
        <v>208</v>
      </c>
      <c r="E14" s="3" t="s">
        <v>905</v>
      </c>
      <c r="G14" s="2">
        <v>13</v>
      </c>
    </row>
    <row r="15" spans="1:7" ht="28.8" x14ac:dyDescent="0.4">
      <c r="A15" s="1">
        <f t="shared" ca="1" si="0"/>
        <v>0.86380654993515571</v>
      </c>
      <c r="B15" s="2" t="str">
        <f t="shared" si="1"/>
        <v>O</v>
      </c>
      <c r="C15" s="3" t="s">
        <v>409</v>
      </c>
      <c r="D15" s="3" t="s">
        <v>409</v>
      </c>
      <c r="E15" s="3" t="s">
        <v>906</v>
      </c>
      <c r="F15" s="2"/>
      <c r="G15" s="2">
        <v>14</v>
      </c>
    </row>
    <row r="16" spans="1:7" x14ac:dyDescent="0.4">
      <c r="A16" s="1">
        <f t="shared" ca="1" si="0"/>
        <v>0.8612481432511464</v>
      </c>
      <c r="B16" s="2" t="str">
        <f t="shared" si="1"/>
        <v>O</v>
      </c>
      <c r="C16" s="3" t="s">
        <v>410</v>
      </c>
      <c r="D16" s="3" t="s">
        <v>410</v>
      </c>
      <c r="E16" s="3" t="s">
        <v>907</v>
      </c>
      <c r="F16" s="2"/>
      <c r="G16" s="2">
        <v>15</v>
      </c>
    </row>
    <row r="17" spans="1:7" x14ac:dyDescent="0.4">
      <c r="A17" s="1">
        <f t="shared" ca="1" si="0"/>
        <v>0.74340066593672571</v>
      </c>
      <c r="B17" s="2" t="str">
        <f t="shared" si="1"/>
        <v>O</v>
      </c>
      <c r="C17" s="3" t="s">
        <v>411</v>
      </c>
      <c r="D17" s="3" t="s">
        <v>411</v>
      </c>
      <c r="E17" s="3" t="s">
        <v>908</v>
      </c>
      <c r="F17" s="2"/>
      <c r="G17" s="2">
        <v>16</v>
      </c>
    </row>
    <row r="18" spans="1:7" x14ac:dyDescent="0.4">
      <c r="A18" s="1">
        <f t="shared" ca="1" si="0"/>
        <v>0.57358845253813673</v>
      </c>
      <c r="B18" s="2" t="str">
        <f t="shared" si="1"/>
        <v>O</v>
      </c>
      <c r="C18" s="3">
        <v>5</v>
      </c>
      <c r="D18" s="3">
        <v>5</v>
      </c>
      <c r="E18" s="3" t="s">
        <v>909</v>
      </c>
      <c r="G18" s="2">
        <v>17</v>
      </c>
    </row>
    <row r="19" spans="1:7" ht="28.8" x14ac:dyDescent="0.4">
      <c r="A19" s="1">
        <f t="shared" ca="1" si="0"/>
        <v>0.31913144536156368</v>
      </c>
      <c r="B19" s="2" t="str">
        <f t="shared" si="1"/>
        <v>O</v>
      </c>
      <c r="C19" s="3" t="s">
        <v>412</v>
      </c>
      <c r="D19" s="3" t="s">
        <v>412</v>
      </c>
      <c r="E19" s="3" t="s">
        <v>910</v>
      </c>
      <c r="F19" s="2"/>
      <c r="G19" s="2">
        <v>18</v>
      </c>
    </row>
    <row r="20" spans="1:7" x14ac:dyDescent="0.4">
      <c r="A20" s="1">
        <f t="shared" ca="1" si="0"/>
        <v>2.6093367802291656E-2</v>
      </c>
      <c r="B20" s="2" t="str">
        <f t="shared" si="1"/>
        <v>O</v>
      </c>
      <c r="C20" s="3" t="s">
        <v>413</v>
      </c>
      <c r="D20" s="3" t="s">
        <v>413</v>
      </c>
      <c r="E20" s="3" t="s">
        <v>911</v>
      </c>
      <c r="G20" s="2">
        <v>19</v>
      </c>
    </row>
    <row r="21" spans="1:7" ht="28.8" x14ac:dyDescent="0.4">
      <c r="A21" s="1">
        <f t="shared" ca="1" si="0"/>
        <v>0.74071365888809004</v>
      </c>
      <c r="B21" s="2" t="str">
        <f>IF(C21=D21,"O","X")</f>
        <v>O</v>
      </c>
      <c r="C21" s="3" t="s">
        <v>420</v>
      </c>
      <c r="D21" s="3" t="s">
        <v>420</v>
      </c>
      <c r="E21" s="3" t="s">
        <v>912</v>
      </c>
      <c r="F21" s="2"/>
      <c r="G21" s="2">
        <v>20</v>
      </c>
    </row>
    <row r="22" spans="1:7" ht="28.8" x14ac:dyDescent="0.4">
      <c r="A22" s="1">
        <f t="shared" ca="1" si="0"/>
        <v>0.66866981350299348</v>
      </c>
      <c r="B22" s="2" t="str">
        <f t="shared" si="1"/>
        <v>O</v>
      </c>
      <c r="C22" s="3" t="s">
        <v>414</v>
      </c>
      <c r="D22" s="3" t="s">
        <v>414</v>
      </c>
      <c r="E22" s="3" t="s">
        <v>913</v>
      </c>
      <c r="F22" s="2"/>
      <c r="G22" s="2">
        <v>21</v>
      </c>
    </row>
    <row r="23" spans="1:7" ht="28.8" x14ac:dyDescent="0.4">
      <c r="A23" s="1">
        <f t="shared" ca="1" si="0"/>
        <v>0.75325604400513257</v>
      </c>
      <c r="B23" s="2" t="str">
        <f t="shared" si="1"/>
        <v>O</v>
      </c>
      <c r="C23" s="3" t="s">
        <v>415</v>
      </c>
      <c r="D23" s="3" t="s">
        <v>415</v>
      </c>
      <c r="E23" s="3" t="s">
        <v>914</v>
      </c>
      <c r="F23" s="2"/>
      <c r="G23" s="2">
        <v>22</v>
      </c>
    </row>
    <row r="24" spans="1:7" x14ac:dyDescent="0.4">
      <c r="A24" s="1">
        <f t="shared" ca="1" si="0"/>
        <v>0.2874619633617842</v>
      </c>
      <c r="B24" s="2" t="str">
        <f t="shared" si="1"/>
        <v>O</v>
      </c>
      <c r="C24" s="3" t="s">
        <v>416</v>
      </c>
      <c r="D24" s="3" t="s">
        <v>416</v>
      </c>
      <c r="E24" s="3" t="s">
        <v>915</v>
      </c>
      <c r="F24" s="2"/>
      <c r="G24" s="2">
        <v>23</v>
      </c>
    </row>
    <row r="25" spans="1:7" ht="43.2" x14ac:dyDescent="0.4">
      <c r="A25" s="1">
        <f t="shared" ca="1" si="0"/>
        <v>9.7794250479763867E-2</v>
      </c>
      <c r="B25" s="2" t="str">
        <f t="shared" si="1"/>
        <v>X</v>
      </c>
      <c r="C25" s="3" t="s">
        <v>417</v>
      </c>
      <c r="D25" s="3" t="s">
        <v>421</v>
      </c>
      <c r="E25" s="3" t="s">
        <v>822</v>
      </c>
      <c r="F25" s="2"/>
      <c r="G25" s="2">
        <v>24</v>
      </c>
    </row>
    <row r="26" spans="1:7" ht="28.8" x14ac:dyDescent="0.4">
      <c r="A26" s="1">
        <f t="shared" ca="1" si="0"/>
        <v>3.8883737198365576E-2</v>
      </c>
      <c r="B26" s="2" t="str">
        <f t="shared" si="1"/>
        <v>O</v>
      </c>
      <c r="C26" s="3" t="s">
        <v>418</v>
      </c>
      <c r="D26" s="3" t="s">
        <v>418</v>
      </c>
      <c r="E26" s="3" t="s">
        <v>916</v>
      </c>
      <c r="G26" s="2">
        <v>25</v>
      </c>
    </row>
    <row r="27" spans="1:7" x14ac:dyDescent="0.4">
      <c r="G27" s="2">
        <v>26</v>
      </c>
    </row>
    <row r="28" spans="1:7" x14ac:dyDescent="0.4"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72" xr:uid="{00000000-0009-0000-0000-000011000000}"/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88"/>
  <sheetViews>
    <sheetView topLeftCell="A16"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hidden="1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x14ac:dyDescent="0.4">
      <c r="A2" s="1">
        <f t="shared" ref="A2:A25" ca="1" si="0">RAND()</f>
        <v>2.6986329792643149E-2</v>
      </c>
      <c r="B2" s="2" t="str">
        <f t="shared" ref="B2:B23" si="1">IF(C2=D2,"O","X")</f>
        <v>X</v>
      </c>
      <c r="C2" s="3" t="s">
        <v>437</v>
      </c>
      <c r="E2" s="3" t="s">
        <v>870</v>
      </c>
      <c r="G2" s="2">
        <v>1</v>
      </c>
    </row>
    <row r="3" spans="1:7" ht="43.2" x14ac:dyDescent="0.4">
      <c r="A3" s="1">
        <f t="shared" ca="1" si="0"/>
        <v>0.99578176381838668</v>
      </c>
      <c r="B3" s="2" t="str">
        <f>IF(C3=D3,"O","X")</f>
        <v>X</v>
      </c>
      <c r="C3" s="3" t="s">
        <v>438</v>
      </c>
      <c r="E3" s="3" t="s">
        <v>871</v>
      </c>
      <c r="G3" s="2">
        <v>2</v>
      </c>
    </row>
    <row r="4" spans="1:7" x14ac:dyDescent="0.4">
      <c r="A4" s="1">
        <f t="shared" ca="1" si="0"/>
        <v>0.41318618856522271</v>
      </c>
      <c r="B4" s="2" t="str">
        <f t="shared" si="1"/>
        <v>X</v>
      </c>
      <c r="C4" s="3" t="s">
        <v>439</v>
      </c>
      <c r="E4" s="3" t="s">
        <v>872</v>
      </c>
      <c r="F4" s="2"/>
      <c r="G4" s="2">
        <v>3</v>
      </c>
    </row>
    <row r="5" spans="1:7" x14ac:dyDescent="0.4">
      <c r="A5" s="1">
        <f t="shared" ca="1" si="0"/>
        <v>0.58005847110131847</v>
      </c>
      <c r="B5" s="2" t="str">
        <f t="shared" si="1"/>
        <v>X</v>
      </c>
      <c r="C5" s="3" t="s">
        <v>325</v>
      </c>
      <c r="E5" s="3" t="s">
        <v>873</v>
      </c>
      <c r="F5" s="3" t="s">
        <v>514</v>
      </c>
      <c r="G5" s="2">
        <v>4</v>
      </c>
    </row>
    <row r="6" spans="1:7" ht="28.8" x14ac:dyDescent="0.4">
      <c r="A6" s="1">
        <f t="shared" ca="1" si="0"/>
        <v>0.45865189790671579</v>
      </c>
      <c r="B6" s="2" t="str">
        <f t="shared" si="1"/>
        <v>X</v>
      </c>
      <c r="C6" s="3" t="s">
        <v>275</v>
      </c>
      <c r="E6" s="3" t="s">
        <v>874</v>
      </c>
      <c r="F6" s="2"/>
      <c r="G6" s="2">
        <v>5</v>
      </c>
    </row>
    <row r="7" spans="1:7" ht="28.8" x14ac:dyDescent="0.4">
      <c r="A7" s="1">
        <f t="shared" ca="1" si="0"/>
        <v>0.44413309648424659</v>
      </c>
      <c r="B7" s="2" t="str">
        <f t="shared" si="1"/>
        <v>X</v>
      </c>
      <c r="C7" s="24" t="s">
        <v>440</v>
      </c>
      <c r="E7" s="3" t="s">
        <v>875</v>
      </c>
      <c r="G7" s="2">
        <v>6</v>
      </c>
    </row>
    <row r="8" spans="1:7" x14ac:dyDescent="0.4">
      <c r="A8" s="1">
        <f t="shared" ca="1" si="0"/>
        <v>0.70684864702179118</v>
      </c>
      <c r="B8" s="2" t="str">
        <f t="shared" si="1"/>
        <v>X</v>
      </c>
      <c r="C8" s="3" t="s">
        <v>234</v>
      </c>
      <c r="E8" s="3" t="s">
        <v>876</v>
      </c>
      <c r="F8" s="2"/>
      <c r="G8" s="2">
        <v>7</v>
      </c>
    </row>
    <row r="9" spans="1:7" ht="28.8" x14ac:dyDescent="0.4">
      <c r="A9" s="1">
        <f t="shared" ca="1" si="0"/>
        <v>0.18872494184124811</v>
      </c>
      <c r="B9" s="2" t="str">
        <f t="shared" si="1"/>
        <v>X</v>
      </c>
      <c r="C9" s="3" t="s">
        <v>441</v>
      </c>
      <c r="E9" s="3" t="s">
        <v>877</v>
      </c>
      <c r="F9" s="2"/>
      <c r="G9" s="2">
        <v>8</v>
      </c>
    </row>
    <row r="10" spans="1:7" ht="28.8" x14ac:dyDescent="0.4">
      <c r="A10" s="1">
        <f t="shared" ca="1" si="0"/>
        <v>0.88911802602387002</v>
      </c>
      <c r="B10" s="2" t="str">
        <f t="shared" si="1"/>
        <v>X</v>
      </c>
      <c r="C10" s="3" t="s">
        <v>442</v>
      </c>
      <c r="E10" s="3" t="s">
        <v>878</v>
      </c>
      <c r="F10" s="2"/>
      <c r="G10" s="2">
        <v>9</v>
      </c>
    </row>
    <row r="11" spans="1:7" x14ac:dyDescent="0.4">
      <c r="A11" s="1">
        <f t="shared" ca="1" si="0"/>
        <v>0.50217063554176855</v>
      </c>
      <c r="B11" s="2" t="str">
        <f t="shared" si="1"/>
        <v>X</v>
      </c>
      <c r="C11" s="23">
        <v>1</v>
      </c>
      <c r="D11" s="23"/>
      <c r="E11" s="3" t="s">
        <v>879</v>
      </c>
      <c r="F11" s="2"/>
      <c r="G11" s="2">
        <v>10</v>
      </c>
    </row>
    <row r="12" spans="1:7" x14ac:dyDescent="0.4">
      <c r="A12" s="1">
        <f t="shared" ca="1" si="0"/>
        <v>0.7404218823245744</v>
      </c>
      <c r="B12" s="2" t="str">
        <f t="shared" si="1"/>
        <v>X</v>
      </c>
      <c r="C12" s="3" t="s">
        <v>443</v>
      </c>
      <c r="E12" s="3" t="s">
        <v>880</v>
      </c>
      <c r="F12" s="2"/>
      <c r="G12" s="2">
        <v>11</v>
      </c>
    </row>
    <row r="13" spans="1:7" x14ac:dyDescent="0.4">
      <c r="A13" s="1">
        <f t="shared" ca="1" si="0"/>
        <v>0.60339060926766463</v>
      </c>
      <c r="B13" s="2" t="str">
        <f t="shared" si="1"/>
        <v>X</v>
      </c>
      <c r="C13" s="3">
        <f>100/100+500/500+600/300</f>
        <v>4</v>
      </c>
      <c r="E13" s="3" t="s">
        <v>881</v>
      </c>
      <c r="F13" s="2"/>
      <c r="G13" s="2">
        <v>12</v>
      </c>
    </row>
    <row r="14" spans="1:7" x14ac:dyDescent="0.4">
      <c r="A14" s="1">
        <f t="shared" ca="1" si="0"/>
        <v>0.11374169275909463</v>
      </c>
      <c r="B14" s="2" t="str">
        <f t="shared" si="1"/>
        <v>X</v>
      </c>
      <c r="C14" s="3" t="s">
        <v>393</v>
      </c>
      <c r="E14" s="3" t="s">
        <v>882</v>
      </c>
      <c r="G14" s="2">
        <v>13</v>
      </c>
    </row>
    <row r="15" spans="1:7" x14ac:dyDescent="0.4">
      <c r="A15" s="1">
        <f t="shared" ca="1" si="0"/>
        <v>0.70135443544616749</v>
      </c>
      <c r="B15" s="2" t="str">
        <f t="shared" si="1"/>
        <v>X</v>
      </c>
      <c r="C15" s="3" t="s">
        <v>444</v>
      </c>
      <c r="E15" s="3" t="s">
        <v>883</v>
      </c>
      <c r="F15" s="2"/>
      <c r="G15" s="2">
        <v>14</v>
      </c>
    </row>
    <row r="16" spans="1:7" ht="28.8" x14ac:dyDescent="0.4">
      <c r="A16" s="1">
        <f t="shared" ca="1" si="0"/>
        <v>0.27088104753033215</v>
      </c>
      <c r="B16" s="2" t="str">
        <f t="shared" si="1"/>
        <v>X</v>
      </c>
      <c r="C16" s="3" t="s">
        <v>445</v>
      </c>
      <c r="E16" s="3" t="s">
        <v>884</v>
      </c>
      <c r="F16" s="2"/>
      <c r="G16" s="2">
        <v>15</v>
      </c>
    </row>
    <row r="17" spans="1:7" ht="28.8" x14ac:dyDescent="0.4">
      <c r="A17" s="1">
        <f t="shared" ca="1" si="0"/>
        <v>0.96068081357853585</v>
      </c>
      <c r="B17" s="2" t="str">
        <f t="shared" si="1"/>
        <v>X</v>
      </c>
      <c r="C17" s="3" t="s">
        <v>446</v>
      </c>
      <c r="E17" s="3" t="s">
        <v>885</v>
      </c>
      <c r="F17" s="2"/>
      <c r="G17" s="2">
        <v>16</v>
      </c>
    </row>
    <row r="18" spans="1:7" ht="43.2" x14ac:dyDescent="0.4">
      <c r="A18" s="1">
        <f t="shared" ca="1" si="0"/>
        <v>9.8877431646716252E-2</v>
      </c>
      <c r="B18" s="2" t="str">
        <f t="shared" si="1"/>
        <v>X</v>
      </c>
      <c r="C18" s="3" t="s">
        <v>447</v>
      </c>
      <c r="E18" s="3" t="s">
        <v>886</v>
      </c>
      <c r="G18" s="2">
        <v>17</v>
      </c>
    </row>
    <row r="19" spans="1:7" ht="28.8" x14ac:dyDescent="0.4">
      <c r="A19" s="1">
        <f t="shared" ca="1" si="0"/>
        <v>0.93014414770449783</v>
      </c>
      <c r="B19" s="2" t="str">
        <f t="shared" si="1"/>
        <v>X</v>
      </c>
      <c r="C19" s="3" t="s">
        <v>448</v>
      </c>
      <c r="E19" s="3" t="s">
        <v>887</v>
      </c>
      <c r="F19" s="2"/>
      <c r="G19" s="2">
        <v>18</v>
      </c>
    </row>
    <row r="20" spans="1:7" ht="28.8" x14ac:dyDescent="0.4">
      <c r="A20" s="1">
        <f t="shared" ca="1" si="0"/>
        <v>0.79405102176022657</v>
      </c>
      <c r="B20" s="2" t="str">
        <f t="shared" si="1"/>
        <v>X</v>
      </c>
      <c r="C20" s="3" t="s">
        <v>449</v>
      </c>
      <c r="E20" s="3" t="s">
        <v>888</v>
      </c>
      <c r="G20" s="2">
        <v>19</v>
      </c>
    </row>
    <row r="21" spans="1:7" ht="28.8" x14ac:dyDescent="0.4">
      <c r="A21" s="1">
        <f t="shared" ca="1" si="0"/>
        <v>0.81431071095605578</v>
      </c>
      <c r="B21" s="2" t="str">
        <f>IF(C21=D21,"O","X")</f>
        <v>X</v>
      </c>
      <c r="C21" s="3" t="s">
        <v>450</v>
      </c>
      <c r="E21" s="3" t="s">
        <v>889</v>
      </c>
      <c r="F21" s="2"/>
      <c r="G21" s="2">
        <v>20</v>
      </c>
    </row>
    <row r="22" spans="1:7" ht="28.8" x14ac:dyDescent="0.4">
      <c r="A22" s="1">
        <f t="shared" ca="1" si="0"/>
        <v>0.83379967049251691</v>
      </c>
      <c r="B22" s="2" t="str">
        <f t="shared" si="1"/>
        <v>X</v>
      </c>
      <c r="C22" s="3" t="s">
        <v>451</v>
      </c>
      <c r="E22" s="3" t="s">
        <v>890</v>
      </c>
      <c r="F22" s="2"/>
      <c r="G22" s="2">
        <v>21</v>
      </c>
    </row>
    <row r="23" spans="1:7" ht="28.8" x14ac:dyDescent="0.4">
      <c r="A23" s="1">
        <f t="shared" ca="1" si="0"/>
        <v>0.86244798888564478</v>
      </c>
      <c r="B23" s="2" t="str">
        <f t="shared" si="1"/>
        <v>X</v>
      </c>
      <c r="C23" s="3" t="s">
        <v>318</v>
      </c>
      <c r="E23" s="3" t="s">
        <v>891</v>
      </c>
      <c r="F23" s="2"/>
      <c r="G23" s="2">
        <v>22</v>
      </c>
    </row>
    <row r="24" spans="1:7" ht="43.2" x14ac:dyDescent="0.4">
      <c r="A24" s="1">
        <f t="shared" ca="1" si="0"/>
        <v>7.9883196633695031E-2</v>
      </c>
      <c r="B24" s="2" t="str">
        <f t="shared" ref="B24:B25" si="2">IF(C24=D24,"O","X")</f>
        <v>X</v>
      </c>
      <c r="C24" s="3" t="s">
        <v>471</v>
      </c>
      <c r="E24" s="3" t="s">
        <v>892</v>
      </c>
      <c r="G24" s="2">
        <v>23</v>
      </c>
    </row>
    <row r="25" spans="1:7" x14ac:dyDescent="0.4">
      <c r="A25" s="1">
        <f t="shared" ca="1" si="0"/>
        <v>0.8089418422436726</v>
      </c>
      <c r="B25" s="2" t="str">
        <f t="shared" si="2"/>
        <v>X</v>
      </c>
      <c r="C25" s="3" t="s">
        <v>472</v>
      </c>
      <c r="E25" s="3" t="s">
        <v>821</v>
      </c>
      <c r="G25" s="2">
        <v>24</v>
      </c>
    </row>
    <row r="26" spans="1:7" x14ac:dyDescent="0.4">
      <c r="G26" s="2">
        <v>25</v>
      </c>
    </row>
    <row r="27" spans="1:7" x14ac:dyDescent="0.4">
      <c r="G27" s="2">
        <v>26</v>
      </c>
    </row>
    <row r="28" spans="1:7" x14ac:dyDescent="0.4"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69" xr:uid="{00000000-0009-0000-0000-000012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47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6" customWidth="1"/>
    <col min="2" max="2" width="3.19921875" style="7" customWidth="1"/>
    <col min="3" max="3" width="16.5" style="8" hidden="1" customWidth="1"/>
    <col min="4" max="4" width="16.796875" style="8" customWidth="1"/>
    <col min="5" max="5" width="101.796875" style="8" customWidth="1"/>
    <col min="6" max="6" width="167.69921875" style="8" customWidth="1"/>
    <col min="7" max="16384" width="8.59765625" style="7"/>
  </cols>
  <sheetData>
    <row r="1" spans="1:7" x14ac:dyDescent="0.4">
      <c r="A1" s="6">
        <v>0</v>
      </c>
      <c r="C1" s="8" t="s">
        <v>572</v>
      </c>
      <c r="E1" s="8" t="s">
        <v>573</v>
      </c>
      <c r="F1" s="8" t="s">
        <v>574</v>
      </c>
    </row>
    <row r="2" spans="1:7" s="2" customFormat="1" ht="28.8" hidden="1" x14ac:dyDescent="0.4">
      <c r="A2" s="1">
        <f t="shared" ref="A2:A31" ca="1" si="0">RAND()</f>
        <v>0.46179483195159476</v>
      </c>
      <c r="B2" s="2" t="str">
        <f t="shared" ref="B2:B31" si="1">IF(C2=D2,"O","X")</f>
        <v>O</v>
      </c>
      <c r="C2" s="3">
        <v>60</v>
      </c>
      <c r="D2" s="3">
        <v>60</v>
      </c>
      <c r="E2" s="3" t="s">
        <v>1294</v>
      </c>
      <c r="G2" s="2">
        <v>16</v>
      </c>
    </row>
    <row r="3" spans="1:7" s="11" customFormat="1" ht="28.8" hidden="1" x14ac:dyDescent="0.4">
      <c r="A3" s="1">
        <f t="shared" ca="1" si="0"/>
        <v>0.95686997598602452</v>
      </c>
      <c r="B3" s="2" t="str">
        <f t="shared" si="1"/>
        <v>O</v>
      </c>
      <c r="C3" s="3">
        <v>60</v>
      </c>
      <c r="D3" s="3">
        <v>60</v>
      </c>
      <c r="E3" s="3" t="s">
        <v>1295</v>
      </c>
      <c r="F3" s="2"/>
      <c r="G3" s="2">
        <v>15</v>
      </c>
    </row>
    <row r="4" spans="1:7" s="15" customFormat="1" hidden="1" x14ac:dyDescent="0.4">
      <c r="A4" s="1">
        <f t="shared" ca="1" si="0"/>
        <v>0.73017694622753948</v>
      </c>
      <c r="B4" s="2" t="str">
        <f t="shared" si="1"/>
        <v>O</v>
      </c>
      <c r="C4" s="3" t="s">
        <v>622</v>
      </c>
      <c r="D4" s="3" t="s">
        <v>628</v>
      </c>
      <c r="E4" s="3" t="s">
        <v>1296</v>
      </c>
      <c r="F4" s="2"/>
      <c r="G4" s="2">
        <v>20</v>
      </c>
    </row>
    <row r="5" spans="1:7" s="2" customFormat="1" hidden="1" x14ac:dyDescent="0.4">
      <c r="A5" s="17">
        <f t="shared" ca="1" si="0"/>
        <v>0.84278782843454958</v>
      </c>
      <c r="B5" s="18" t="str">
        <f t="shared" si="1"/>
        <v>O</v>
      </c>
      <c r="C5" s="19" t="s">
        <v>608</v>
      </c>
      <c r="D5" s="19" t="s">
        <v>629</v>
      </c>
      <c r="E5" s="19" t="s">
        <v>1297</v>
      </c>
      <c r="F5" s="19"/>
      <c r="G5" s="18">
        <v>23</v>
      </c>
    </row>
    <row r="6" spans="1:7" s="2" customFormat="1" hidden="1" x14ac:dyDescent="0.4">
      <c r="A6" s="14">
        <f t="shared" ca="1" si="0"/>
        <v>5.860270230082143E-2</v>
      </c>
      <c r="B6" s="15" t="str">
        <f t="shared" si="1"/>
        <v>O</v>
      </c>
      <c r="C6" s="25">
        <v>1</v>
      </c>
      <c r="D6" s="25">
        <v>1</v>
      </c>
      <c r="E6" s="16" t="s">
        <v>1298</v>
      </c>
      <c r="F6" s="15"/>
      <c r="G6" s="15">
        <v>10</v>
      </c>
    </row>
    <row r="7" spans="1:7" s="15" customFormat="1" hidden="1" x14ac:dyDescent="0.4">
      <c r="A7" s="1">
        <f t="shared" ca="1" si="0"/>
        <v>0.16273650033661047</v>
      </c>
      <c r="B7" s="2" t="str">
        <f t="shared" si="1"/>
        <v>O</v>
      </c>
      <c r="C7" s="22">
        <v>1</v>
      </c>
      <c r="D7" s="3">
        <v>1</v>
      </c>
      <c r="E7" s="3" t="s">
        <v>1299</v>
      </c>
      <c r="F7" s="3"/>
      <c r="G7" s="2">
        <v>6</v>
      </c>
    </row>
    <row r="8" spans="1:7" s="2" customFormat="1" hidden="1" x14ac:dyDescent="0.4">
      <c r="A8" s="1">
        <f t="shared" ca="1" si="0"/>
        <v>0.37910646810230353</v>
      </c>
      <c r="B8" s="2" t="str">
        <f t="shared" si="1"/>
        <v>O</v>
      </c>
      <c r="C8" s="3" t="s">
        <v>611</v>
      </c>
      <c r="D8" s="3" t="s">
        <v>630</v>
      </c>
      <c r="E8" s="3" t="s">
        <v>1300</v>
      </c>
      <c r="F8" s="3"/>
      <c r="G8" s="2">
        <v>2</v>
      </c>
    </row>
    <row r="9" spans="1:7" s="11" customFormat="1" hidden="1" x14ac:dyDescent="0.4">
      <c r="A9" s="1">
        <f t="shared" ca="1" si="0"/>
        <v>0.23150606078685254</v>
      </c>
      <c r="B9" s="2" t="str">
        <f t="shared" si="1"/>
        <v>O</v>
      </c>
      <c r="C9" s="3" t="s">
        <v>605</v>
      </c>
      <c r="D9" s="3" t="s">
        <v>631</v>
      </c>
      <c r="E9" s="3" t="s">
        <v>1301</v>
      </c>
      <c r="F9" s="2"/>
      <c r="G9" s="2">
        <v>26</v>
      </c>
    </row>
    <row r="10" spans="1:7" s="18" customFormat="1" ht="28.8" hidden="1" x14ac:dyDescent="0.4">
      <c r="A10" s="10">
        <f t="shared" ca="1" si="0"/>
        <v>0.58459478315373337</v>
      </c>
      <c r="B10" s="11" t="str">
        <f t="shared" si="1"/>
        <v>O</v>
      </c>
      <c r="C10" s="13" t="s">
        <v>626</v>
      </c>
      <c r="D10" s="13" t="s">
        <v>632</v>
      </c>
      <c r="E10" s="13" t="s">
        <v>1302</v>
      </c>
      <c r="F10" s="11"/>
      <c r="G10" s="11">
        <v>18</v>
      </c>
    </row>
    <row r="11" spans="1:7" s="2" customFormat="1" hidden="1" x14ac:dyDescent="0.4">
      <c r="A11" s="1">
        <f t="shared" ca="1" si="0"/>
        <v>3.8971551125705828E-2</v>
      </c>
      <c r="B11" s="2" t="str">
        <f t="shared" si="1"/>
        <v>O</v>
      </c>
      <c r="C11" s="3" t="s">
        <v>624</v>
      </c>
      <c r="D11" s="3" t="s">
        <v>633</v>
      </c>
      <c r="E11" s="3" t="s">
        <v>1303</v>
      </c>
      <c r="G11" s="2">
        <v>25</v>
      </c>
    </row>
    <row r="12" spans="1:7" s="2" customFormat="1" hidden="1" x14ac:dyDescent="0.4">
      <c r="A12" s="10">
        <f t="shared" ca="1" si="0"/>
        <v>0.77676298525830667</v>
      </c>
      <c r="B12" s="11" t="str">
        <f t="shared" si="1"/>
        <v>O</v>
      </c>
      <c r="C12" s="13" t="s">
        <v>610</v>
      </c>
      <c r="D12" s="13" t="s">
        <v>634</v>
      </c>
      <c r="E12" s="13" t="s">
        <v>1304</v>
      </c>
      <c r="F12" s="11"/>
      <c r="G12" s="11">
        <v>9</v>
      </c>
    </row>
    <row r="13" spans="1:7" s="18" customFormat="1" ht="37.5" hidden="1" customHeight="1" x14ac:dyDescent="0.4">
      <c r="A13" s="1">
        <f t="shared" ca="1" si="0"/>
        <v>0.20755819784149832</v>
      </c>
      <c r="B13" s="2" t="str">
        <f t="shared" si="1"/>
        <v>O</v>
      </c>
      <c r="C13" s="3" t="s">
        <v>613</v>
      </c>
      <c r="D13" s="3" t="s">
        <v>635</v>
      </c>
      <c r="E13" s="3" t="s">
        <v>1305</v>
      </c>
      <c r="F13" s="3"/>
      <c r="G13" s="2">
        <v>1</v>
      </c>
    </row>
    <row r="14" spans="1:7" s="28" customFormat="1" ht="28.8" x14ac:dyDescent="0.4">
      <c r="A14" s="26">
        <f t="shared" ca="1" si="0"/>
        <v>0.20449454449364535</v>
      </c>
      <c r="B14" s="27" t="str">
        <f t="shared" si="1"/>
        <v>O</v>
      </c>
      <c r="C14" s="5" t="s">
        <v>618</v>
      </c>
      <c r="D14" s="5" t="s">
        <v>650</v>
      </c>
      <c r="E14" s="5" t="s">
        <v>1306</v>
      </c>
      <c r="F14" s="5"/>
      <c r="G14" s="27">
        <v>17</v>
      </c>
    </row>
    <row r="15" spans="1:7" s="2" customFormat="1" hidden="1" x14ac:dyDescent="0.4">
      <c r="A15" s="1">
        <f t="shared" ca="1" si="0"/>
        <v>0.50621326203269934</v>
      </c>
      <c r="B15" s="2" t="str">
        <f t="shared" si="1"/>
        <v>O</v>
      </c>
      <c r="C15" s="3" t="s">
        <v>615</v>
      </c>
      <c r="D15" s="3" t="s">
        <v>636</v>
      </c>
      <c r="E15" s="3" t="s">
        <v>1307</v>
      </c>
      <c r="G15" s="2">
        <v>27</v>
      </c>
    </row>
    <row r="16" spans="1:7" s="2" customFormat="1" hidden="1" x14ac:dyDescent="0.4">
      <c r="A16" s="10">
        <f t="shared" ca="1" si="0"/>
        <v>0.59431493089315002</v>
      </c>
      <c r="B16" s="11" t="str">
        <f t="shared" si="1"/>
        <v>O</v>
      </c>
      <c r="C16" s="13" t="s">
        <v>609</v>
      </c>
      <c r="D16" s="13" t="s">
        <v>637</v>
      </c>
      <c r="E16" s="13" t="s">
        <v>1308</v>
      </c>
      <c r="F16" s="11"/>
      <c r="G16" s="11">
        <v>7</v>
      </c>
    </row>
    <row r="17" spans="1:7" s="15" customFormat="1" ht="28.8" hidden="1" x14ac:dyDescent="0.4">
      <c r="A17" s="14">
        <f t="shared" ca="1" si="0"/>
        <v>0.33918322015770985</v>
      </c>
      <c r="B17" s="15" t="str">
        <f t="shared" si="1"/>
        <v>O</v>
      </c>
      <c r="C17" s="16" t="s">
        <v>620</v>
      </c>
      <c r="D17" s="16" t="s">
        <v>638</v>
      </c>
      <c r="E17" s="16" t="s">
        <v>1309</v>
      </c>
      <c r="F17" s="16" t="s">
        <v>580</v>
      </c>
      <c r="G17" s="15">
        <v>4</v>
      </c>
    </row>
    <row r="18" spans="1:7" s="15" customFormat="1" ht="28.8" hidden="1" x14ac:dyDescent="0.4">
      <c r="A18" s="1">
        <f t="shared" ca="1" si="0"/>
        <v>0.44211387848643369</v>
      </c>
      <c r="B18" s="2" t="str">
        <f t="shared" si="1"/>
        <v>O</v>
      </c>
      <c r="C18" s="3" t="s">
        <v>607</v>
      </c>
      <c r="D18" s="3" t="s">
        <v>639</v>
      </c>
      <c r="E18" s="3" t="s">
        <v>1310</v>
      </c>
      <c r="F18" s="2"/>
      <c r="G18" s="2">
        <v>8</v>
      </c>
    </row>
    <row r="19" spans="1:7" s="18" customFormat="1" ht="28.8" x14ac:dyDescent="0.4">
      <c r="A19" s="29">
        <f t="shared" ca="1" si="0"/>
        <v>0.72301766579436588</v>
      </c>
      <c r="B19" s="28" t="str">
        <f t="shared" si="1"/>
        <v>O</v>
      </c>
      <c r="C19" s="30" t="s">
        <v>619</v>
      </c>
      <c r="D19" s="30" t="s">
        <v>649</v>
      </c>
      <c r="E19" s="30" t="s">
        <v>1311</v>
      </c>
      <c r="F19" s="30"/>
      <c r="G19" s="28">
        <v>13</v>
      </c>
    </row>
    <row r="20" spans="1:7" s="2" customFormat="1" ht="28.8" hidden="1" x14ac:dyDescent="0.4">
      <c r="A20" s="1">
        <f t="shared" ca="1" si="0"/>
        <v>0.74437033978983558</v>
      </c>
      <c r="B20" s="2" t="str">
        <f t="shared" si="1"/>
        <v>O</v>
      </c>
      <c r="C20" s="3" t="s">
        <v>621</v>
      </c>
      <c r="D20" s="3" t="s">
        <v>640</v>
      </c>
      <c r="E20" s="3" t="s">
        <v>1312</v>
      </c>
      <c r="G20" s="2">
        <v>22</v>
      </c>
    </row>
    <row r="21" spans="1:7" s="27" customFormat="1" hidden="1" x14ac:dyDescent="0.4">
      <c r="A21" s="10">
        <f t="shared" ca="1" si="0"/>
        <v>7.4249477047796608E-2</v>
      </c>
      <c r="B21" s="11" t="str">
        <f t="shared" si="1"/>
        <v>O</v>
      </c>
      <c r="C21" s="13">
        <v>4</v>
      </c>
      <c r="D21" s="13">
        <v>4</v>
      </c>
      <c r="E21" s="13" t="s">
        <v>1313</v>
      </c>
      <c r="F21" s="11"/>
      <c r="G21" s="11">
        <v>29</v>
      </c>
    </row>
    <row r="22" spans="1:7" s="11" customFormat="1" hidden="1" x14ac:dyDescent="0.4">
      <c r="A22" s="1">
        <f t="shared" ca="1" si="0"/>
        <v>0.16781255596516598</v>
      </c>
      <c r="B22" s="2" t="str">
        <f t="shared" si="1"/>
        <v>O</v>
      </c>
      <c r="C22" s="3" t="s">
        <v>616</v>
      </c>
      <c r="D22" s="3" t="s">
        <v>641</v>
      </c>
      <c r="E22" s="3" t="s">
        <v>1314</v>
      </c>
      <c r="F22" s="2"/>
      <c r="G22" s="2">
        <v>21</v>
      </c>
    </row>
    <row r="23" spans="1:7" s="27" customFormat="1" x14ac:dyDescent="0.4">
      <c r="A23" s="17">
        <f t="shared" ca="1" si="0"/>
        <v>0.94809311025621101</v>
      </c>
      <c r="B23" s="18" t="str">
        <f t="shared" si="1"/>
        <v>O</v>
      </c>
      <c r="C23" s="19">
        <v>3</v>
      </c>
      <c r="D23" s="19">
        <v>3</v>
      </c>
      <c r="E23" s="19" t="s">
        <v>1315</v>
      </c>
      <c r="F23" s="18"/>
      <c r="G23" s="18">
        <v>28</v>
      </c>
    </row>
    <row r="24" spans="1:7" s="11" customFormat="1" hidden="1" x14ac:dyDescent="0.4">
      <c r="A24" s="1">
        <f t="shared" ca="1" si="0"/>
        <v>0.3884456727567096</v>
      </c>
      <c r="B24" s="2" t="str">
        <f t="shared" si="1"/>
        <v>O</v>
      </c>
      <c r="C24" s="3" t="s">
        <v>606</v>
      </c>
      <c r="D24" s="3" t="s">
        <v>642</v>
      </c>
      <c r="E24" s="3" t="s">
        <v>1316</v>
      </c>
      <c r="F24" s="2"/>
      <c r="G24" s="2">
        <v>3</v>
      </c>
    </row>
    <row r="25" spans="1:7" s="15" customFormat="1" hidden="1" x14ac:dyDescent="0.4">
      <c r="A25" s="1">
        <f t="shared" ca="1" si="0"/>
        <v>0.31699851807570256</v>
      </c>
      <c r="B25" s="2" t="str">
        <f t="shared" si="1"/>
        <v>O</v>
      </c>
      <c r="C25" s="3" t="s">
        <v>612</v>
      </c>
      <c r="D25" s="3" t="s">
        <v>643</v>
      </c>
      <c r="E25" s="3" t="s">
        <v>837</v>
      </c>
      <c r="F25" s="2"/>
      <c r="G25" s="2">
        <v>11</v>
      </c>
    </row>
    <row r="26" spans="1:7" s="2" customFormat="1" hidden="1" x14ac:dyDescent="0.4">
      <c r="A26" s="10">
        <f t="shared" ca="1" si="0"/>
        <v>0.79317419573391379</v>
      </c>
      <c r="B26" s="11" t="str">
        <f t="shared" si="1"/>
        <v>O</v>
      </c>
      <c r="C26" s="13" t="s">
        <v>625</v>
      </c>
      <c r="D26" s="13" t="s">
        <v>644</v>
      </c>
      <c r="E26" s="13" t="s">
        <v>1317</v>
      </c>
      <c r="F26" s="11"/>
      <c r="G26" s="11">
        <v>12</v>
      </c>
    </row>
    <row r="27" spans="1:7" s="2" customFormat="1" ht="28.8" hidden="1" x14ac:dyDescent="0.4">
      <c r="A27" s="26">
        <f t="shared" ca="1" si="0"/>
        <v>6.8920849717419408E-2</v>
      </c>
      <c r="B27" s="27" t="str">
        <f t="shared" si="1"/>
        <v>O</v>
      </c>
      <c r="C27" s="5" t="s">
        <v>627</v>
      </c>
      <c r="D27" s="5" t="s">
        <v>645</v>
      </c>
      <c r="E27" s="5" t="s">
        <v>1318</v>
      </c>
      <c r="F27" s="27"/>
      <c r="G27" s="27">
        <v>24</v>
      </c>
    </row>
    <row r="28" spans="1:7" s="18" customFormat="1" ht="28.8" hidden="1" x14ac:dyDescent="0.4">
      <c r="A28" s="1">
        <f t="shared" ca="1" si="0"/>
        <v>0.83252057169019311</v>
      </c>
      <c r="B28" s="2" t="str">
        <f t="shared" si="1"/>
        <v>O</v>
      </c>
      <c r="C28" s="3" t="s">
        <v>623</v>
      </c>
      <c r="D28" s="3" t="s">
        <v>646</v>
      </c>
      <c r="E28" s="3" t="s">
        <v>1319</v>
      </c>
      <c r="F28" s="3"/>
      <c r="G28" s="2">
        <v>19</v>
      </c>
    </row>
    <row r="29" spans="1:7" s="2" customFormat="1" hidden="1" x14ac:dyDescent="0.4">
      <c r="A29" s="1">
        <f t="shared" ca="1" si="0"/>
        <v>0.82217825697082381</v>
      </c>
      <c r="B29" s="2" t="str">
        <f t="shared" si="1"/>
        <v>O</v>
      </c>
      <c r="C29" s="3">
        <v>3</v>
      </c>
      <c r="D29" s="3">
        <v>3</v>
      </c>
      <c r="E29" s="3" t="s">
        <v>1320</v>
      </c>
      <c r="G29" s="2">
        <v>14</v>
      </c>
    </row>
    <row r="30" spans="1:7" s="2" customFormat="1" hidden="1" x14ac:dyDescent="0.4">
      <c r="A30" s="1">
        <f t="shared" ca="1" si="0"/>
        <v>0.33386255731110492</v>
      </c>
      <c r="B30" s="2" t="str">
        <f t="shared" si="1"/>
        <v>O</v>
      </c>
      <c r="C30" s="3" t="s">
        <v>614</v>
      </c>
      <c r="D30" s="3" t="s">
        <v>647</v>
      </c>
      <c r="E30" s="3" t="s">
        <v>1321</v>
      </c>
      <c r="G30" s="2">
        <v>5</v>
      </c>
    </row>
    <row r="31" spans="1:7" s="27" customFormat="1" ht="43.2" hidden="1" x14ac:dyDescent="0.4">
      <c r="A31" s="1">
        <f t="shared" ca="1" si="0"/>
        <v>0.63322410309145682</v>
      </c>
      <c r="B31" s="2" t="str">
        <f t="shared" si="1"/>
        <v>O</v>
      </c>
      <c r="C31" s="3" t="s">
        <v>617</v>
      </c>
      <c r="D31" s="3" t="s">
        <v>648</v>
      </c>
      <c r="E31" s="3" t="s">
        <v>1322</v>
      </c>
      <c r="F31" s="2"/>
      <c r="G31" s="2">
        <v>30</v>
      </c>
    </row>
    <row r="32" spans="1:7" x14ac:dyDescent="0.4">
      <c r="F32" s="7"/>
    </row>
    <row r="33" spans="6:6" x14ac:dyDescent="0.4">
      <c r="F33" s="7"/>
    </row>
    <row r="34" spans="6:6" x14ac:dyDescent="0.4">
      <c r="F34" s="7"/>
    </row>
    <row r="35" spans="6:6" x14ac:dyDescent="0.4">
      <c r="F35" s="7"/>
    </row>
    <row r="36" spans="6:6" x14ac:dyDescent="0.4">
      <c r="F36" s="7"/>
    </row>
    <row r="37" spans="6:6" x14ac:dyDescent="0.4">
      <c r="F37" s="7"/>
    </row>
    <row r="38" spans="6:6" x14ac:dyDescent="0.4">
      <c r="F38" s="7"/>
    </row>
    <row r="39" spans="6:6" x14ac:dyDescent="0.4">
      <c r="F39" s="7"/>
    </row>
    <row r="40" spans="6:6" x14ac:dyDescent="0.4">
      <c r="F40" s="7"/>
    </row>
    <row r="41" spans="6:6" x14ac:dyDescent="0.4">
      <c r="F41" s="7"/>
    </row>
    <row r="42" spans="6:6" x14ac:dyDescent="0.4">
      <c r="F42" s="7"/>
    </row>
    <row r="43" spans="6:6" x14ac:dyDescent="0.4">
      <c r="F43" s="7"/>
    </row>
    <row r="44" spans="6:6" x14ac:dyDescent="0.4">
      <c r="F44" s="7"/>
    </row>
    <row r="45" spans="6:6" x14ac:dyDescent="0.4">
      <c r="F45" s="7"/>
    </row>
    <row r="46" spans="6:6" x14ac:dyDescent="0.4">
      <c r="F46" s="7"/>
    </row>
    <row r="47" spans="6:6" x14ac:dyDescent="0.4">
      <c r="F47" s="7"/>
    </row>
  </sheetData>
  <autoFilter ref="B1:B98" xr:uid="{00000000-0009-0000-0000-000001000000}">
    <filterColumn colId="0">
      <filters>
        <filter val="X"/>
      </filters>
    </filterColumn>
  </autoFilter>
  <sortState xmlns:xlrd2="http://schemas.microsoft.com/office/spreadsheetml/2017/richdata2" ref="A1:G47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8"/>
  <sheetViews>
    <sheetView topLeftCell="A13"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hidden="1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x14ac:dyDescent="0.4">
      <c r="A2" s="1">
        <f t="shared" ref="A2:A31" ca="1" si="0">RAND()</f>
        <v>0.68810068231420407</v>
      </c>
      <c r="B2" s="2" t="str">
        <f t="shared" ref="B2:B27" si="1">IF(C2=D2,"O","X")</f>
        <v>X</v>
      </c>
      <c r="C2" s="3">
        <v>2</v>
      </c>
      <c r="E2" s="3" t="s">
        <v>841</v>
      </c>
      <c r="G2" s="2">
        <v>1</v>
      </c>
    </row>
    <row r="3" spans="1:7" ht="43.2" x14ac:dyDescent="0.4">
      <c r="A3" s="1">
        <f t="shared" ca="1" si="0"/>
        <v>0.97109263726740369</v>
      </c>
      <c r="B3" s="2" t="str">
        <f>IF(C3=D3,"O","X")</f>
        <v>X</v>
      </c>
      <c r="C3" s="3" t="s">
        <v>452</v>
      </c>
      <c r="E3" s="3" t="s">
        <v>842</v>
      </c>
      <c r="G3" s="2">
        <v>2</v>
      </c>
    </row>
    <row r="4" spans="1:7" x14ac:dyDescent="0.4">
      <c r="A4" s="1">
        <f t="shared" ca="1" si="0"/>
        <v>3.0727696553493611E-2</v>
      </c>
      <c r="B4" s="2" t="str">
        <f t="shared" si="1"/>
        <v>X</v>
      </c>
      <c r="C4" s="3" t="s">
        <v>453</v>
      </c>
      <c r="E4" s="3" t="s">
        <v>843</v>
      </c>
      <c r="F4" s="2"/>
      <c r="G4" s="2">
        <v>3</v>
      </c>
    </row>
    <row r="5" spans="1:7" ht="28.8" x14ac:dyDescent="0.4">
      <c r="A5" s="1">
        <f t="shared" ca="1" si="0"/>
        <v>0.76540158395623326</v>
      </c>
      <c r="B5" s="2" t="str">
        <f t="shared" si="1"/>
        <v>X</v>
      </c>
      <c r="C5" s="3" t="s">
        <v>454</v>
      </c>
      <c r="E5" s="3" t="s">
        <v>844</v>
      </c>
      <c r="F5" s="3" t="s">
        <v>514</v>
      </c>
      <c r="G5" s="2">
        <v>4</v>
      </c>
    </row>
    <row r="6" spans="1:7" x14ac:dyDescent="0.4">
      <c r="A6" s="1">
        <f t="shared" ca="1" si="0"/>
        <v>3.0630961601781026E-2</v>
      </c>
      <c r="B6" s="2" t="str">
        <f t="shared" si="1"/>
        <v>X</v>
      </c>
      <c r="C6" s="3" t="s">
        <v>455</v>
      </c>
      <c r="E6" s="3" t="s">
        <v>845</v>
      </c>
      <c r="F6" s="2"/>
      <c r="G6" s="2">
        <v>5</v>
      </c>
    </row>
    <row r="7" spans="1:7" x14ac:dyDescent="0.4">
      <c r="A7" s="1">
        <f t="shared" ca="1" si="0"/>
        <v>1.5596205060672386E-2</v>
      </c>
      <c r="B7" s="2" t="str">
        <f t="shared" si="1"/>
        <v>X</v>
      </c>
      <c r="C7" s="23">
        <v>5</v>
      </c>
      <c r="E7" s="3" t="s">
        <v>846</v>
      </c>
      <c r="G7" s="2">
        <v>6</v>
      </c>
    </row>
    <row r="8" spans="1:7" x14ac:dyDescent="0.4">
      <c r="A8" s="1">
        <f t="shared" ca="1" si="0"/>
        <v>0.82659786853039419</v>
      </c>
      <c r="B8" s="2" t="str">
        <f t="shared" si="1"/>
        <v>X</v>
      </c>
      <c r="C8" s="3" t="s">
        <v>456</v>
      </c>
      <c r="E8" s="3" t="s">
        <v>847</v>
      </c>
      <c r="F8" s="2"/>
      <c r="G8" s="2">
        <v>7</v>
      </c>
    </row>
    <row r="9" spans="1:7" ht="28.8" x14ac:dyDescent="0.4">
      <c r="A9" s="1">
        <f t="shared" ca="1" si="0"/>
        <v>0.51846397560984581</v>
      </c>
      <c r="B9" s="2" t="str">
        <f t="shared" si="1"/>
        <v>X</v>
      </c>
      <c r="C9" s="3" t="s">
        <v>457</v>
      </c>
      <c r="E9" s="3" t="s">
        <v>848</v>
      </c>
      <c r="F9" s="2"/>
      <c r="G9" s="2">
        <v>8</v>
      </c>
    </row>
    <row r="10" spans="1:7" ht="43.2" x14ac:dyDescent="0.4">
      <c r="A10" s="1">
        <f t="shared" ca="1" si="0"/>
        <v>0.76671430110227012</v>
      </c>
      <c r="B10" s="2" t="str">
        <f t="shared" si="1"/>
        <v>X</v>
      </c>
      <c r="C10" s="3" t="s">
        <v>458</v>
      </c>
      <c r="E10" s="3" t="s">
        <v>849</v>
      </c>
      <c r="F10" s="2"/>
      <c r="G10" s="2">
        <v>9</v>
      </c>
    </row>
    <row r="11" spans="1:7" ht="28.8" x14ac:dyDescent="0.4">
      <c r="A11" s="1">
        <f t="shared" ca="1" si="0"/>
        <v>0.77000476256049899</v>
      </c>
      <c r="B11" s="2" t="str">
        <f t="shared" si="1"/>
        <v>X</v>
      </c>
      <c r="C11" s="23" t="s">
        <v>459</v>
      </c>
      <c r="D11" s="23"/>
      <c r="E11" s="3" t="s">
        <v>850</v>
      </c>
      <c r="F11" s="2"/>
      <c r="G11" s="2">
        <v>10</v>
      </c>
    </row>
    <row r="12" spans="1:7" ht="28.8" x14ac:dyDescent="0.4">
      <c r="A12" s="1">
        <f t="shared" ca="1" si="0"/>
        <v>0.90180641663163863</v>
      </c>
      <c r="B12" s="2" t="str">
        <f t="shared" si="1"/>
        <v>X</v>
      </c>
      <c r="C12" s="3" t="s">
        <v>460</v>
      </c>
      <c r="E12" s="3" t="s">
        <v>851</v>
      </c>
      <c r="F12" s="2"/>
      <c r="G12" s="2">
        <v>11</v>
      </c>
    </row>
    <row r="13" spans="1:7" x14ac:dyDescent="0.4">
      <c r="A13" s="1">
        <f t="shared" ca="1" si="0"/>
        <v>0.90173373981903404</v>
      </c>
      <c r="B13" s="2" t="str">
        <f t="shared" si="1"/>
        <v>X</v>
      </c>
      <c r="C13" s="3" t="s">
        <v>461</v>
      </c>
      <c r="E13" s="3" t="s">
        <v>852</v>
      </c>
      <c r="F13" s="2"/>
      <c r="G13" s="2">
        <v>12</v>
      </c>
    </row>
    <row r="14" spans="1:7" x14ac:dyDescent="0.4">
      <c r="A14" s="1">
        <f t="shared" ca="1" si="0"/>
        <v>0.56553261734887883</v>
      </c>
      <c r="B14" s="2" t="str">
        <f t="shared" si="1"/>
        <v>X</v>
      </c>
      <c r="C14" s="3" t="s">
        <v>462</v>
      </c>
      <c r="E14" s="3" t="s">
        <v>853</v>
      </c>
      <c r="G14" s="2">
        <v>13</v>
      </c>
    </row>
    <row r="15" spans="1:7" x14ac:dyDescent="0.4">
      <c r="A15" s="1">
        <f t="shared" ca="1" si="0"/>
        <v>0.8586401328041704</v>
      </c>
      <c r="B15" s="2" t="str">
        <f t="shared" si="1"/>
        <v>X</v>
      </c>
      <c r="C15" s="3" t="s">
        <v>463</v>
      </c>
      <c r="E15" s="3" t="s">
        <v>854</v>
      </c>
      <c r="F15" s="2"/>
      <c r="G15" s="2">
        <v>14</v>
      </c>
    </row>
    <row r="16" spans="1:7" x14ac:dyDescent="0.4">
      <c r="A16" s="1">
        <f t="shared" ca="1" si="0"/>
        <v>0.44574508372563781</v>
      </c>
      <c r="B16" s="2" t="str">
        <f t="shared" si="1"/>
        <v>X</v>
      </c>
      <c r="C16" s="3" t="s">
        <v>464</v>
      </c>
      <c r="E16" s="3" t="s">
        <v>855</v>
      </c>
      <c r="F16" s="2"/>
      <c r="G16" s="2">
        <v>15</v>
      </c>
    </row>
    <row r="17" spans="1:7" x14ac:dyDescent="0.4">
      <c r="A17" s="1">
        <f t="shared" ca="1" si="0"/>
        <v>0.54200970682665173</v>
      </c>
      <c r="B17" s="2" t="str">
        <f t="shared" si="1"/>
        <v>X</v>
      </c>
      <c r="C17" s="3" t="s">
        <v>465</v>
      </c>
      <c r="E17" s="3" t="s">
        <v>856</v>
      </c>
      <c r="F17" s="2"/>
      <c r="G17" s="2">
        <v>16</v>
      </c>
    </row>
    <row r="18" spans="1:7" x14ac:dyDescent="0.4">
      <c r="A18" s="1">
        <f t="shared" ca="1" si="0"/>
        <v>7.8679104540385958E-2</v>
      </c>
      <c r="B18" s="2" t="str">
        <f t="shared" si="1"/>
        <v>X</v>
      </c>
      <c r="C18" s="3" t="s">
        <v>466</v>
      </c>
      <c r="E18" s="3" t="s">
        <v>857</v>
      </c>
      <c r="G18" s="2">
        <v>17</v>
      </c>
    </row>
    <row r="19" spans="1:7" x14ac:dyDescent="0.4">
      <c r="A19" s="1">
        <f t="shared" ca="1" si="0"/>
        <v>0.59547431181497557</v>
      </c>
      <c r="B19" s="2" t="str">
        <f t="shared" si="1"/>
        <v>X</v>
      </c>
      <c r="C19" s="3" t="s">
        <v>467</v>
      </c>
      <c r="E19" s="3" t="s">
        <v>858</v>
      </c>
      <c r="F19" s="2"/>
      <c r="G19" s="2">
        <v>18</v>
      </c>
    </row>
    <row r="20" spans="1:7" x14ac:dyDescent="0.4">
      <c r="A20" s="1">
        <f t="shared" ca="1" si="0"/>
        <v>0.96847841901024434</v>
      </c>
      <c r="B20" s="2" t="str">
        <f t="shared" si="1"/>
        <v>X</v>
      </c>
      <c r="C20" s="3" t="s">
        <v>178</v>
      </c>
      <c r="E20" s="3" t="s">
        <v>859</v>
      </c>
      <c r="G20" s="2">
        <v>19</v>
      </c>
    </row>
    <row r="21" spans="1:7" x14ac:dyDescent="0.4">
      <c r="A21" s="1">
        <f t="shared" ca="1" si="0"/>
        <v>0.34694294426114958</v>
      </c>
      <c r="B21" s="2" t="str">
        <f>IF(C21=D21,"O","X")</f>
        <v>X</v>
      </c>
      <c r="C21" s="3" t="s">
        <v>468</v>
      </c>
      <c r="E21" s="3" t="s">
        <v>860</v>
      </c>
      <c r="F21" s="2"/>
      <c r="G21" s="2">
        <v>20</v>
      </c>
    </row>
    <row r="22" spans="1:7" x14ac:dyDescent="0.4">
      <c r="A22" s="1">
        <f t="shared" ca="1" si="0"/>
        <v>0.26587244109512342</v>
      </c>
      <c r="B22" s="2" t="str">
        <f t="shared" si="1"/>
        <v>X</v>
      </c>
      <c r="C22" s="3" t="s">
        <v>469</v>
      </c>
      <c r="E22" s="3" t="s">
        <v>861</v>
      </c>
      <c r="F22" s="2"/>
      <c r="G22" s="2">
        <v>21</v>
      </c>
    </row>
    <row r="23" spans="1:7" x14ac:dyDescent="0.4">
      <c r="A23" s="1">
        <f t="shared" ca="1" si="0"/>
        <v>0.5150063781406613</v>
      </c>
      <c r="B23" s="2" t="str">
        <f t="shared" si="1"/>
        <v>X</v>
      </c>
      <c r="C23" s="3" t="s">
        <v>130</v>
      </c>
      <c r="E23" s="3" t="s">
        <v>862</v>
      </c>
      <c r="F23" s="2"/>
      <c r="G23" s="2">
        <v>22</v>
      </c>
    </row>
    <row r="24" spans="1:7" x14ac:dyDescent="0.4">
      <c r="A24" s="1">
        <f t="shared" ca="1" si="0"/>
        <v>1.6801009448944471E-2</v>
      </c>
      <c r="B24" s="2" t="str">
        <f t="shared" si="1"/>
        <v>X</v>
      </c>
      <c r="C24" s="3" t="s">
        <v>20</v>
      </c>
      <c r="E24" s="3" t="s">
        <v>863</v>
      </c>
      <c r="G24" s="2">
        <v>23</v>
      </c>
    </row>
    <row r="25" spans="1:7" x14ac:dyDescent="0.4">
      <c r="A25" s="1">
        <f t="shared" ca="1" si="0"/>
        <v>0.26159558482215306</v>
      </c>
      <c r="B25" s="2" t="str">
        <f t="shared" si="1"/>
        <v>X</v>
      </c>
      <c r="C25" s="3" t="s">
        <v>470</v>
      </c>
      <c r="E25" s="3" t="s">
        <v>820</v>
      </c>
      <c r="G25" s="2">
        <v>24</v>
      </c>
    </row>
    <row r="26" spans="1:7" x14ac:dyDescent="0.4">
      <c r="A26" s="1">
        <f t="shared" ca="1" si="0"/>
        <v>0.9229313659076499</v>
      </c>
      <c r="B26" s="2" t="str">
        <f t="shared" si="1"/>
        <v>X</v>
      </c>
      <c r="C26" s="3" t="s">
        <v>197</v>
      </c>
      <c r="E26" s="3" t="s">
        <v>864</v>
      </c>
      <c r="G26" s="2">
        <v>25</v>
      </c>
    </row>
    <row r="27" spans="1:7" x14ac:dyDescent="0.4">
      <c r="A27" s="1">
        <f t="shared" ca="1" si="0"/>
        <v>0.16359259621049549</v>
      </c>
      <c r="B27" s="2" t="str">
        <f t="shared" si="1"/>
        <v>X</v>
      </c>
      <c r="C27" s="3" t="s">
        <v>473</v>
      </c>
      <c r="E27" s="3" t="s">
        <v>865</v>
      </c>
      <c r="G27" s="2">
        <v>26</v>
      </c>
    </row>
    <row r="28" spans="1:7" ht="28.8" x14ac:dyDescent="0.4">
      <c r="A28" s="1">
        <f t="shared" ca="1" si="0"/>
        <v>0.87908742431693854</v>
      </c>
      <c r="B28" s="2" t="str">
        <f t="shared" ref="B28:B31" si="2">IF(C28=D28,"O","X")</f>
        <v>X</v>
      </c>
      <c r="C28" s="3" t="s">
        <v>265</v>
      </c>
      <c r="E28" s="3" t="s">
        <v>866</v>
      </c>
      <c r="G28" s="2">
        <v>27</v>
      </c>
    </row>
    <row r="29" spans="1:7" ht="28.8" x14ac:dyDescent="0.4">
      <c r="A29" s="1">
        <f t="shared" ca="1" si="0"/>
        <v>0.15262057909273574</v>
      </c>
      <c r="B29" s="2" t="str">
        <f t="shared" si="2"/>
        <v>X</v>
      </c>
      <c r="C29" s="3" t="s">
        <v>474</v>
      </c>
      <c r="E29" s="3" t="s">
        <v>867</v>
      </c>
      <c r="G29" s="2">
        <v>28</v>
      </c>
    </row>
    <row r="30" spans="1:7" x14ac:dyDescent="0.4">
      <c r="A30" s="1">
        <f t="shared" ca="1" si="0"/>
        <v>0.43502678837478514</v>
      </c>
      <c r="B30" s="2" t="str">
        <f t="shared" si="2"/>
        <v>X</v>
      </c>
      <c r="C30" s="3">
        <v>0.1</v>
      </c>
      <c r="E30" s="3" t="s">
        <v>868</v>
      </c>
      <c r="G30" s="2">
        <v>29</v>
      </c>
    </row>
    <row r="31" spans="1:7" ht="28.8" x14ac:dyDescent="0.4">
      <c r="A31" s="1">
        <f t="shared" ca="1" si="0"/>
        <v>0.59658127392619453</v>
      </c>
      <c r="B31" s="2" t="str">
        <f t="shared" si="2"/>
        <v>X</v>
      </c>
      <c r="C31" s="3" t="s">
        <v>475</v>
      </c>
      <c r="E31" s="3" t="s">
        <v>869</v>
      </c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69" xr:uid="{00000000-0009-0000-0000-000013000000}"/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88"/>
  <sheetViews>
    <sheetView topLeftCell="A25"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hidden="1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x14ac:dyDescent="0.4">
      <c r="A2" s="1">
        <f t="shared" ref="A2:A26" ca="1" si="0">RAND()</f>
        <v>0.97976504436552181</v>
      </c>
      <c r="B2" s="2" t="str">
        <f t="shared" ref="B2:B26" si="1">IF(C2=D2,"O","X")</f>
        <v>X</v>
      </c>
      <c r="C2" s="3" t="s">
        <v>476</v>
      </c>
      <c r="E2" s="3" t="s">
        <v>838</v>
      </c>
      <c r="G2" s="2">
        <v>1</v>
      </c>
    </row>
    <row r="3" spans="1:7" ht="28.8" x14ac:dyDescent="0.4">
      <c r="A3" s="1">
        <f t="shared" ca="1" si="0"/>
        <v>0.73927210377246444</v>
      </c>
      <c r="B3" s="2" t="str">
        <f>IF(C3=D3,"O","X")</f>
        <v>X</v>
      </c>
      <c r="C3" s="3" t="s">
        <v>477</v>
      </c>
      <c r="E3" s="3" t="s">
        <v>839</v>
      </c>
      <c r="G3" s="2">
        <v>2</v>
      </c>
    </row>
    <row r="4" spans="1:7" x14ac:dyDescent="0.4">
      <c r="A4" s="1">
        <f t="shared" ca="1" si="0"/>
        <v>0.42586612057083295</v>
      </c>
      <c r="B4" s="2" t="str">
        <f t="shared" si="1"/>
        <v>X</v>
      </c>
      <c r="C4" s="3">
        <f>(12*7+8)/29</f>
        <v>3.1724137931034484</v>
      </c>
      <c r="E4" s="3" t="s">
        <v>840</v>
      </c>
      <c r="F4" s="2"/>
      <c r="G4" s="2">
        <v>3</v>
      </c>
    </row>
    <row r="5" spans="1:7" ht="28.8" x14ac:dyDescent="0.4">
      <c r="A5" s="1">
        <f t="shared" ca="1" si="0"/>
        <v>0.28232762399006017</v>
      </c>
      <c r="B5" s="2" t="str">
        <f t="shared" si="1"/>
        <v>X</v>
      </c>
      <c r="C5" s="3" t="s">
        <v>478</v>
      </c>
      <c r="E5" s="3" t="s">
        <v>571</v>
      </c>
      <c r="F5" s="3" t="s">
        <v>514</v>
      </c>
      <c r="G5" s="2">
        <v>4</v>
      </c>
    </row>
    <row r="6" spans="1:7" x14ac:dyDescent="0.4">
      <c r="A6" s="1">
        <f t="shared" ca="1" si="0"/>
        <v>0.56641531364104047</v>
      </c>
      <c r="B6" s="2" t="str">
        <f t="shared" si="1"/>
        <v>X</v>
      </c>
      <c r="C6" s="3" t="s">
        <v>480</v>
      </c>
      <c r="E6" s="3" t="s">
        <v>479</v>
      </c>
      <c r="F6" s="2"/>
      <c r="G6" s="2">
        <v>5</v>
      </c>
    </row>
    <row r="7" spans="1:7" ht="28.8" x14ac:dyDescent="0.4">
      <c r="A7" s="1">
        <f t="shared" ca="1" si="0"/>
        <v>0.98201521436739458</v>
      </c>
      <c r="B7" s="2" t="str">
        <f t="shared" si="1"/>
        <v>X</v>
      </c>
      <c r="C7" s="23" t="s">
        <v>482</v>
      </c>
      <c r="E7" s="3" t="s">
        <v>481</v>
      </c>
      <c r="G7" s="2">
        <v>6</v>
      </c>
    </row>
    <row r="8" spans="1:7" x14ac:dyDescent="0.4">
      <c r="A8" s="1">
        <f t="shared" ca="1" si="0"/>
        <v>0.44306315919008665</v>
      </c>
      <c r="B8" s="2" t="str">
        <f t="shared" si="1"/>
        <v>X</v>
      </c>
      <c r="C8" s="3" t="s">
        <v>484</v>
      </c>
      <c r="E8" s="3" t="s">
        <v>483</v>
      </c>
      <c r="F8" s="2"/>
      <c r="G8" s="2">
        <v>7</v>
      </c>
    </row>
    <row r="9" spans="1:7" ht="28.8" x14ac:dyDescent="0.4">
      <c r="A9" s="1">
        <f t="shared" ca="1" si="0"/>
        <v>0.88298769892749085</v>
      </c>
      <c r="B9" s="2" t="str">
        <f t="shared" si="1"/>
        <v>X</v>
      </c>
      <c r="C9" s="3" t="s">
        <v>486</v>
      </c>
      <c r="E9" s="3" t="s">
        <v>485</v>
      </c>
      <c r="F9" s="2"/>
      <c r="G9" s="2">
        <v>8</v>
      </c>
    </row>
    <row r="10" spans="1:7" x14ac:dyDescent="0.4">
      <c r="A10" s="1">
        <f t="shared" ca="1" si="0"/>
        <v>0.331792959616238</v>
      </c>
      <c r="B10" s="2" t="str">
        <f t="shared" si="1"/>
        <v>X</v>
      </c>
      <c r="C10" s="3" t="s">
        <v>488</v>
      </c>
      <c r="E10" s="3" t="s">
        <v>487</v>
      </c>
      <c r="F10" s="2"/>
      <c r="G10" s="2">
        <v>9</v>
      </c>
    </row>
    <row r="11" spans="1:7" x14ac:dyDescent="0.4">
      <c r="A11" s="1">
        <f t="shared" ca="1" si="0"/>
        <v>0.52997141069269094</v>
      </c>
      <c r="B11" s="2" t="str">
        <f t="shared" si="1"/>
        <v>X</v>
      </c>
      <c r="C11" s="23">
        <v>1243</v>
      </c>
      <c r="D11" s="23"/>
      <c r="E11" s="3" t="s">
        <v>489</v>
      </c>
      <c r="F11" s="2"/>
      <c r="G11" s="2">
        <v>10</v>
      </c>
    </row>
    <row r="12" spans="1:7" ht="28.8" x14ac:dyDescent="0.4">
      <c r="A12" s="1">
        <f t="shared" ca="1" si="0"/>
        <v>7.0484877121083089E-3</v>
      </c>
      <c r="B12" s="2" t="str">
        <f t="shared" si="1"/>
        <v>X</v>
      </c>
      <c r="C12" s="3" t="s">
        <v>491</v>
      </c>
      <c r="E12" s="3" t="s">
        <v>490</v>
      </c>
      <c r="F12" s="2"/>
      <c r="G12" s="2">
        <v>11</v>
      </c>
    </row>
    <row r="13" spans="1:7" ht="28.8" x14ac:dyDescent="0.4">
      <c r="A13" s="1">
        <f t="shared" ca="1" si="0"/>
        <v>0.89625780486386586</v>
      </c>
      <c r="B13" s="2" t="str">
        <f t="shared" si="1"/>
        <v>X</v>
      </c>
      <c r="C13" s="3" t="s">
        <v>493</v>
      </c>
      <c r="E13" s="3" t="s">
        <v>492</v>
      </c>
      <c r="F13" s="2"/>
      <c r="G13" s="2">
        <v>12</v>
      </c>
    </row>
    <row r="14" spans="1:7" x14ac:dyDescent="0.4">
      <c r="A14" s="1">
        <f t="shared" ca="1" si="0"/>
        <v>0.12612947927003493</v>
      </c>
      <c r="B14" s="2" t="str">
        <f t="shared" si="1"/>
        <v>X</v>
      </c>
      <c r="C14" s="3" t="s">
        <v>494</v>
      </c>
      <c r="E14" s="3" t="s">
        <v>495</v>
      </c>
      <c r="G14" s="2">
        <v>13</v>
      </c>
    </row>
    <row r="15" spans="1:7" x14ac:dyDescent="0.4">
      <c r="A15" s="1">
        <f t="shared" ca="1" si="0"/>
        <v>0.28047306353684009</v>
      </c>
      <c r="B15" s="2" t="str">
        <f t="shared" si="1"/>
        <v>X</v>
      </c>
      <c r="C15" s="3" t="s">
        <v>497</v>
      </c>
      <c r="E15" s="3" t="s">
        <v>496</v>
      </c>
      <c r="F15" s="2"/>
      <c r="G15" s="2">
        <v>14</v>
      </c>
    </row>
    <row r="16" spans="1:7" ht="28.8" x14ac:dyDescent="0.4">
      <c r="A16" s="1">
        <f t="shared" ca="1" si="0"/>
        <v>0.12360624681362054</v>
      </c>
      <c r="B16" s="2" t="str">
        <f t="shared" si="1"/>
        <v>X</v>
      </c>
      <c r="C16" s="3" t="s">
        <v>500</v>
      </c>
      <c r="E16" s="3" t="s">
        <v>498</v>
      </c>
      <c r="F16" s="2"/>
      <c r="G16" s="2">
        <v>15</v>
      </c>
    </row>
    <row r="17" spans="1:7" x14ac:dyDescent="0.4">
      <c r="A17" s="1">
        <f t="shared" ca="1" si="0"/>
        <v>0.51515127274683425</v>
      </c>
      <c r="B17" s="2" t="str">
        <f t="shared" si="1"/>
        <v>X</v>
      </c>
      <c r="C17" s="3">
        <f>12*4+10+16</f>
        <v>74</v>
      </c>
      <c r="E17" s="3" t="s">
        <v>499</v>
      </c>
      <c r="F17" s="2"/>
      <c r="G17" s="2">
        <v>16</v>
      </c>
    </row>
    <row r="18" spans="1:7" ht="28.8" x14ac:dyDescent="0.4">
      <c r="A18" s="1">
        <f t="shared" ca="1" si="0"/>
        <v>0.77420430786497063</v>
      </c>
      <c r="B18" s="2" t="str">
        <f t="shared" si="1"/>
        <v>X</v>
      </c>
      <c r="C18" s="3" t="s">
        <v>317</v>
      </c>
      <c r="E18" s="3" t="s">
        <v>501</v>
      </c>
      <c r="G18" s="2">
        <v>17</v>
      </c>
    </row>
    <row r="19" spans="1:7" ht="28.8" x14ac:dyDescent="0.4">
      <c r="A19" s="1">
        <f t="shared" ca="1" si="0"/>
        <v>0.14088586923383961</v>
      </c>
      <c r="B19" s="2" t="str">
        <f t="shared" si="1"/>
        <v>X</v>
      </c>
      <c r="C19" s="3" t="s">
        <v>359</v>
      </c>
      <c r="E19" s="3" t="s">
        <v>502</v>
      </c>
      <c r="F19" s="2"/>
      <c r="G19" s="2">
        <v>18</v>
      </c>
    </row>
    <row r="20" spans="1:7" ht="28.8" x14ac:dyDescent="0.4">
      <c r="A20" s="1">
        <f t="shared" ca="1" si="0"/>
        <v>0.56990524637853213</v>
      </c>
      <c r="B20" s="2" t="str">
        <f t="shared" si="1"/>
        <v>X</v>
      </c>
      <c r="C20" s="3" t="s">
        <v>504</v>
      </c>
      <c r="E20" s="3" t="s">
        <v>503</v>
      </c>
      <c r="G20" s="2">
        <v>19</v>
      </c>
    </row>
    <row r="21" spans="1:7" ht="28.8" x14ac:dyDescent="0.4">
      <c r="A21" s="1">
        <f t="shared" ca="1" si="0"/>
        <v>0.67766853595032128</v>
      </c>
      <c r="B21" s="2" t="str">
        <f>IF(C21=D21,"O","X")</f>
        <v>X</v>
      </c>
      <c r="C21" s="3" t="s">
        <v>506</v>
      </c>
      <c r="E21" s="3" t="s">
        <v>505</v>
      </c>
      <c r="F21" s="2"/>
      <c r="G21" s="2">
        <v>20</v>
      </c>
    </row>
    <row r="22" spans="1:7" ht="28.8" x14ac:dyDescent="0.4">
      <c r="A22" s="1">
        <f t="shared" ca="1" si="0"/>
        <v>0.44948527588722675</v>
      </c>
      <c r="B22" s="2" t="str">
        <f t="shared" si="1"/>
        <v>X</v>
      </c>
      <c r="C22" s="3" t="s">
        <v>508</v>
      </c>
      <c r="E22" s="3" t="s">
        <v>507</v>
      </c>
      <c r="F22" s="2"/>
      <c r="G22" s="2">
        <v>21</v>
      </c>
    </row>
    <row r="23" spans="1:7" x14ac:dyDescent="0.4">
      <c r="A23" s="1">
        <f t="shared" ca="1" si="0"/>
        <v>0.33964803803014432</v>
      </c>
      <c r="B23" s="2" t="str">
        <f t="shared" si="1"/>
        <v>X</v>
      </c>
      <c r="C23" s="3" t="s">
        <v>182</v>
      </c>
      <c r="E23" s="3" t="s">
        <v>509</v>
      </c>
      <c r="F23" s="2"/>
      <c r="G23" s="2">
        <v>22</v>
      </c>
    </row>
    <row r="24" spans="1:7" ht="28.8" x14ac:dyDescent="0.4">
      <c r="A24" s="1">
        <f t="shared" ca="1" si="0"/>
        <v>0.60834627121999851</v>
      </c>
      <c r="B24" s="2" t="str">
        <f t="shared" si="1"/>
        <v>X</v>
      </c>
      <c r="C24" s="3" t="s">
        <v>222</v>
      </c>
      <c r="E24" s="3" t="s">
        <v>221</v>
      </c>
      <c r="G24" s="2">
        <v>23</v>
      </c>
    </row>
    <row r="25" spans="1:7" ht="28.8" x14ac:dyDescent="0.4">
      <c r="A25" s="1">
        <f t="shared" ca="1" si="0"/>
        <v>0.34317994654205675</v>
      </c>
      <c r="B25" s="2" t="str">
        <f t="shared" si="1"/>
        <v>X</v>
      </c>
      <c r="C25" s="3" t="s">
        <v>511</v>
      </c>
      <c r="E25" s="3" t="s">
        <v>510</v>
      </c>
      <c r="G25" s="2">
        <v>24</v>
      </c>
    </row>
    <row r="26" spans="1:7" x14ac:dyDescent="0.4">
      <c r="A26" s="1">
        <f t="shared" ca="1" si="0"/>
        <v>0.82929922600961459</v>
      </c>
      <c r="B26" s="2" t="str">
        <f t="shared" si="1"/>
        <v>X</v>
      </c>
      <c r="C26" s="3" t="s">
        <v>243</v>
      </c>
      <c r="E26" s="3" t="s">
        <v>512</v>
      </c>
      <c r="G26" s="2">
        <v>25</v>
      </c>
    </row>
    <row r="27" spans="1:7" x14ac:dyDescent="0.4">
      <c r="G27" s="2">
        <v>26</v>
      </c>
    </row>
    <row r="28" spans="1:7" x14ac:dyDescent="0.4">
      <c r="G28" s="2">
        <v>27</v>
      </c>
    </row>
    <row r="29" spans="1:7" x14ac:dyDescent="0.4">
      <c r="G29" s="2">
        <v>28</v>
      </c>
    </row>
    <row r="30" spans="1:7" x14ac:dyDescent="0.4">
      <c r="G30" s="2">
        <v>29</v>
      </c>
    </row>
    <row r="31" spans="1:7" x14ac:dyDescent="0.4"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64" xr:uid="{00000000-0009-0000-0000-000014000000}"/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15"/>
  <sheetViews>
    <sheetView topLeftCell="A34"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2" customWidth="1"/>
    <col min="4" max="4" width="16.796875" style="2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2" t="s">
        <v>3</v>
      </c>
      <c r="D1" s="2" t="s">
        <v>0</v>
      </c>
      <c r="E1" s="3" t="s">
        <v>1</v>
      </c>
      <c r="F1" s="3" t="s">
        <v>2</v>
      </c>
    </row>
    <row r="2" spans="1:7" ht="28.8" x14ac:dyDescent="0.4">
      <c r="A2" s="1">
        <f t="shared" ref="A2:A48" ca="1" si="0">RAND()</f>
        <v>0.49996062916662809</v>
      </c>
      <c r="B2" s="2" t="str">
        <f t="shared" ref="B2:B24" si="1">IF(C2=D2,"O","X")</f>
        <v>X</v>
      </c>
      <c r="C2" s="3" t="s">
        <v>6</v>
      </c>
      <c r="D2" s="3"/>
      <c r="E2" s="3" t="s">
        <v>4</v>
      </c>
      <c r="G2" s="2">
        <v>1</v>
      </c>
    </row>
    <row r="3" spans="1:7" x14ac:dyDescent="0.4">
      <c r="A3" s="1">
        <f t="shared" ca="1" si="0"/>
        <v>0.56333817020878851</v>
      </c>
      <c r="B3" s="2" t="str">
        <f t="shared" si="1"/>
        <v>X</v>
      </c>
      <c r="C3" s="3">
        <v>21</v>
      </c>
      <c r="D3" s="3"/>
      <c r="E3" s="3" t="s">
        <v>5</v>
      </c>
      <c r="G3" s="2">
        <v>2</v>
      </c>
    </row>
    <row r="4" spans="1:7" x14ac:dyDescent="0.4">
      <c r="A4" s="1">
        <f t="shared" ca="1" si="0"/>
        <v>0.72725665835224618</v>
      </c>
      <c r="B4" s="2" t="str">
        <f t="shared" si="1"/>
        <v>X</v>
      </c>
      <c r="C4" s="3" t="s">
        <v>8</v>
      </c>
      <c r="D4" s="3"/>
      <c r="E4" s="3" t="s">
        <v>7</v>
      </c>
      <c r="F4" s="2"/>
      <c r="G4" s="2">
        <v>3</v>
      </c>
    </row>
    <row r="5" spans="1:7" x14ac:dyDescent="0.4">
      <c r="A5" s="1">
        <f t="shared" ca="1" si="0"/>
        <v>0.56050559589044857</v>
      </c>
      <c r="B5" s="2" t="str">
        <f t="shared" si="1"/>
        <v>X</v>
      </c>
      <c r="C5" s="3" t="s">
        <v>10</v>
      </c>
      <c r="D5" s="3"/>
      <c r="E5" s="3" t="s">
        <v>9</v>
      </c>
      <c r="G5" s="2">
        <v>4</v>
      </c>
    </row>
    <row r="6" spans="1:7" x14ac:dyDescent="0.4">
      <c r="A6" s="1">
        <f t="shared" ca="1" si="0"/>
        <v>0.81148410334005294</v>
      </c>
      <c r="B6" s="2" t="str">
        <f t="shared" si="1"/>
        <v>X</v>
      </c>
      <c r="C6" s="3" t="s">
        <v>12</v>
      </c>
      <c r="D6" s="3"/>
      <c r="E6" s="3" t="s">
        <v>11</v>
      </c>
      <c r="F6" s="2"/>
      <c r="G6" s="2">
        <v>5</v>
      </c>
    </row>
    <row r="7" spans="1:7" ht="28.8" x14ac:dyDescent="0.4">
      <c r="A7" s="1">
        <f t="shared" ca="1" si="0"/>
        <v>0.24552801925318579</v>
      </c>
      <c r="B7" s="2" t="str">
        <f t="shared" si="1"/>
        <v>X</v>
      </c>
      <c r="C7" s="22" t="s">
        <v>14</v>
      </c>
      <c r="D7" s="3"/>
      <c r="E7" s="3" t="s">
        <v>13</v>
      </c>
      <c r="G7" s="2">
        <v>6</v>
      </c>
    </row>
    <row r="8" spans="1:7" x14ac:dyDescent="0.4">
      <c r="A8" s="1">
        <f t="shared" ca="1" si="0"/>
        <v>0.42762932058424818</v>
      </c>
      <c r="B8" s="2" t="str">
        <f t="shared" si="1"/>
        <v>X</v>
      </c>
      <c r="C8" s="3" t="s">
        <v>16</v>
      </c>
      <c r="D8" s="3"/>
      <c r="E8" s="3" t="s">
        <v>15</v>
      </c>
      <c r="F8" s="2"/>
      <c r="G8" s="2">
        <v>7</v>
      </c>
    </row>
    <row r="9" spans="1:7" x14ac:dyDescent="0.4">
      <c r="A9" s="1">
        <f t="shared" ca="1" si="0"/>
        <v>0.99915393314570133</v>
      </c>
      <c r="B9" s="2" t="str">
        <f t="shared" si="1"/>
        <v>X</v>
      </c>
      <c r="C9" s="3" t="s">
        <v>18</v>
      </c>
      <c r="D9" s="3"/>
      <c r="E9" s="3" t="s">
        <v>17</v>
      </c>
      <c r="F9" s="2"/>
      <c r="G9" s="2">
        <v>8</v>
      </c>
    </row>
    <row r="10" spans="1:7" x14ac:dyDescent="0.4">
      <c r="A10" s="1">
        <f t="shared" ca="1" si="0"/>
        <v>0.37051755953755394</v>
      </c>
      <c r="B10" s="2" t="str">
        <f t="shared" si="1"/>
        <v>X</v>
      </c>
      <c r="C10" s="3" t="s">
        <v>20</v>
      </c>
      <c r="D10" s="3"/>
      <c r="E10" s="3" t="s">
        <v>19</v>
      </c>
      <c r="F10" s="2"/>
      <c r="G10" s="2">
        <v>9</v>
      </c>
    </row>
    <row r="11" spans="1:7" ht="28.8" x14ac:dyDescent="0.4">
      <c r="A11" s="1">
        <f t="shared" ca="1" si="0"/>
        <v>0.4421427933267057</v>
      </c>
      <c r="B11" s="2" t="str">
        <f t="shared" si="1"/>
        <v>X</v>
      </c>
      <c r="C11" s="23" t="s">
        <v>21</v>
      </c>
      <c r="D11" s="23"/>
      <c r="E11" s="3" t="s">
        <v>22</v>
      </c>
      <c r="F11" s="2"/>
      <c r="G11" s="2">
        <v>10</v>
      </c>
    </row>
    <row r="12" spans="1:7" x14ac:dyDescent="0.4">
      <c r="A12" s="1">
        <f t="shared" ca="1" si="0"/>
        <v>0.47833508074335807</v>
      </c>
      <c r="B12" s="2" t="str">
        <f t="shared" si="1"/>
        <v>X</v>
      </c>
      <c r="C12" s="3" t="s">
        <v>24</v>
      </c>
      <c r="D12" s="3"/>
      <c r="E12" s="3" t="s">
        <v>23</v>
      </c>
      <c r="F12" s="2"/>
      <c r="G12" s="2">
        <v>11</v>
      </c>
    </row>
    <row r="13" spans="1:7" ht="18.75" customHeight="1" x14ac:dyDescent="0.4">
      <c r="A13" s="1">
        <f t="shared" ca="1" si="0"/>
        <v>0.91214251289664683</v>
      </c>
      <c r="B13" s="2" t="str">
        <f t="shared" si="1"/>
        <v>X</v>
      </c>
      <c r="C13" s="3" t="s">
        <v>26</v>
      </c>
      <c r="D13" s="3"/>
      <c r="E13" s="3" t="s">
        <v>25</v>
      </c>
      <c r="F13" s="2"/>
      <c r="G13" s="2">
        <v>12</v>
      </c>
    </row>
    <row r="14" spans="1:7" x14ac:dyDescent="0.4">
      <c r="A14" s="1">
        <f t="shared" ca="1" si="0"/>
        <v>0.4523195411579003</v>
      </c>
      <c r="B14" s="2" t="str">
        <f t="shared" si="1"/>
        <v>X</v>
      </c>
      <c r="C14" s="3" t="s">
        <v>28</v>
      </c>
      <c r="D14" s="3"/>
      <c r="E14" s="3" t="s">
        <v>27</v>
      </c>
      <c r="G14" s="2">
        <v>13</v>
      </c>
    </row>
    <row r="15" spans="1:7" x14ac:dyDescent="0.4">
      <c r="A15" s="1">
        <f t="shared" ca="1" si="0"/>
        <v>0.35498552210919054</v>
      </c>
      <c r="B15" s="2" t="str">
        <f t="shared" si="1"/>
        <v>X</v>
      </c>
      <c r="C15" s="3" t="s">
        <v>29</v>
      </c>
      <c r="D15" s="3"/>
      <c r="E15" s="3" t="s">
        <v>32</v>
      </c>
      <c r="F15" s="2"/>
      <c r="G15" s="2">
        <v>14</v>
      </c>
    </row>
    <row r="16" spans="1:7" x14ac:dyDescent="0.4">
      <c r="A16" s="1">
        <f t="shared" ca="1" si="0"/>
        <v>0.59943713513917074</v>
      </c>
      <c r="B16" s="2" t="str">
        <f t="shared" si="1"/>
        <v>X</v>
      </c>
      <c r="C16" s="3" t="s">
        <v>31</v>
      </c>
      <c r="D16" s="3"/>
      <c r="E16" s="3" t="s">
        <v>30</v>
      </c>
      <c r="F16" s="2"/>
      <c r="G16" s="2">
        <v>15</v>
      </c>
    </row>
    <row r="17" spans="1:7" x14ac:dyDescent="0.4">
      <c r="A17" s="1">
        <f t="shared" ca="1" si="0"/>
        <v>0.2536163544060116</v>
      </c>
      <c r="B17" s="2" t="str">
        <f t="shared" si="1"/>
        <v>X</v>
      </c>
      <c r="C17" s="3" t="s">
        <v>34</v>
      </c>
      <c r="D17" s="3"/>
      <c r="E17" s="3" t="s">
        <v>33</v>
      </c>
      <c r="F17" s="2"/>
      <c r="G17" s="2">
        <v>16</v>
      </c>
    </row>
    <row r="18" spans="1:7" x14ac:dyDescent="0.4">
      <c r="A18" s="1">
        <f t="shared" ca="1" si="0"/>
        <v>1.5239635302002341E-3</v>
      </c>
      <c r="B18" s="2" t="str">
        <f t="shared" si="1"/>
        <v>X</v>
      </c>
      <c r="C18" s="3" t="s">
        <v>36</v>
      </c>
      <c r="D18" s="3"/>
      <c r="E18" s="3" t="s">
        <v>35</v>
      </c>
      <c r="G18" s="2">
        <v>17</v>
      </c>
    </row>
    <row r="19" spans="1:7" x14ac:dyDescent="0.4">
      <c r="A19" s="1">
        <f t="shared" ca="1" si="0"/>
        <v>0.68630891392036697</v>
      </c>
      <c r="B19" s="2" t="str">
        <f t="shared" si="1"/>
        <v>X</v>
      </c>
      <c r="C19" s="3" t="s">
        <v>38</v>
      </c>
      <c r="D19" s="3"/>
      <c r="E19" s="3" t="s">
        <v>37</v>
      </c>
      <c r="F19" s="2"/>
      <c r="G19" s="2">
        <v>18</v>
      </c>
    </row>
    <row r="20" spans="1:7" x14ac:dyDescent="0.4">
      <c r="A20" s="1">
        <f t="shared" ca="1" si="0"/>
        <v>0.85158242094821002</v>
      </c>
      <c r="B20" s="2" t="str">
        <f t="shared" si="1"/>
        <v>X</v>
      </c>
      <c r="C20" s="3" t="s">
        <v>40</v>
      </c>
      <c r="D20" s="3"/>
      <c r="E20" s="3" t="s">
        <v>39</v>
      </c>
      <c r="G20" s="2">
        <v>19</v>
      </c>
    </row>
    <row r="21" spans="1:7" ht="28.8" x14ac:dyDescent="0.4">
      <c r="A21" s="1">
        <f t="shared" ca="1" si="0"/>
        <v>0.62513794164451475</v>
      </c>
      <c r="B21" s="2" t="str">
        <f t="shared" si="1"/>
        <v>X</v>
      </c>
      <c r="C21" s="3" t="s">
        <v>42</v>
      </c>
      <c r="D21" s="3"/>
      <c r="E21" s="3" t="s">
        <v>41</v>
      </c>
      <c r="F21" s="2"/>
      <c r="G21" s="2">
        <v>20</v>
      </c>
    </row>
    <row r="22" spans="1:7" x14ac:dyDescent="0.4">
      <c r="A22" s="1">
        <f t="shared" ca="1" si="0"/>
        <v>0.23931167109839258</v>
      </c>
      <c r="B22" s="2" t="str">
        <f t="shared" si="1"/>
        <v>X</v>
      </c>
      <c r="C22" s="3" t="s">
        <v>44</v>
      </c>
      <c r="D22" s="3"/>
      <c r="E22" s="3" t="s">
        <v>43</v>
      </c>
      <c r="F22" s="2"/>
      <c r="G22" s="2">
        <v>21</v>
      </c>
    </row>
    <row r="23" spans="1:7" x14ac:dyDescent="0.4">
      <c r="A23" s="1">
        <f t="shared" ca="1" si="0"/>
        <v>0.28580884801501905</v>
      </c>
      <c r="B23" s="2" t="str">
        <f t="shared" si="1"/>
        <v>X</v>
      </c>
      <c r="C23" s="3" t="s">
        <v>46</v>
      </c>
      <c r="D23" s="3"/>
      <c r="E23" s="3" t="s">
        <v>45</v>
      </c>
      <c r="F23" s="2"/>
      <c r="G23" s="2">
        <v>22</v>
      </c>
    </row>
    <row r="24" spans="1:7" x14ac:dyDescent="0.4">
      <c r="A24" s="1">
        <f t="shared" ca="1" si="0"/>
        <v>5.6219022438440236E-2</v>
      </c>
      <c r="B24" s="2" t="str">
        <f t="shared" si="1"/>
        <v>X</v>
      </c>
      <c r="C24" s="3">
        <v>130</v>
      </c>
      <c r="D24" s="3"/>
      <c r="E24" s="3" t="s">
        <v>47</v>
      </c>
      <c r="G24" s="2">
        <v>23</v>
      </c>
    </row>
    <row r="25" spans="1:7" x14ac:dyDescent="0.4">
      <c r="A25" s="1">
        <f t="shared" ca="1" si="0"/>
        <v>0.50870386419222613</v>
      </c>
      <c r="B25" s="2" t="str">
        <f t="shared" ref="B25:B35" si="2">IF(C25=D25,"O","X")</f>
        <v>X</v>
      </c>
      <c r="C25" s="2" t="s">
        <v>49</v>
      </c>
      <c r="E25" s="3" t="s">
        <v>48</v>
      </c>
      <c r="F25" s="2"/>
      <c r="G25" s="2">
        <v>24</v>
      </c>
    </row>
    <row r="26" spans="1:7" x14ac:dyDescent="0.4">
      <c r="A26" s="1">
        <f t="shared" ca="1" si="0"/>
        <v>0.15778088788430356</v>
      </c>
      <c r="B26" s="2" t="str">
        <f t="shared" si="2"/>
        <v>X</v>
      </c>
      <c r="C26" s="2">
        <v>100</v>
      </c>
      <c r="E26" s="3" t="s">
        <v>50</v>
      </c>
      <c r="F26" s="2"/>
      <c r="G26" s="2">
        <v>25</v>
      </c>
    </row>
    <row r="27" spans="1:7" x14ac:dyDescent="0.4">
      <c r="A27" s="1">
        <f t="shared" ca="1" si="0"/>
        <v>0.31008503594442249</v>
      </c>
      <c r="B27" s="2" t="str">
        <f t="shared" si="2"/>
        <v>X</v>
      </c>
      <c r="C27" s="2" t="s">
        <v>52</v>
      </c>
      <c r="E27" s="3" t="s">
        <v>51</v>
      </c>
      <c r="F27" s="2"/>
      <c r="G27" s="2">
        <v>26</v>
      </c>
    </row>
    <row r="28" spans="1:7" x14ac:dyDescent="0.4">
      <c r="A28" s="1">
        <f t="shared" ca="1" si="0"/>
        <v>6.2609924218047008E-2</v>
      </c>
      <c r="B28" s="2" t="str">
        <f t="shared" si="2"/>
        <v>X</v>
      </c>
      <c r="C28" s="2">
        <f>4*7.8</f>
        <v>31.2</v>
      </c>
      <c r="E28" s="3" t="s">
        <v>53</v>
      </c>
      <c r="F28" s="2"/>
      <c r="G28" s="2">
        <v>27</v>
      </c>
    </row>
    <row r="29" spans="1:7" x14ac:dyDescent="0.4">
      <c r="A29" s="1">
        <f t="shared" ca="1" si="0"/>
        <v>0.17432126950848736</v>
      </c>
      <c r="B29" s="2" t="str">
        <f t="shared" si="2"/>
        <v>X</v>
      </c>
      <c r="C29" s="2">
        <f>5*7.8</f>
        <v>39</v>
      </c>
      <c r="E29" s="3" t="s">
        <v>54</v>
      </c>
      <c r="F29" s="2"/>
      <c r="G29" s="2">
        <v>28</v>
      </c>
    </row>
    <row r="30" spans="1:7" x14ac:dyDescent="0.4">
      <c r="A30" s="1">
        <f t="shared" ca="1" si="0"/>
        <v>0.94066453565151176</v>
      </c>
      <c r="B30" s="2" t="str">
        <f t="shared" si="2"/>
        <v>X</v>
      </c>
      <c r="C30" s="2" t="s">
        <v>55</v>
      </c>
      <c r="E30" s="3" t="s">
        <v>56</v>
      </c>
      <c r="F30" s="2"/>
      <c r="G30" s="2">
        <v>29</v>
      </c>
    </row>
    <row r="31" spans="1:7" x14ac:dyDescent="0.4">
      <c r="A31" s="1">
        <f t="shared" ca="1" si="0"/>
        <v>0.34693308791405786</v>
      </c>
      <c r="B31" s="2" t="str">
        <f t="shared" si="2"/>
        <v>X</v>
      </c>
      <c r="C31" s="2">
        <v>30</v>
      </c>
      <c r="E31" s="3" t="s">
        <v>58</v>
      </c>
      <c r="F31" s="2"/>
      <c r="G31" s="2">
        <v>30</v>
      </c>
    </row>
    <row r="32" spans="1:7" x14ac:dyDescent="0.4">
      <c r="A32" s="1">
        <f t="shared" ca="1" si="0"/>
        <v>0.49480789652463053</v>
      </c>
      <c r="B32" s="2" t="str">
        <f t="shared" si="2"/>
        <v>X</v>
      </c>
      <c r="C32" s="2">
        <v>30</v>
      </c>
      <c r="E32" s="3" t="s">
        <v>57</v>
      </c>
      <c r="F32" s="2"/>
      <c r="G32" s="2">
        <v>31</v>
      </c>
    </row>
    <row r="33" spans="1:7" x14ac:dyDescent="0.4">
      <c r="A33" s="1">
        <f t="shared" ca="1" si="0"/>
        <v>0.99619307196455276</v>
      </c>
      <c r="B33" s="2" t="str">
        <f t="shared" si="2"/>
        <v>X</v>
      </c>
      <c r="C33" s="2">
        <v>14</v>
      </c>
      <c r="E33" s="3" t="s">
        <v>59</v>
      </c>
      <c r="G33" s="2">
        <v>32</v>
      </c>
    </row>
    <row r="34" spans="1:7" x14ac:dyDescent="0.4">
      <c r="A34" s="1">
        <f t="shared" ca="1" si="0"/>
        <v>0.84121298907514419</v>
      </c>
      <c r="B34" s="2" t="str">
        <f t="shared" si="2"/>
        <v>X</v>
      </c>
      <c r="C34" s="2" t="s">
        <v>61</v>
      </c>
      <c r="E34" s="3" t="s">
        <v>60</v>
      </c>
      <c r="F34" s="2"/>
      <c r="G34" s="2">
        <v>33</v>
      </c>
    </row>
    <row r="35" spans="1:7" x14ac:dyDescent="0.4">
      <c r="A35" s="1">
        <f t="shared" ca="1" si="0"/>
        <v>0.41824704329401452</v>
      </c>
      <c r="B35" s="2" t="str">
        <f t="shared" si="2"/>
        <v>X</v>
      </c>
      <c r="C35" s="2" t="s">
        <v>63</v>
      </c>
      <c r="E35" s="3" t="s">
        <v>62</v>
      </c>
      <c r="F35" s="2"/>
      <c r="G35" s="2">
        <v>34</v>
      </c>
    </row>
    <row r="36" spans="1:7" x14ac:dyDescent="0.4">
      <c r="A36" s="1">
        <f t="shared" ca="1" si="0"/>
        <v>0.57264404626596388</v>
      </c>
      <c r="B36" s="2" t="str">
        <f t="shared" ref="B36:B48" si="3">IF(C36=D36,"O","X")</f>
        <v>X</v>
      </c>
      <c r="C36" s="2" t="s">
        <v>65</v>
      </c>
      <c r="E36" s="3" t="s">
        <v>64</v>
      </c>
      <c r="F36" s="2"/>
      <c r="G36" s="2">
        <v>35</v>
      </c>
    </row>
    <row r="37" spans="1:7" x14ac:dyDescent="0.4">
      <c r="A37" s="1">
        <f t="shared" ca="1" si="0"/>
        <v>0.46457282870133276</v>
      </c>
      <c r="B37" s="2" t="str">
        <f t="shared" si="3"/>
        <v>X</v>
      </c>
      <c r="C37" s="2" t="s">
        <v>67</v>
      </c>
      <c r="E37" s="3" t="s">
        <v>66</v>
      </c>
      <c r="G37" s="2">
        <v>36</v>
      </c>
    </row>
    <row r="38" spans="1:7" x14ac:dyDescent="0.4">
      <c r="A38" s="1">
        <f t="shared" ca="1" si="0"/>
        <v>0.96693412827538427</v>
      </c>
      <c r="B38" s="2" t="str">
        <f t="shared" si="3"/>
        <v>X</v>
      </c>
      <c r="C38" s="2" t="s">
        <v>69</v>
      </c>
      <c r="E38" s="3" t="s">
        <v>68</v>
      </c>
      <c r="G38" s="2">
        <v>37</v>
      </c>
    </row>
    <row r="39" spans="1:7" x14ac:dyDescent="0.4">
      <c r="A39" s="1">
        <f t="shared" ca="1" si="0"/>
        <v>0.62408553636452935</v>
      </c>
      <c r="B39" s="2" t="str">
        <f t="shared" si="3"/>
        <v>X</v>
      </c>
      <c r="C39" s="2" t="s">
        <v>71</v>
      </c>
      <c r="E39" s="3" t="s">
        <v>70</v>
      </c>
      <c r="F39" s="2"/>
      <c r="G39" s="2">
        <v>38</v>
      </c>
    </row>
    <row r="40" spans="1:7" ht="28.8" x14ac:dyDescent="0.4">
      <c r="A40" s="1">
        <f t="shared" ca="1" si="0"/>
        <v>0.4562131431390829</v>
      </c>
      <c r="B40" s="2" t="str">
        <f t="shared" si="3"/>
        <v>X</v>
      </c>
      <c r="C40" s="2" t="s">
        <v>73</v>
      </c>
      <c r="E40" s="3" t="s">
        <v>72</v>
      </c>
      <c r="F40" s="2"/>
      <c r="G40" s="2">
        <v>39</v>
      </c>
    </row>
    <row r="41" spans="1:7" ht="28.8" x14ac:dyDescent="0.4">
      <c r="A41" s="1">
        <f t="shared" ca="1" si="0"/>
        <v>0.58297920229723132</v>
      </c>
      <c r="B41" s="2" t="str">
        <f t="shared" si="3"/>
        <v>X</v>
      </c>
      <c r="C41" s="2" t="s">
        <v>75</v>
      </c>
      <c r="E41" s="3" t="s">
        <v>74</v>
      </c>
      <c r="F41" s="2"/>
      <c r="G41" s="2">
        <v>40</v>
      </c>
    </row>
    <row r="42" spans="1:7" x14ac:dyDescent="0.4">
      <c r="A42" s="1">
        <f t="shared" ca="1" si="0"/>
        <v>6.3608478794393908E-2</v>
      </c>
      <c r="B42" s="2" t="str">
        <f t="shared" si="3"/>
        <v>X</v>
      </c>
      <c r="C42" s="9" t="s">
        <v>77</v>
      </c>
      <c r="D42" s="9"/>
      <c r="E42" s="3" t="s">
        <v>76</v>
      </c>
      <c r="G42" s="2">
        <v>41</v>
      </c>
    </row>
    <row r="43" spans="1:7" x14ac:dyDescent="0.4">
      <c r="A43" s="1">
        <f t="shared" ca="1" si="0"/>
        <v>0.73483925778359893</v>
      </c>
      <c r="B43" s="2" t="str">
        <f t="shared" si="3"/>
        <v>X</v>
      </c>
      <c r="C43" s="2">
        <v>50</v>
      </c>
      <c r="E43" s="3" t="s">
        <v>78</v>
      </c>
      <c r="F43" s="2"/>
      <c r="G43" s="2">
        <v>42</v>
      </c>
    </row>
    <row r="44" spans="1:7" x14ac:dyDescent="0.4">
      <c r="A44" s="1">
        <f t="shared" ca="1" si="0"/>
        <v>0.40998377496183303</v>
      </c>
      <c r="B44" s="2" t="str">
        <f t="shared" si="3"/>
        <v>X</v>
      </c>
      <c r="C44" s="2" t="s">
        <v>80</v>
      </c>
      <c r="E44" s="3" t="s">
        <v>79</v>
      </c>
      <c r="F44" s="2"/>
      <c r="G44" s="2">
        <v>43</v>
      </c>
    </row>
    <row r="45" spans="1:7" x14ac:dyDescent="0.4">
      <c r="A45" s="1">
        <f t="shared" ca="1" si="0"/>
        <v>0.18275967831788864</v>
      </c>
      <c r="B45" s="2" t="str">
        <f t="shared" si="3"/>
        <v>X</v>
      </c>
      <c r="C45" s="2" t="s">
        <v>82</v>
      </c>
      <c r="E45" s="3" t="s">
        <v>81</v>
      </c>
      <c r="F45" s="2"/>
      <c r="G45" s="2">
        <v>44</v>
      </c>
    </row>
    <row r="46" spans="1:7" x14ac:dyDescent="0.4">
      <c r="A46" s="1">
        <f t="shared" ca="1" si="0"/>
        <v>4.6647921122859204E-2</v>
      </c>
      <c r="B46" s="2" t="str">
        <f t="shared" si="3"/>
        <v>X</v>
      </c>
      <c r="C46" s="2" t="s">
        <v>84</v>
      </c>
      <c r="E46" s="3" t="s">
        <v>83</v>
      </c>
      <c r="F46" s="2"/>
      <c r="G46" s="2">
        <v>45</v>
      </c>
    </row>
    <row r="47" spans="1:7" x14ac:dyDescent="0.4">
      <c r="A47" s="1">
        <f t="shared" ca="1" si="0"/>
        <v>0.2969415099631294</v>
      </c>
      <c r="B47" s="2" t="str">
        <f t="shared" si="3"/>
        <v>X</v>
      </c>
      <c r="C47" s="2" t="s">
        <v>86</v>
      </c>
      <c r="E47" s="3" t="s">
        <v>85</v>
      </c>
      <c r="F47" s="2"/>
      <c r="G47" s="2">
        <v>46</v>
      </c>
    </row>
    <row r="48" spans="1:7" x14ac:dyDescent="0.4">
      <c r="A48" s="1">
        <f t="shared" ca="1" si="0"/>
        <v>0.74186601659487872</v>
      </c>
      <c r="B48" s="2" t="str">
        <f t="shared" si="3"/>
        <v>O</v>
      </c>
      <c r="E48" s="3" t="s">
        <v>87</v>
      </c>
      <c r="F48" s="2"/>
      <c r="G48" s="2">
        <v>47</v>
      </c>
    </row>
    <row r="49" spans="6:7" x14ac:dyDescent="0.4">
      <c r="F49" s="2"/>
      <c r="G49" s="2">
        <v>48</v>
      </c>
    </row>
    <row r="50" spans="6:7" x14ac:dyDescent="0.4">
      <c r="F50" s="2"/>
      <c r="G50" s="2">
        <v>49</v>
      </c>
    </row>
    <row r="51" spans="6:7" x14ac:dyDescent="0.4">
      <c r="F51" s="2"/>
      <c r="G51" s="2">
        <v>50</v>
      </c>
    </row>
    <row r="52" spans="6:7" x14ac:dyDescent="0.4">
      <c r="F52" s="2"/>
      <c r="G52" s="2">
        <v>51</v>
      </c>
    </row>
    <row r="53" spans="6:7" x14ac:dyDescent="0.4">
      <c r="F53" s="2"/>
      <c r="G53" s="2">
        <v>52</v>
      </c>
    </row>
    <row r="54" spans="6:7" x14ac:dyDescent="0.4">
      <c r="F54" s="2"/>
      <c r="G54" s="2">
        <v>53</v>
      </c>
    </row>
    <row r="55" spans="6:7" x14ac:dyDescent="0.4">
      <c r="F55" s="2"/>
      <c r="G55" s="2">
        <v>54</v>
      </c>
    </row>
    <row r="56" spans="6:7" x14ac:dyDescent="0.4">
      <c r="F56" s="2"/>
      <c r="G56" s="2">
        <v>55</v>
      </c>
    </row>
    <row r="57" spans="6:7" x14ac:dyDescent="0.4">
      <c r="F57" s="2"/>
      <c r="G57" s="2">
        <v>56</v>
      </c>
    </row>
    <row r="58" spans="6:7" x14ac:dyDescent="0.4">
      <c r="F58" s="2"/>
      <c r="G58" s="2">
        <v>57</v>
      </c>
    </row>
    <row r="59" spans="6:7" x14ac:dyDescent="0.4">
      <c r="F59" s="2"/>
      <c r="G59" s="2">
        <v>58</v>
      </c>
    </row>
    <row r="60" spans="6:7" x14ac:dyDescent="0.4">
      <c r="F60" s="2"/>
      <c r="G60" s="2">
        <v>59</v>
      </c>
    </row>
    <row r="61" spans="6:7" x14ac:dyDescent="0.4">
      <c r="F61" s="2"/>
      <c r="G61" s="2">
        <v>60</v>
      </c>
    </row>
    <row r="62" spans="6:7" x14ac:dyDescent="0.4">
      <c r="F62" s="2"/>
      <c r="G62" s="2">
        <v>61</v>
      </c>
    </row>
    <row r="63" spans="6:7" x14ac:dyDescent="0.4">
      <c r="F63" s="2"/>
      <c r="G63" s="2">
        <v>62</v>
      </c>
    </row>
    <row r="64" spans="6:7" x14ac:dyDescent="0.4">
      <c r="F64" s="2"/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  <row r="89" spans="7:7" x14ac:dyDescent="0.4">
      <c r="G89" s="2">
        <v>20</v>
      </c>
    </row>
    <row r="90" spans="7:7" x14ac:dyDescent="0.4">
      <c r="G90" s="2">
        <v>20</v>
      </c>
    </row>
    <row r="91" spans="7:7" x14ac:dyDescent="0.4">
      <c r="G91" s="2">
        <v>20</v>
      </c>
    </row>
    <row r="92" spans="7:7" x14ac:dyDescent="0.4">
      <c r="G92" s="2">
        <v>14</v>
      </c>
    </row>
    <row r="93" spans="7:7" x14ac:dyDescent="0.4">
      <c r="G93" s="2">
        <v>14</v>
      </c>
    </row>
    <row r="94" spans="7:7" x14ac:dyDescent="0.4">
      <c r="G94" s="2">
        <v>14</v>
      </c>
    </row>
    <row r="95" spans="7:7" x14ac:dyDescent="0.4">
      <c r="G95" s="2">
        <v>14</v>
      </c>
    </row>
    <row r="96" spans="7:7" x14ac:dyDescent="0.4">
      <c r="G96" s="2">
        <v>14</v>
      </c>
    </row>
    <row r="97" spans="7:7" x14ac:dyDescent="0.4">
      <c r="G97" s="2">
        <v>14</v>
      </c>
    </row>
    <row r="98" spans="7:7" x14ac:dyDescent="0.4">
      <c r="G98" s="2">
        <v>14</v>
      </c>
    </row>
    <row r="99" spans="7:7" x14ac:dyDescent="0.4">
      <c r="G99" s="2">
        <v>14</v>
      </c>
    </row>
    <row r="100" spans="7:7" x14ac:dyDescent="0.4">
      <c r="G100" s="2">
        <v>14</v>
      </c>
    </row>
    <row r="101" spans="7:7" x14ac:dyDescent="0.4">
      <c r="G101" s="2">
        <v>14</v>
      </c>
    </row>
    <row r="102" spans="7:7" x14ac:dyDescent="0.4">
      <c r="G102" s="2">
        <v>14</v>
      </c>
    </row>
    <row r="103" spans="7:7" x14ac:dyDescent="0.4">
      <c r="G103" s="2">
        <v>15</v>
      </c>
    </row>
    <row r="104" spans="7:7" x14ac:dyDescent="0.4">
      <c r="G104" s="2">
        <v>15</v>
      </c>
    </row>
    <row r="105" spans="7:7" x14ac:dyDescent="0.4">
      <c r="G105" s="2">
        <v>15</v>
      </c>
    </row>
    <row r="106" spans="7:7" x14ac:dyDescent="0.4">
      <c r="G106" s="2">
        <v>15</v>
      </c>
    </row>
    <row r="107" spans="7:7" x14ac:dyDescent="0.4">
      <c r="G107" s="2">
        <v>15</v>
      </c>
    </row>
    <row r="108" spans="7:7" x14ac:dyDescent="0.4">
      <c r="G108" s="2">
        <v>15</v>
      </c>
    </row>
    <row r="109" spans="7:7" x14ac:dyDescent="0.4">
      <c r="G109" s="2">
        <v>15</v>
      </c>
    </row>
    <row r="110" spans="7:7" x14ac:dyDescent="0.4">
      <c r="G110" s="2">
        <v>15</v>
      </c>
    </row>
    <row r="111" spans="7:7" x14ac:dyDescent="0.4">
      <c r="G111" s="2">
        <v>15</v>
      </c>
    </row>
    <row r="112" spans="7:7" x14ac:dyDescent="0.4">
      <c r="G112" s="2">
        <v>15</v>
      </c>
    </row>
    <row r="113" spans="7:7" x14ac:dyDescent="0.4">
      <c r="G113" s="2">
        <v>15</v>
      </c>
    </row>
    <row r="114" spans="7:7" x14ac:dyDescent="0.4">
      <c r="G114" s="2">
        <v>15</v>
      </c>
    </row>
    <row r="115" spans="7:7" x14ac:dyDescent="0.4">
      <c r="G115" s="2">
        <v>15</v>
      </c>
    </row>
  </sheetData>
  <autoFilter ref="B1:B115" xr:uid="{00000000-0009-0000-0000-000015000000}"/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13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2" customWidth="1"/>
    <col min="4" max="4" width="16.796875" style="2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2" t="s">
        <v>3</v>
      </c>
      <c r="D1" s="2" t="s">
        <v>0</v>
      </c>
      <c r="E1" s="3" t="s">
        <v>1</v>
      </c>
      <c r="F1" s="3" t="s">
        <v>2</v>
      </c>
    </row>
    <row r="2" spans="1:7" x14ac:dyDescent="0.4">
      <c r="A2" s="1">
        <f t="shared" ref="A2:A46" ca="1" si="0">RAND()</f>
        <v>0.48003082324865087</v>
      </c>
      <c r="B2" s="2" t="str">
        <f t="shared" ref="B2:B46" si="1">IF(C2=D2,"O","X")</f>
        <v>X</v>
      </c>
      <c r="C2" s="3">
        <v>250</v>
      </c>
      <c r="D2" s="3"/>
      <c r="E2" s="3" t="s">
        <v>88</v>
      </c>
      <c r="G2" s="2">
        <v>13</v>
      </c>
    </row>
    <row r="3" spans="1:7" x14ac:dyDescent="0.4">
      <c r="A3" s="1">
        <f t="shared" ca="1" si="0"/>
        <v>0.40062068810594942</v>
      </c>
      <c r="B3" s="2" t="str">
        <f t="shared" si="1"/>
        <v>X</v>
      </c>
      <c r="C3" s="3">
        <v>5</v>
      </c>
      <c r="D3" s="3"/>
      <c r="E3" s="3" t="s">
        <v>89</v>
      </c>
      <c r="G3" s="2">
        <v>13</v>
      </c>
    </row>
    <row r="4" spans="1:7" x14ac:dyDescent="0.4">
      <c r="A4" s="1">
        <f t="shared" ca="1" si="0"/>
        <v>0.64393878796093418</v>
      </c>
      <c r="B4" s="2" t="str">
        <f t="shared" si="1"/>
        <v>X</v>
      </c>
      <c r="C4" s="3" t="s">
        <v>90</v>
      </c>
      <c r="D4" s="3"/>
      <c r="E4" s="3" t="s">
        <v>91</v>
      </c>
      <c r="F4" s="2"/>
      <c r="G4" s="2">
        <v>13</v>
      </c>
    </row>
    <row r="5" spans="1:7" x14ac:dyDescent="0.4">
      <c r="A5" s="1">
        <f t="shared" ca="1" si="0"/>
        <v>0.74892725333786103</v>
      </c>
      <c r="B5" s="2" t="str">
        <f t="shared" si="1"/>
        <v>X</v>
      </c>
      <c r="C5" s="3">
        <v>10</v>
      </c>
      <c r="D5" s="3"/>
      <c r="E5" s="3" t="s">
        <v>92</v>
      </c>
      <c r="G5" s="2">
        <v>13</v>
      </c>
    </row>
    <row r="6" spans="1:7" x14ac:dyDescent="0.4">
      <c r="A6" s="1">
        <f t="shared" ca="1" si="0"/>
        <v>0.73870180387019202</v>
      </c>
      <c r="B6" s="2" t="str">
        <f t="shared" si="1"/>
        <v>X</v>
      </c>
      <c r="C6" s="3">
        <v>2000</v>
      </c>
      <c r="D6" s="3"/>
      <c r="E6" s="3" t="s">
        <v>93</v>
      </c>
      <c r="F6" s="2"/>
      <c r="G6" s="2">
        <v>13</v>
      </c>
    </row>
    <row r="7" spans="1:7" x14ac:dyDescent="0.4">
      <c r="A7" s="1">
        <f t="shared" ca="1" si="0"/>
        <v>0.88090512265561716</v>
      </c>
      <c r="B7" s="2" t="str">
        <f t="shared" si="1"/>
        <v>X</v>
      </c>
      <c r="C7" s="22" t="s">
        <v>95</v>
      </c>
      <c r="D7" s="3"/>
      <c r="E7" s="3" t="s">
        <v>94</v>
      </c>
      <c r="G7" s="2">
        <v>13</v>
      </c>
    </row>
    <row r="8" spans="1:7" ht="28.8" x14ac:dyDescent="0.4">
      <c r="A8" s="1">
        <f t="shared" ca="1" si="0"/>
        <v>0.53785098629791817</v>
      </c>
      <c r="B8" s="2" t="str">
        <f t="shared" si="1"/>
        <v>X</v>
      </c>
      <c r="C8" s="3" t="s">
        <v>97</v>
      </c>
      <c r="D8" s="3"/>
      <c r="E8" s="3" t="s">
        <v>96</v>
      </c>
      <c r="F8" s="2"/>
      <c r="G8" s="2">
        <v>13</v>
      </c>
    </row>
    <row r="9" spans="1:7" x14ac:dyDescent="0.4">
      <c r="A9" s="1">
        <f t="shared" ca="1" si="0"/>
        <v>0.32861924403121334</v>
      </c>
      <c r="B9" s="2" t="str">
        <f t="shared" si="1"/>
        <v>X</v>
      </c>
      <c r="C9" s="3" t="s">
        <v>99</v>
      </c>
      <c r="D9" s="3"/>
      <c r="E9" s="3" t="s">
        <v>98</v>
      </c>
      <c r="F9" s="2"/>
      <c r="G9" s="2">
        <v>13</v>
      </c>
    </row>
    <row r="10" spans="1:7" x14ac:dyDescent="0.4">
      <c r="A10" s="1">
        <f t="shared" ca="1" si="0"/>
        <v>0.42563361424378354</v>
      </c>
      <c r="B10" s="2" t="str">
        <f t="shared" si="1"/>
        <v>X</v>
      </c>
      <c r="C10" s="3">
        <v>1</v>
      </c>
      <c r="D10" s="3"/>
      <c r="E10" s="3" t="s">
        <v>100</v>
      </c>
      <c r="F10" s="2"/>
      <c r="G10" s="2">
        <v>13</v>
      </c>
    </row>
    <row r="11" spans="1:7" x14ac:dyDescent="0.4">
      <c r="A11" s="1">
        <f t="shared" ca="1" si="0"/>
        <v>4.86878231997111E-2</v>
      </c>
      <c r="B11" s="2" t="str">
        <f t="shared" si="1"/>
        <v>X</v>
      </c>
      <c r="C11" s="23" t="s">
        <v>102</v>
      </c>
      <c r="D11" s="23"/>
      <c r="E11" s="3" t="s">
        <v>101</v>
      </c>
      <c r="F11" s="2"/>
      <c r="G11" s="2">
        <v>13</v>
      </c>
    </row>
    <row r="12" spans="1:7" x14ac:dyDescent="0.4">
      <c r="A12" s="1">
        <f t="shared" ca="1" si="0"/>
        <v>0.7777470501457161</v>
      </c>
      <c r="B12" s="2" t="str">
        <f t="shared" si="1"/>
        <v>X</v>
      </c>
      <c r="C12" s="3" t="s">
        <v>104</v>
      </c>
      <c r="D12" s="3"/>
      <c r="E12" s="3" t="s">
        <v>103</v>
      </c>
      <c r="F12" s="2"/>
      <c r="G12" s="2">
        <v>13</v>
      </c>
    </row>
    <row r="13" spans="1:7" ht="18.75" customHeight="1" x14ac:dyDescent="0.4">
      <c r="A13" s="1">
        <f t="shared" ca="1" si="0"/>
        <v>0.67124638944772119</v>
      </c>
      <c r="B13" s="2" t="str">
        <f t="shared" si="1"/>
        <v>X</v>
      </c>
      <c r="C13" s="3">
        <v>10</v>
      </c>
      <c r="D13" s="3"/>
      <c r="E13" s="3" t="s">
        <v>105</v>
      </c>
      <c r="F13" s="2"/>
      <c r="G13" s="2">
        <v>13</v>
      </c>
    </row>
    <row r="14" spans="1:7" x14ac:dyDescent="0.4">
      <c r="A14" s="1">
        <f t="shared" ca="1" si="0"/>
        <v>0.743657167195234</v>
      </c>
      <c r="B14" s="2" t="str">
        <f t="shared" si="1"/>
        <v>X</v>
      </c>
      <c r="C14" s="3" t="s">
        <v>107</v>
      </c>
      <c r="D14" s="3"/>
      <c r="E14" s="3" t="s">
        <v>106</v>
      </c>
      <c r="G14" s="2">
        <v>13</v>
      </c>
    </row>
    <row r="15" spans="1:7" x14ac:dyDescent="0.4">
      <c r="A15" s="1">
        <f t="shared" ca="1" si="0"/>
        <v>0.30357061725499246</v>
      </c>
      <c r="B15" s="2" t="str">
        <f t="shared" si="1"/>
        <v>X</v>
      </c>
      <c r="C15" s="3" t="s">
        <v>109</v>
      </c>
      <c r="D15" s="3"/>
      <c r="E15" s="3" t="s">
        <v>108</v>
      </c>
      <c r="F15" s="2"/>
      <c r="G15" s="2">
        <v>13</v>
      </c>
    </row>
    <row r="16" spans="1:7" x14ac:dyDescent="0.4">
      <c r="A16" s="1">
        <f t="shared" ca="1" si="0"/>
        <v>0.11550328946629718</v>
      </c>
      <c r="B16" s="2" t="str">
        <f t="shared" si="1"/>
        <v>X</v>
      </c>
      <c r="C16" s="3" t="s">
        <v>111</v>
      </c>
      <c r="D16" s="3"/>
      <c r="E16" s="3" t="s">
        <v>110</v>
      </c>
      <c r="F16" s="2"/>
      <c r="G16" s="2">
        <v>13</v>
      </c>
    </row>
    <row r="17" spans="1:7" x14ac:dyDescent="0.4">
      <c r="A17" s="1">
        <f t="shared" ca="1" si="0"/>
        <v>0.59464287970845353</v>
      </c>
      <c r="B17" s="2" t="str">
        <f t="shared" si="1"/>
        <v>X</v>
      </c>
      <c r="C17" s="3" t="s">
        <v>113</v>
      </c>
      <c r="D17" s="3"/>
      <c r="E17" s="3" t="s">
        <v>112</v>
      </c>
      <c r="F17" s="2"/>
      <c r="G17" s="2">
        <v>13</v>
      </c>
    </row>
    <row r="18" spans="1:7" x14ac:dyDescent="0.4">
      <c r="A18" s="1">
        <f t="shared" ca="1" si="0"/>
        <v>0.4705205988050627</v>
      </c>
      <c r="B18" s="2" t="str">
        <f t="shared" si="1"/>
        <v>X</v>
      </c>
      <c r="C18" s="3" t="s">
        <v>114</v>
      </c>
      <c r="D18" s="3"/>
      <c r="E18" s="3" t="s">
        <v>115</v>
      </c>
      <c r="G18" s="2">
        <v>13</v>
      </c>
    </row>
    <row r="19" spans="1:7" x14ac:dyDescent="0.4">
      <c r="A19" s="1">
        <f t="shared" ca="1" si="0"/>
        <v>0.22137749586305389</v>
      </c>
      <c r="B19" s="2" t="str">
        <f t="shared" si="1"/>
        <v>X</v>
      </c>
      <c r="C19" s="20">
        <f>27/29</f>
        <v>0.93103448275862066</v>
      </c>
      <c r="D19" s="3"/>
      <c r="E19" s="3" t="s">
        <v>116</v>
      </c>
      <c r="F19" s="2"/>
      <c r="G19" s="2">
        <v>13</v>
      </c>
    </row>
    <row r="20" spans="1:7" x14ac:dyDescent="0.4">
      <c r="A20" s="1">
        <f t="shared" ca="1" si="0"/>
        <v>3.982497501989879E-2</v>
      </c>
      <c r="B20" s="2" t="str">
        <f t="shared" si="1"/>
        <v>X</v>
      </c>
      <c r="C20" s="3" t="s">
        <v>118</v>
      </c>
      <c r="D20" s="3"/>
      <c r="E20" s="3" t="s">
        <v>117</v>
      </c>
      <c r="G20" s="2">
        <v>13</v>
      </c>
    </row>
    <row r="21" spans="1:7" x14ac:dyDescent="0.4">
      <c r="A21" s="1">
        <f t="shared" ca="1" si="0"/>
        <v>0.14505999970116901</v>
      </c>
      <c r="B21" s="2" t="str">
        <f t="shared" si="1"/>
        <v>X</v>
      </c>
      <c r="C21" s="3" t="s">
        <v>120</v>
      </c>
      <c r="D21" s="3"/>
      <c r="E21" s="3" t="s">
        <v>119</v>
      </c>
      <c r="F21" s="2"/>
      <c r="G21" s="2">
        <v>13</v>
      </c>
    </row>
    <row r="22" spans="1:7" x14ac:dyDescent="0.4">
      <c r="A22" s="1">
        <f t="shared" ca="1" si="0"/>
        <v>5.6618995334538957E-2</v>
      </c>
      <c r="B22" s="2" t="str">
        <f t="shared" si="1"/>
        <v>X</v>
      </c>
      <c r="C22" s="3" t="s">
        <v>122</v>
      </c>
      <c r="D22" s="3"/>
      <c r="E22" s="3" t="s">
        <v>121</v>
      </c>
      <c r="F22" s="2"/>
      <c r="G22" s="2">
        <v>13</v>
      </c>
    </row>
    <row r="23" spans="1:7" x14ac:dyDescent="0.4">
      <c r="A23" s="1">
        <f t="shared" ca="1" si="0"/>
        <v>0.3533242633626239</v>
      </c>
      <c r="B23" s="2" t="str">
        <f t="shared" si="1"/>
        <v>X</v>
      </c>
      <c r="C23" s="3" t="s">
        <v>124</v>
      </c>
      <c r="D23" s="3"/>
      <c r="E23" s="3" t="s">
        <v>123</v>
      </c>
      <c r="F23" s="2"/>
      <c r="G23" s="2">
        <v>13</v>
      </c>
    </row>
    <row r="24" spans="1:7" x14ac:dyDescent="0.4">
      <c r="A24" s="1">
        <f t="shared" ca="1" si="0"/>
        <v>0.23731369738977948</v>
      </c>
      <c r="B24" s="2" t="str">
        <f t="shared" si="1"/>
        <v>X</v>
      </c>
      <c r="C24" s="3">
        <v>200</v>
      </c>
      <c r="D24" s="3"/>
      <c r="E24" s="3" t="s">
        <v>125</v>
      </c>
      <c r="G24" s="2">
        <v>13</v>
      </c>
    </row>
    <row r="25" spans="1:7" x14ac:dyDescent="0.4">
      <c r="A25" s="1">
        <f t="shared" ca="1" si="0"/>
        <v>0.22351424164339784</v>
      </c>
      <c r="B25" s="2" t="str">
        <f t="shared" si="1"/>
        <v>X</v>
      </c>
      <c r="C25" s="2">
        <f>5000*0.95</f>
        <v>4750</v>
      </c>
      <c r="E25" s="3" t="s">
        <v>126</v>
      </c>
      <c r="F25" s="2"/>
      <c r="G25" s="2">
        <v>13</v>
      </c>
    </row>
    <row r="26" spans="1:7" x14ac:dyDescent="0.4">
      <c r="A26" s="1">
        <f t="shared" ca="1" si="0"/>
        <v>0.10309522340310917</v>
      </c>
      <c r="B26" s="2" t="str">
        <f t="shared" si="1"/>
        <v>X</v>
      </c>
      <c r="C26" s="2">
        <f>12000*0.9*1.1</f>
        <v>11880.000000000002</v>
      </c>
      <c r="E26" s="3" t="s">
        <v>127</v>
      </c>
      <c r="F26" s="2"/>
      <c r="G26" s="2">
        <v>13</v>
      </c>
    </row>
    <row r="27" spans="1:7" x14ac:dyDescent="0.4">
      <c r="A27" s="1">
        <f t="shared" ca="1" si="0"/>
        <v>0.49996852150990057</v>
      </c>
      <c r="B27" s="2" t="str">
        <f t="shared" si="1"/>
        <v>X</v>
      </c>
      <c r="C27" s="2" t="s">
        <v>129</v>
      </c>
      <c r="E27" s="3" t="s">
        <v>128</v>
      </c>
      <c r="F27" s="2"/>
      <c r="G27" s="2">
        <v>13</v>
      </c>
    </row>
    <row r="28" spans="1:7" x14ac:dyDescent="0.4">
      <c r="A28" s="1">
        <f t="shared" ca="1" si="0"/>
        <v>0.2460361565844934</v>
      </c>
      <c r="B28" s="2" t="str">
        <f t="shared" si="1"/>
        <v>X</v>
      </c>
      <c r="C28" s="2" t="s">
        <v>130</v>
      </c>
      <c r="E28" s="3" t="s">
        <v>131</v>
      </c>
      <c r="F28" s="2"/>
      <c r="G28" s="2">
        <v>13</v>
      </c>
    </row>
    <row r="29" spans="1:7" x14ac:dyDescent="0.4">
      <c r="A29" s="1">
        <f t="shared" ca="1" si="0"/>
        <v>0.86013435394160775</v>
      </c>
      <c r="B29" s="2" t="str">
        <f t="shared" si="1"/>
        <v>X</v>
      </c>
      <c r="C29" s="2" t="s">
        <v>133</v>
      </c>
      <c r="E29" s="3" t="s">
        <v>132</v>
      </c>
      <c r="F29" s="2"/>
      <c r="G29" s="2">
        <v>13</v>
      </c>
    </row>
    <row r="30" spans="1:7" x14ac:dyDescent="0.4">
      <c r="A30" s="1">
        <f t="shared" ca="1" si="0"/>
        <v>0.53483600885794691</v>
      </c>
      <c r="B30" s="2" t="str">
        <f t="shared" si="1"/>
        <v>X</v>
      </c>
      <c r="C30" s="2" t="s">
        <v>135</v>
      </c>
      <c r="E30" s="3" t="s">
        <v>134</v>
      </c>
      <c r="F30" s="2"/>
      <c r="G30" s="2">
        <v>13</v>
      </c>
    </row>
    <row r="31" spans="1:7" x14ac:dyDescent="0.4">
      <c r="A31" s="1">
        <f t="shared" ca="1" si="0"/>
        <v>0.865695403955409</v>
      </c>
      <c r="B31" s="2" t="str">
        <f t="shared" si="1"/>
        <v>X</v>
      </c>
      <c r="C31" s="2" t="s">
        <v>137</v>
      </c>
      <c r="E31" s="3" t="s">
        <v>136</v>
      </c>
      <c r="F31" s="2"/>
      <c r="G31" s="2">
        <v>13</v>
      </c>
    </row>
    <row r="32" spans="1:7" x14ac:dyDescent="0.4">
      <c r="A32" s="1">
        <f t="shared" ca="1" si="0"/>
        <v>0.22223673931434806</v>
      </c>
      <c r="B32" s="2" t="str">
        <f t="shared" si="1"/>
        <v>X</v>
      </c>
      <c r="C32" s="2">
        <v>15</v>
      </c>
      <c r="E32" s="3" t="s">
        <v>138</v>
      </c>
      <c r="F32" s="2"/>
      <c r="G32" s="2">
        <v>13</v>
      </c>
    </row>
    <row r="33" spans="1:7" x14ac:dyDescent="0.4">
      <c r="A33" s="1">
        <f t="shared" ca="1" si="0"/>
        <v>0.47992071781352486</v>
      </c>
      <c r="B33" s="2" t="str">
        <f t="shared" si="1"/>
        <v>X</v>
      </c>
      <c r="C33" s="2">
        <f>(57-4.1)/4.1</f>
        <v>12.902439024390244</v>
      </c>
      <c r="E33" s="3" t="s">
        <v>139</v>
      </c>
      <c r="G33" s="2">
        <v>13</v>
      </c>
    </row>
    <row r="34" spans="1:7" x14ac:dyDescent="0.4">
      <c r="A34" s="1">
        <f t="shared" ca="1" si="0"/>
        <v>5.9516097956079483E-2</v>
      </c>
      <c r="B34" s="2" t="str">
        <f t="shared" si="1"/>
        <v>X</v>
      </c>
      <c r="C34" s="2" t="s">
        <v>141</v>
      </c>
      <c r="E34" s="3" t="s">
        <v>140</v>
      </c>
      <c r="F34" s="2"/>
      <c r="G34" s="2">
        <v>13</v>
      </c>
    </row>
    <row r="35" spans="1:7" ht="28.8" x14ac:dyDescent="0.4">
      <c r="A35" s="1">
        <f t="shared" ca="1" si="0"/>
        <v>0.41410252344212373</v>
      </c>
      <c r="B35" s="2" t="str">
        <f t="shared" si="1"/>
        <v>X</v>
      </c>
      <c r="C35" s="2" t="s">
        <v>143</v>
      </c>
      <c r="E35" s="3" t="s">
        <v>142</v>
      </c>
      <c r="F35" s="2"/>
      <c r="G35" s="2">
        <v>13</v>
      </c>
    </row>
    <row r="36" spans="1:7" x14ac:dyDescent="0.4">
      <c r="A36" s="1">
        <f t="shared" ca="1" si="0"/>
        <v>0.2516401100076191</v>
      </c>
      <c r="B36" s="2" t="str">
        <f t="shared" si="1"/>
        <v>X</v>
      </c>
      <c r="C36" s="2" t="s">
        <v>145</v>
      </c>
      <c r="E36" s="3" t="s">
        <v>144</v>
      </c>
      <c r="F36" s="2"/>
      <c r="G36" s="2">
        <v>13</v>
      </c>
    </row>
    <row r="37" spans="1:7" x14ac:dyDescent="0.4">
      <c r="A37" s="1">
        <f t="shared" ca="1" si="0"/>
        <v>0.3106269191791392</v>
      </c>
      <c r="B37" s="2" t="str">
        <f t="shared" si="1"/>
        <v>X</v>
      </c>
      <c r="C37" s="2" t="s">
        <v>147</v>
      </c>
      <c r="E37" s="3" t="s">
        <v>146</v>
      </c>
      <c r="G37" s="2">
        <v>13</v>
      </c>
    </row>
    <row r="38" spans="1:7" x14ac:dyDescent="0.4">
      <c r="A38" s="1">
        <f t="shared" ca="1" si="0"/>
        <v>0.37730590390989149</v>
      </c>
      <c r="B38" s="2" t="str">
        <f t="shared" si="1"/>
        <v>X</v>
      </c>
      <c r="C38" s="2">
        <v>1</v>
      </c>
      <c r="E38" s="3" t="s">
        <v>148</v>
      </c>
      <c r="G38" s="2">
        <v>13</v>
      </c>
    </row>
    <row r="39" spans="1:7" x14ac:dyDescent="0.4">
      <c r="A39" s="1">
        <f t="shared" ca="1" si="0"/>
        <v>0.36862143441066597</v>
      </c>
      <c r="B39" s="2" t="str">
        <f t="shared" si="1"/>
        <v>X</v>
      </c>
      <c r="C39" s="2">
        <v>2</v>
      </c>
      <c r="E39" s="3" t="s">
        <v>149</v>
      </c>
      <c r="F39" s="2"/>
      <c r="G39" s="2">
        <v>13</v>
      </c>
    </row>
    <row r="40" spans="1:7" x14ac:dyDescent="0.4">
      <c r="A40" s="1">
        <f t="shared" ca="1" si="0"/>
        <v>0.68295286195215399</v>
      </c>
      <c r="B40" s="2" t="str">
        <f t="shared" si="1"/>
        <v>X</v>
      </c>
      <c r="C40" s="2" t="s">
        <v>151</v>
      </c>
      <c r="E40" s="3" t="s">
        <v>150</v>
      </c>
      <c r="F40" s="2"/>
      <c r="G40" s="2">
        <v>13</v>
      </c>
    </row>
    <row r="41" spans="1:7" x14ac:dyDescent="0.4">
      <c r="A41" s="1">
        <f t="shared" ca="1" si="0"/>
        <v>0.38512596192345572</v>
      </c>
      <c r="B41" s="2" t="str">
        <f t="shared" si="1"/>
        <v>X</v>
      </c>
      <c r="C41" s="2" t="s">
        <v>153</v>
      </c>
      <c r="E41" s="3" t="s">
        <v>152</v>
      </c>
      <c r="F41" s="2"/>
      <c r="G41" s="2">
        <v>13</v>
      </c>
    </row>
    <row r="42" spans="1:7" x14ac:dyDescent="0.4">
      <c r="A42" s="1">
        <f t="shared" ca="1" si="0"/>
        <v>0.56887032210541044</v>
      </c>
      <c r="B42" s="2" t="str">
        <f t="shared" si="1"/>
        <v>X</v>
      </c>
      <c r="C42" s="9" t="s">
        <v>155</v>
      </c>
      <c r="D42" s="9"/>
      <c r="E42" s="3" t="s">
        <v>154</v>
      </c>
      <c r="G42" s="2">
        <v>13</v>
      </c>
    </row>
    <row r="43" spans="1:7" x14ac:dyDescent="0.4">
      <c r="A43" s="1">
        <f t="shared" ca="1" si="0"/>
        <v>0.66539489623240433</v>
      </c>
      <c r="B43" s="2" t="str">
        <f t="shared" si="1"/>
        <v>X</v>
      </c>
      <c r="C43" s="2" t="s">
        <v>156</v>
      </c>
      <c r="E43" s="3" t="s">
        <v>157</v>
      </c>
      <c r="F43" s="2"/>
      <c r="G43" s="2">
        <v>13</v>
      </c>
    </row>
    <row r="44" spans="1:7" x14ac:dyDescent="0.4">
      <c r="A44" s="1">
        <f t="shared" ca="1" si="0"/>
        <v>0.75992775559612302</v>
      </c>
      <c r="B44" s="2" t="str">
        <f t="shared" si="1"/>
        <v>X</v>
      </c>
      <c r="C44" s="2" t="s">
        <v>159</v>
      </c>
      <c r="E44" s="3" t="s">
        <v>158</v>
      </c>
      <c r="F44" s="2"/>
      <c r="G44" s="2">
        <v>13</v>
      </c>
    </row>
    <row r="45" spans="1:7" x14ac:dyDescent="0.4">
      <c r="A45" s="1">
        <f t="shared" ca="1" si="0"/>
        <v>0.24759234791365936</v>
      </c>
      <c r="B45" s="2" t="str">
        <f t="shared" si="1"/>
        <v>X</v>
      </c>
      <c r="C45" s="2" t="s">
        <v>161</v>
      </c>
      <c r="E45" s="3" t="s">
        <v>160</v>
      </c>
      <c r="F45" s="2"/>
      <c r="G45" s="2">
        <v>13</v>
      </c>
    </row>
    <row r="46" spans="1:7" x14ac:dyDescent="0.4">
      <c r="A46" s="1">
        <f t="shared" ca="1" si="0"/>
        <v>0.80265776365209607</v>
      </c>
      <c r="B46" s="2" t="str">
        <f t="shared" si="1"/>
        <v>X</v>
      </c>
      <c r="C46" s="2">
        <v>0.1</v>
      </c>
      <c r="E46" s="3" t="s">
        <v>162</v>
      </c>
      <c r="F46" s="2"/>
      <c r="G46" s="2">
        <v>13</v>
      </c>
    </row>
    <row r="47" spans="1:7" x14ac:dyDescent="0.4">
      <c r="F47" s="2"/>
      <c r="G47" s="2">
        <v>13</v>
      </c>
    </row>
    <row r="48" spans="1:7" x14ac:dyDescent="0.4">
      <c r="F48" s="2"/>
      <c r="G48" s="2">
        <v>13</v>
      </c>
    </row>
    <row r="49" spans="6:7" x14ac:dyDescent="0.4">
      <c r="F49" s="2"/>
      <c r="G49" s="2">
        <v>13</v>
      </c>
    </row>
    <row r="50" spans="6:7" x14ac:dyDescent="0.4">
      <c r="F50" s="2"/>
      <c r="G50" s="2">
        <v>14</v>
      </c>
    </row>
    <row r="51" spans="6:7" x14ac:dyDescent="0.4">
      <c r="F51" s="2"/>
      <c r="G51" s="2">
        <v>14</v>
      </c>
    </row>
    <row r="52" spans="6:7" x14ac:dyDescent="0.4">
      <c r="F52" s="2"/>
      <c r="G52" s="2">
        <v>14</v>
      </c>
    </row>
    <row r="53" spans="6:7" x14ac:dyDescent="0.4">
      <c r="F53" s="2"/>
      <c r="G53" s="2">
        <v>14</v>
      </c>
    </row>
    <row r="54" spans="6:7" x14ac:dyDescent="0.4">
      <c r="F54" s="2"/>
      <c r="G54" s="2">
        <v>14</v>
      </c>
    </row>
    <row r="55" spans="6:7" x14ac:dyDescent="0.4">
      <c r="F55" s="2"/>
      <c r="G55" s="2">
        <v>14</v>
      </c>
    </row>
    <row r="56" spans="6:7" x14ac:dyDescent="0.4">
      <c r="F56" s="2"/>
      <c r="G56" s="2">
        <v>14</v>
      </c>
    </row>
    <row r="57" spans="6:7" x14ac:dyDescent="0.4">
      <c r="F57" s="2"/>
      <c r="G57" s="2">
        <v>14</v>
      </c>
    </row>
    <row r="58" spans="6:7" x14ac:dyDescent="0.4">
      <c r="F58" s="2"/>
      <c r="G58" s="2">
        <v>14</v>
      </c>
    </row>
    <row r="59" spans="6:7" x14ac:dyDescent="0.4">
      <c r="F59" s="2"/>
      <c r="G59" s="2">
        <v>14</v>
      </c>
    </row>
    <row r="60" spans="6:7" x14ac:dyDescent="0.4">
      <c r="F60" s="2"/>
      <c r="G60" s="2">
        <v>14</v>
      </c>
    </row>
    <row r="61" spans="6:7" x14ac:dyDescent="0.4">
      <c r="F61" s="2"/>
      <c r="G61" s="2">
        <v>14</v>
      </c>
    </row>
    <row r="62" spans="6:7" x14ac:dyDescent="0.4">
      <c r="F62" s="2"/>
      <c r="G62" s="2">
        <v>14</v>
      </c>
    </row>
    <row r="63" spans="6:7" x14ac:dyDescent="0.4">
      <c r="G63" s="2">
        <v>14</v>
      </c>
    </row>
    <row r="64" spans="6:7" x14ac:dyDescent="0.4">
      <c r="G64" s="2">
        <v>14</v>
      </c>
    </row>
    <row r="65" spans="7:7" x14ac:dyDescent="0.4">
      <c r="G65" s="2">
        <v>14</v>
      </c>
    </row>
    <row r="66" spans="7:7" x14ac:dyDescent="0.4">
      <c r="G66" s="2">
        <v>14</v>
      </c>
    </row>
    <row r="67" spans="7:7" x14ac:dyDescent="0.4">
      <c r="G67" s="2">
        <v>14</v>
      </c>
    </row>
    <row r="68" spans="7:7" x14ac:dyDescent="0.4">
      <c r="G68" s="2">
        <v>14</v>
      </c>
    </row>
    <row r="69" spans="7:7" x14ac:dyDescent="0.4">
      <c r="G69" s="2">
        <v>14</v>
      </c>
    </row>
    <row r="70" spans="7:7" x14ac:dyDescent="0.4">
      <c r="G70" s="2">
        <v>14</v>
      </c>
    </row>
    <row r="71" spans="7:7" x14ac:dyDescent="0.4">
      <c r="G71" s="2">
        <v>14</v>
      </c>
    </row>
    <row r="72" spans="7:7" x14ac:dyDescent="0.4">
      <c r="G72" s="2">
        <v>14</v>
      </c>
    </row>
    <row r="73" spans="7:7" x14ac:dyDescent="0.4">
      <c r="G73" s="2">
        <v>14</v>
      </c>
    </row>
    <row r="74" spans="7:7" x14ac:dyDescent="0.4">
      <c r="G74" s="2">
        <v>14</v>
      </c>
    </row>
    <row r="75" spans="7:7" x14ac:dyDescent="0.4">
      <c r="G75" s="2">
        <v>14</v>
      </c>
    </row>
    <row r="76" spans="7:7" x14ac:dyDescent="0.4">
      <c r="G76" s="2">
        <v>20</v>
      </c>
    </row>
    <row r="77" spans="7:7" x14ac:dyDescent="0.4">
      <c r="G77" s="2">
        <v>20</v>
      </c>
    </row>
    <row r="78" spans="7:7" x14ac:dyDescent="0.4">
      <c r="G78" s="2">
        <v>20</v>
      </c>
    </row>
    <row r="79" spans="7:7" x14ac:dyDescent="0.4">
      <c r="G79" s="2">
        <v>20</v>
      </c>
    </row>
    <row r="80" spans="7:7" x14ac:dyDescent="0.4">
      <c r="G80" s="2">
        <v>20</v>
      </c>
    </row>
    <row r="81" spans="7:7" x14ac:dyDescent="0.4">
      <c r="G81" s="2">
        <v>20</v>
      </c>
    </row>
    <row r="82" spans="7:7" x14ac:dyDescent="0.4">
      <c r="G82" s="2">
        <v>20</v>
      </c>
    </row>
    <row r="83" spans="7:7" x14ac:dyDescent="0.4">
      <c r="G83" s="2">
        <v>20</v>
      </c>
    </row>
    <row r="84" spans="7:7" x14ac:dyDescent="0.4">
      <c r="G84" s="2">
        <v>20</v>
      </c>
    </row>
    <row r="85" spans="7:7" x14ac:dyDescent="0.4">
      <c r="G85" s="2">
        <v>20</v>
      </c>
    </row>
    <row r="86" spans="7:7" x14ac:dyDescent="0.4">
      <c r="G86" s="2">
        <v>20</v>
      </c>
    </row>
    <row r="87" spans="7:7" x14ac:dyDescent="0.4">
      <c r="G87" s="2">
        <v>20</v>
      </c>
    </row>
    <row r="88" spans="7:7" x14ac:dyDescent="0.4">
      <c r="G88" s="2">
        <v>20</v>
      </c>
    </row>
    <row r="89" spans="7:7" x14ac:dyDescent="0.4">
      <c r="G89" s="2">
        <v>20</v>
      </c>
    </row>
    <row r="90" spans="7:7" x14ac:dyDescent="0.4">
      <c r="G90" s="2">
        <v>14</v>
      </c>
    </row>
    <row r="91" spans="7:7" x14ac:dyDescent="0.4">
      <c r="G91" s="2">
        <v>14</v>
      </c>
    </row>
    <row r="92" spans="7:7" x14ac:dyDescent="0.4">
      <c r="G92" s="2">
        <v>14</v>
      </c>
    </row>
    <row r="93" spans="7:7" x14ac:dyDescent="0.4">
      <c r="G93" s="2">
        <v>14</v>
      </c>
    </row>
    <row r="94" spans="7:7" x14ac:dyDescent="0.4">
      <c r="G94" s="2">
        <v>14</v>
      </c>
    </row>
    <row r="95" spans="7:7" x14ac:dyDescent="0.4">
      <c r="G95" s="2">
        <v>14</v>
      </c>
    </row>
    <row r="96" spans="7:7" x14ac:dyDescent="0.4">
      <c r="G96" s="2">
        <v>14</v>
      </c>
    </row>
    <row r="97" spans="7:7" x14ac:dyDescent="0.4">
      <c r="G97" s="2">
        <v>14</v>
      </c>
    </row>
    <row r="98" spans="7:7" x14ac:dyDescent="0.4">
      <c r="G98" s="2">
        <v>14</v>
      </c>
    </row>
    <row r="99" spans="7:7" x14ac:dyDescent="0.4">
      <c r="G99" s="2">
        <v>14</v>
      </c>
    </row>
    <row r="100" spans="7:7" x14ac:dyDescent="0.4">
      <c r="G100" s="2">
        <v>14</v>
      </c>
    </row>
    <row r="101" spans="7:7" x14ac:dyDescent="0.4">
      <c r="G101" s="2">
        <v>15</v>
      </c>
    </row>
    <row r="102" spans="7:7" x14ac:dyDescent="0.4">
      <c r="G102" s="2">
        <v>15</v>
      </c>
    </row>
    <row r="103" spans="7:7" x14ac:dyDescent="0.4">
      <c r="G103" s="2">
        <v>15</v>
      </c>
    </row>
    <row r="104" spans="7:7" x14ac:dyDescent="0.4">
      <c r="G104" s="2">
        <v>15</v>
      </c>
    </row>
    <row r="105" spans="7:7" x14ac:dyDescent="0.4">
      <c r="G105" s="2">
        <v>15</v>
      </c>
    </row>
    <row r="106" spans="7:7" x14ac:dyDescent="0.4">
      <c r="G106" s="2">
        <v>15</v>
      </c>
    </row>
    <row r="107" spans="7:7" x14ac:dyDescent="0.4">
      <c r="G107" s="2">
        <v>15</v>
      </c>
    </row>
    <row r="108" spans="7:7" x14ac:dyDescent="0.4">
      <c r="G108" s="2">
        <v>15</v>
      </c>
    </row>
    <row r="109" spans="7:7" x14ac:dyDescent="0.4">
      <c r="G109" s="2">
        <v>15</v>
      </c>
    </row>
    <row r="110" spans="7:7" x14ac:dyDescent="0.4">
      <c r="G110" s="2">
        <v>15</v>
      </c>
    </row>
    <row r="111" spans="7:7" x14ac:dyDescent="0.4">
      <c r="G111" s="2">
        <v>15</v>
      </c>
    </row>
    <row r="112" spans="7:7" x14ac:dyDescent="0.4">
      <c r="G112" s="2">
        <v>15</v>
      </c>
    </row>
    <row r="113" spans="7:7" x14ac:dyDescent="0.4">
      <c r="G113" s="2">
        <v>15</v>
      </c>
    </row>
  </sheetData>
  <autoFilter ref="B1:B113" xr:uid="{00000000-0009-0000-0000-000016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20" customWidth="1"/>
    <col min="2" max="2" width="3.19921875" style="3" customWidth="1"/>
    <col min="3" max="3" width="16.5" style="3" hidden="1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3"/>
  </cols>
  <sheetData>
    <row r="1" spans="1:7" x14ac:dyDescent="0.4">
      <c r="A1" s="20">
        <v>0</v>
      </c>
      <c r="C1" s="3" t="s">
        <v>572</v>
      </c>
      <c r="E1" s="3" t="s">
        <v>573</v>
      </c>
      <c r="F1" s="3" t="s">
        <v>574</v>
      </c>
    </row>
    <row r="2" spans="1:7" x14ac:dyDescent="0.4">
      <c r="A2" s="32">
        <f t="shared" ref="A2:A32" ca="1" si="0">RAND()</f>
        <v>9.7045265783110013E-2</v>
      </c>
      <c r="B2" s="33" t="str">
        <f t="shared" ref="B2:B32" si="1">IF(C2=D2,"O","X")</f>
        <v>O</v>
      </c>
      <c r="C2" s="33" t="s">
        <v>665</v>
      </c>
      <c r="D2" s="33" t="s">
        <v>673</v>
      </c>
      <c r="E2" s="33" t="s">
        <v>1264</v>
      </c>
      <c r="F2" s="33"/>
      <c r="G2" s="33">
        <v>27</v>
      </c>
    </row>
    <row r="3" spans="1:7" ht="28.8" x14ac:dyDescent="0.4">
      <c r="A3" s="34">
        <f t="shared" ca="1" si="0"/>
        <v>0.91833789605180927</v>
      </c>
      <c r="B3" s="19" t="str">
        <f t="shared" si="1"/>
        <v>O</v>
      </c>
      <c r="C3" s="19" t="s">
        <v>663</v>
      </c>
      <c r="D3" s="19" t="s">
        <v>672</v>
      </c>
      <c r="E3" s="19" t="s">
        <v>1265</v>
      </c>
      <c r="F3" s="19"/>
      <c r="G3" s="19">
        <v>7</v>
      </c>
    </row>
    <row r="4" spans="1:7" s="13" customFormat="1" ht="28.8" x14ac:dyDescent="0.4">
      <c r="A4" s="20">
        <f t="shared" ca="1" si="0"/>
        <v>0.33055395766109275</v>
      </c>
      <c r="B4" s="3" t="str">
        <f t="shared" si="1"/>
        <v>O</v>
      </c>
      <c r="C4" s="3">
        <v>1.1000000000000001</v>
      </c>
      <c r="D4" s="3">
        <v>1.1000000000000001</v>
      </c>
      <c r="E4" s="3" t="s">
        <v>1266</v>
      </c>
      <c r="F4" s="3"/>
      <c r="G4" s="3">
        <v>16</v>
      </c>
    </row>
    <row r="5" spans="1:7" s="5" customFormat="1" ht="28.8" x14ac:dyDescent="0.4">
      <c r="A5" s="20">
        <f t="shared" ca="1" si="0"/>
        <v>0.77070382803209814</v>
      </c>
      <c r="B5" s="3" t="str">
        <f t="shared" si="1"/>
        <v>O</v>
      </c>
      <c r="C5" s="3" t="s">
        <v>661</v>
      </c>
      <c r="D5" s="3" t="s">
        <v>674</v>
      </c>
      <c r="E5" s="3" t="s">
        <v>1267</v>
      </c>
      <c r="F5" s="3" t="s">
        <v>662</v>
      </c>
      <c r="G5" s="3">
        <v>1</v>
      </c>
    </row>
    <row r="6" spans="1:7" s="16" customFormat="1" ht="28.8" x14ac:dyDescent="0.4">
      <c r="A6" s="20">
        <f t="shared" ca="1" si="0"/>
        <v>0.61420705724107671</v>
      </c>
      <c r="B6" s="3" t="str">
        <f t="shared" si="1"/>
        <v>O</v>
      </c>
      <c r="C6" s="3" t="s">
        <v>667</v>
      </c>
      <c r="D6" s="3" t="s">
        <v>675</v>
      </c>
      <c r="E6" s="3" t="s">
        <v>1268</v>
      </c>
      <c r="F6" s="3"/>
      <c r="G6" s="3">
        <v>28</v>
      </c>
    </row>
    <row r="7" spans="1:7" x14ac:dyDescent="0.4">
      <c r="A7" s="20">
        <f t="shared" ca="1" si="0"/>
        <v>0.13062535637009232</v>
      </c>
      <c r="B7" s="3" t="str">
        <f t="shared" si="1"/>
        <v>O</v>
      </c>
      <c r="C7" s="3">
        <v>6</v>
      </c>
      <c r="D7" s="3">
        <v>6</v>
      </c>
      <c r="E7" s="3" t="s">
        <v>1269</v>
      </c>
      <c r="G7" s="3">
        <v>11</v>
      </c>
    </row>
    <row r="8" spans="1:7" x14ac:dyDescent="0.4">
      <c r="A8" s="20">
        <f t="shared" ca="1" si="0"/>
        <v>0.13777447667620402</v>
      </c>
      <c r="B8" s="3" t="str">
        <f t="shared" si="1"/>
        <v>O</v>
      </c>
      <c r="C8" s="3" t="s">
        <v>657</v>
      </c>
      <c r="D8" s="3" t="s">
        <v>676</v>
      </c>
      <c r="E8" s="3" t="s">
        <v>1270</v>
      </c>
      <c r="G8" s="3">
        <v>9</v>
      </c>
    </row>
    <row r="9" spans="1:7" s="19" customFormat="1" ht="28.8" x14ac:dyDescent="0.4">
      <c r="A9" s="20">
        <f t="shared" ca="1" si="0"/>
        <v>0.28099735166333062</v>
      </c>
      <c r="B9" s="3" t="str">
        <f t="shared" si="1"/>
        <v>O</v>
      </c>
      <c r="C9" s="3" t="s">
        <v>653</v>
      </c>
      <c r="D9" s="3" t="s">
        <v>677</v>
      </c>
      <c r="E9" s="3" t="s">
        <v>1271</v>
      </c>
      <c r="F9" s="3"/>
      <c r="G9" s="3">
        <v>5</v>
      </c>
    </row>
    <row r="10" spans="1:7" ht="28.8" x14ac:dyDescent="0.4">
      <c r="A10" s="35">
        <f t="shared" ca="1" si="0"/>
        <v>5.2650866684402886E-2</v>
      </c>
      <c r="B10" s="13" t="str">
        <f t="shared" si="1"/>
        <v>O</v>
      </c>
      <c r="C10" s="13" t="s">
        <v>652</v>
      </c>
      <c r="D10" s="13" t="s">
        <v>678</v>
      </c>
      <c r="E10" s="13" t="s">
        <v>1272</v>
      </c>
      <c r="F10" s="13"/>
      <c r="G10" s="13">
        <v>29</v>
      </c>
    </row>
    <row r="11" spans="1:7" x14ac:dyDescent="0.4">
      <c r="A11" s="4">
        <f t="shared" ca="1" si="0"/>
        <v>0.87330882061314796</v>
      </c>
      <c r="B11" s="5" t="str">
        <f t="shared" si="1"/>
        <v>O</v>
      </c>
      <c r="C11" s="5">
        <v>2</v>
      </c>
      <c r="D11" s="5">
        <v>2</v>
      </c>
      <c r="E11" s="5" t="s">
        <v>1273</v>
      </c>
      <c r="F11" s="5"/>
      <c r="G11" s="5">
        <v>22</v>
      </c>
    </row>
    <row r="12" spans="1:7" s="13" customFormat="1" x14ac:dyDescent="0.4">
      <c r="A12" s="21">
        <f t="shared" ca="1" si="0"/>
        <v>0.77534388709346158</v>
      </c>
      <c r="B12" s="16" t="str">
        <f t="shared" si="1"/>
        <v>O</v>
      </c>
      <c r="C12" s="16" t="s">
        <v>664</v>
      </c>
      <c r="D12" s="16" t="s">
        <v>679</v>
      </c>
      <c r="E12" s="16" t="s">
        <v>1274</v>
      </c>
      <c r="F12" s="16"/>
      <c r="G12" s="16">
        <v>31</v>
      </c>
    </row>
    <row r="13" spans="1:7" s="16" customFormat="1" ht="18.75" customHeight="1" x14ac:dyDescent="0.4">
      <c r="A13" s="20">
        <f t="shared" ca="1" si="0"/>
        <v>2.1810058659366138E-3</v>
      </c>
      <c r="B13" s="3" t="str">
        <f t="shared" si="1"/>
        <v>O</v>
      </c>
      <c r="C13" s="3">
        <v>40</v>
      </c>
      <c r="D13" s="3">
        <v>40</v>
      </c>
      <c r="E13" s="3" t="s">
        <v>1275</v>
      </c>
      <c r="F13" s="3"/>
      <c r="G13" s="3">
        <v>15</v>
      </c>
    </row>
    <row r="14" spans="1:7" s="13" customFormat="1" x14ac:dyDescent="0.4">
      <c r="A14" s="20">
        <f t="shared" ca="1" si="0"/>
        <v>0.98629557685639391</v>
      </c>
      <c r="B14" s="3" t="str">
        <f t="shared" si="1"/>
        <v>O</v>
      </c>
      <c r="C14" s="3" t="s">
        <v>658</v>
      </c>
      <c r="D14" s="3" t="s">
        <v>680</v>
      </c>
      <c r="E14" s="3" t="s">
        <v>1276</v>
      </c>
      <c r="F14" s="3"/>
      <c r="G14" s="3">
        <v>21</v>
      </c>
    </row>
    <row r="15" spans="1:7" s="16" customFormat="1" x14ac:dyDescent="0.4">
      <c r="A15" s="21">
        <f t="shared" ca="1" si="0"/>
        <v>0.86661087644474588</v>
      </c>
      <c r="B15" s="16" t="str">
        <f t="shared" si="1"/>
        <v>O</v>
      </c>
      <c r="C15" s="16">
        <v>30</v>
      </c>
      <c r="D15" s="16">
        <v>30</v>
      </c>
      <c r="E15" s="16" t="s">
        <v>1277</v>
      </c>
      <c r="G15" s="16">
        <v>13</v>
      </c>
    </row>
    <row r="16" spans="1:7" x14ac:dyDescent="0.4">
      <c r="A16" s="21">
        <f t="shared" ca="1" si="0"/>
        <v>0.83167818041705321</v>
      </c>
      <c r="B16" s="16" t="str">
        <f t="shared" si="1"/>
        <v>O</v>
      </c>
      <c r="C16" s="16" t="s">
        <v>654</v>
      </c>
      <c r="D16" s="16" t="s">
        <v>681</v>
      </c>
      <c r="E16" s="16" t="s">
        <v>1278</v>
      </c>
      <c r="F16" s="16"/>
      <c r="G16" s="16">
        <v>20</v>
      </c>
    </row>
    <row r="17" spans="1:7" s="13" customFormat="1" ht="28.8" x14ac:dyDescent="0.4">
      <c r="A17" s="34">
        <f t="shared" ca="1" si="0"/>
        <v>0.58637432098389075</v>
      </c>
      <c r="B17" s="19" t="str">
        <f t="shared" si="1"/>
        <v>O</v>
      </c>
      <c r="C17" s="19" t="s">
        <v>670</v>
      </c>
      <c r="D17" s="19" t="s">
        <v>682</v>
      </c>
      <c r="E17" s="19" t="s">
        <v>1279</v>
      </c>
      <c r="F17" s="19"/>
      <c r="G17" s="19">
        <v>24</v>
      </c>
    </row>
    <row r="18" spans="1:7" ht="34.5" customHeight="1" x14ac:dyDescent="0.4">
      <c r="A18" s="20">
        <f t="shared" ca="1" si="0"/>
        <v>3.1205287893605771E-2</v>
      </c>
      <c r="B18" s="3" t="str">
        <f t="shared" si="1"/>
        <v>O</v>
      </c>
      <c r="C18" s="3" t="s">
        <v>655</v>
      </c>
      <c r="D18" s="3" t="s">
        <v>683</v>
      </c>
      <c r="E18" s="3" t="s">
        <v>1280</v>
      </c>
      <c r="G18" s="3">
        <v>25</v>
      </c>
    </row>
    <row r="19" spans="1:7" s="16" customFormat="1" x14ac:dyDescent="0.4">
      <c r="A19" s="20">
        <f t="shared" ca="1" si="0"/>
        <v>0.43240488583531544</v>
      </c>
      <c r="B19" s="3" t="str">
        <f t="shared" si="1"/>
        <v>O</v>
      </c>
      <c r="C19" s="23">
        <v>5</v>
      </c>
      <c r="D19" s="23">
        <v>5</v>
      </c>
      <c r="E19" s="3" t="s">
        <v>1281</v>
      </c>
      <c r="F19" s="3"/>
      <c r="G19" s="3">
        <v>10</v>
      </c>
    </row>
    <row r="20" spans="1:7" ht="28.8" x14ac:dyDescent="0.4">
      <c r="A20" s="20">
        <f t="shared" ca="1" si="0"/>
        <v>7.9888958591401549E-2</v>
      </c>
      <c r="B20" s="3" t="str">
        <f t="shared" si="1"/>
        <v>O</v>
      </c>
      <c r="C20" s="3">
        <v>1.1000000000000001</v>
      </c>
      <c r="D20" s="3">
        <v>1.1000000000000001</v>
      </c>
      <c r="E20" s="3" t="s">
        <v>1282</v>
      </c>
      <c r="G20" s="3">
        <v>17</v>
      </c>
    </row>
    <row r="21" spans="1:7" s="16" customFormat="1" x14ac:dyDescent="0.4">
      <c r="A21" s="20">
        <f t="shared" ca="1" si="0"/>
        <v>0.80722264222108697</v>
      </c>
      <c r="B21" s="3" t="str">
        <f t="shared" si="1"/>
        <v>O</v>
      </c>
      <c r="C21" s="3">
        <f>13.5*4</f>
        <v>54</v>
      </c>
      <c r="D21" s="3">
        <f>13.5*4</f>
        <v>54</v>
      </c>
      <c r="E21" s="3" t="s">
        <v>1283</v>
      </c>
      <c r="F21" s="3"/>
      <c r="G21" s="3">
        <v>8</v>
      </c>
    </row>
    <row r="22" spans="1:7" ht="43.2" x14ac:dyDescent="0.4">
      <c r="A22" s="20">
        <f t="shared" ca="1" si="0"/>
        <v>0.13646404717300731</v>
      </c>
      <c r="B22" s="3" t="str">
        <f t="shared" si="1"/>
        <v>O</v>
      </c>
      <c r="C22" s="3" t="s">
        <v>651</v>
      </c>
      <c r="D22" s="3" t="s">
        <v>684</v>
      </c>
      <c r="E22" s="3" t="s">
        <v>1284</v>
      </c>
      <c r="G22" s="3">
        <v>30</v>
      </c>
    </row>
    <row r="23" spans="1:7" x14ac:dyDescent="0.4">
      <c r="A23" s="20">
        <f t="shared" ca="1" si="0"/>
        <v>0.547119164685546</v>
      </c>
      <c r="B23" s="3" t="str">
        <f t="shared" si="1"/>
        <v>O</v>
      </c>
      <c r="C23" s="3">
        <f>44/29</f>
        <v>1.5172413793103448</v>
      </c>
      <c r="D23" s="3">
        <f>44/29</f>
        <v>1.5172413793103448</v>
      </c>
      <c r="E23" s="3" t="s">
        <v>1285</v>
      </c>
      <c r="G23" s="3">
        <v>3</v>
      </c>
    </row>
    <row r="24" spans="1:7" ht="28.8" x14ac:dyDescent="0.4">
      <c r="A24" s="35">
        <f t="shared" ca="1" si="0"/>
        <v>0.72491910741508903</v>
      </c>
      <c r="B24" s="13" t="str">
        <f t="shared" si="1"/>
        <v>O</v>
      </c>
      <c r="C24" s="31" t="s">
        <v>671</v>
      </c>
      <c r="D24" s="13" t="s">
        <v>685</v>
      </c>
      <c r="E24" s="13" t="s">
        <v>1286</v>
      </c>
      <c r="F24" s="13"/>
      <c r="G24" s="13">
        <v>6</v>
      </c>
    </row>
    <row r="25" spans="1:7" x14ac:dyDescent="0.4">
      <c r="A25" s="21">
        <f t="shared" ca="1" si="0"/>
        <v>0.12947029073805427</v>
      </c>
      <c r="B25" s="16" t="str">
        <f t="shared" si="1"/>
        <v>O</v>
      </c>
      <c r="C25" s="16">
        <v>15</v>
      </c>
      <c r="D25" s="16">
        <v>15</v>
      </c>
      <c r="E25" s="16" t="s">
        <v>836</v>
      </c>
      <c r="F25" s="16"/>
      <c r="G25" s="16">
        <v>14</v>
      </c>
    </row>
    <row r="26" spans="1:7" x14ac:dyDescent="0.4">
      <c r="A26" s="20">
        <f t="shared" ca="1" si="0"/>
        <v>0.91331912682777849</v>
      </c>
      <c r="B26" s="3" t="str">
        <f t="shared" si="1"/>
        <v>O</v>
      </c>
      <c r="C26" s="3" t="s">
        <v>656</v>
      </c>
      <c r="D26" s="3" t="s">
        <v>686</v>
      </c>
      <c r="E26" s="3" t="s">
        <v>1287</v>
      </c>
      <c r="G26" s="3">
        <v>18</v>
      </c>
    </row>
    <row r="27" spans="1:7" ht="28.8" x14ac:dyDescent="0.4">
      <c r="A27" s="20">
        <f t="shared" ca="1" si="0"/>
        <v>0.55396671812173481</v>
      </c>
      <c r="B27" s="3" t="str">
        <f t="shared" si="1"/>
        <v>O</v>
      </c>
      <c r="C27" s="3" t="s">
        <v>668</v>
      </c>
      <c r="D27" s="3" t="s">
        <v>687</v>
      </c>
      <c r="E27" s="3" t="s">
        <v>1288</v>
      </c>
      <c r="G27" s="3">
        <v>2</v>
      </c>
    </row>
    <row r="28" spans="1:7" x14ac:dyDescent="0.4">
      <c r="A28" s="20">
        <f t="shared" ca="1" si="0"/>
        <v>0.52431602118789244</v>
      </c>
      <c r="B28" s="3" t="str">
        <f t="shared" si="1"/>
        <v>O</v>
      </c>
      <c r="C28" s="3" t="s">
        <v>660</v>
      </c>
      <c r="D28" s="3" t="s">
        <v>688</v>
      </c>
      <c r="E28" s="3" t="s">
        <v>1289</v>
      </c>
      <c r="G28" s="3">
        <v>23</v>
      </c>
    </row>
    <row r="29" spans="1:7" x14ac:dyDescent="0.4">
      <c r="A29" s="20">
        <f t="shared" ca="1" si="0"/>
        <v>0.29965255808289748</v>
      </c>
      <c r="B29" s="3" t="str">
        <f t="shared" si="1"/>
        <v>O</v>
      </c>
      <c r="C29" s="3" t="s">
        <v>669</v>
      </c>
      <c r="D29" s="3" t="s">
        <v>689</v>
      </c>
      <c r="E29" s="3" t="s">
        <v>1290</v>
      </c>
      <c r="F29" s="3" t="s">
        <v>580</v>
      </c>
      <c r="G29" s="3">
        <v>4</v>
      </c>
    </row>
    <row r="30" spans="1:7" s="19" customFormat="1" ht="43.2" x14ac:dyDescent="0.4">
      <c r="A30" s="20">
        <f t="shared" ca="1" si="0"/>
        <v>0.46240922679027696</v>
      </c>
      <c r="B30" s="3" t="str">
        <f t="shared" si="1"/>
        <v>O</v>
      </c>
      <c r="C30" s="3" t="s">
        <v>666</v>
      </c>
      <c r="D30" s="3" t="s">
        <v>690</v>
      </c>
      <c r="E30" s="3" t="s">
        <v>1291</v>
      </c>
      <c r="F30" s="3"/>
      <c r="G30" s="3">
        <v>19</v>
      </c>
    </row>
    <row r="31" spans="1:7" ht="28.8" x14ac:dyDescent="0.4">
      <c r="A31" s="20">
        <f t="shared" ca="1" si="0"/>
        <v>0.24616651456362582</v>
      </c>
      <c r="B31" s="3" t="str">
        <f t="shared" si="1"/>
        <v>O</v>
      </c>
      <c r="C31" s="3" t="s">
        <v>659</v>
      </c>
      <c r="D31" s="3" t="s">
        <v>691</v>
      </c>
      <c r="E31" s="3" t="s">
        <v>1292</v>
      </c>
      <c r="G31" s="3">
        <v>26</v>
      </c>
    </row>
    <row r="32" spans="1:7" x14ac:dyDescent="0.4">
      <c r="A32" s="20">
        <f t="shared" ca="1" si="0"/>
        <v>0.64925305913028064</v>
      </c>
      <c r="B32" s="3" t="str">
        <f t="shared" si="1"/>
        <v>O</v>
      </c>
      <c r="C32" s="3">
        <v>1</v>
      </c>
      <c r="D32" s="3">
        <v>1</v>
      </c>
      <c r="E32" s="3" t="s">
        <v>1293</v>
      </c>
      <c r="G32" s="3">
        <v>12</v>
      </c>
    </row>
  </sheetData>
  <autoFilter ref="B1:B32" xr:uid="{00000000-0009-0000-0000-000002000000}"/>
  <sortState xmlns:xlrd2="http://schemas.microsoft.com/office/spreadsheetml/2017/richdata2" ref="A1:G4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8"/>
  <sheetViews>
    <sheetView tabSelected="1" workbookViewId="0">
      <selection activeCell="E16" sqref="E16"/>
    </sheetView>
  </sheetViews>
  <sheetFormatPr defaultColWidth="8.59765625" defaultRowHeight="14.4" x14ac:dyDescent="0.4"/>
  <cols>
    <col min="1" max="1" width="6.69921875" style="1" customWidth="1"/>
    <col min="2" max="2" width="10.5" style="2" customWidth="1"/>
    <col min="3" max="3" width="16.5" style="3" hidden="1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572</v>
      </c>
      <c r="E1" s="3" t="s">
        <v>573</v>
      </c>
      <c r="F1" s="3" t="s">
        <v>574</v>
      </c>
    </row>
    <row r="2" spans="1:7" s="11" customFormat="1" x14ac:dyDescent="0.4">
      <c r="A2" s="1">
        <f t="shared" ref="A2:A23" ca="1" si="0">RAND()</f>
        <v>3.3009325731348516E-2</v>
      </c>
      <c r="B2" s="2" t="str">
        <f t="shared" ref="B2:B23" si="1">IF(C2=D2,"O","X")</f>
        <v>O</v>
      </c>
      <c r="C2" s="3" t="s">
        <v>692</v>
      </c>
      <c r="D2" s="3" t="s">
        <v>715</v>
      </c>
      <c r="E2" s="3" t="s">
        <v>1242</v>
      </c>
      <c r="F2" s="3" t="s">
        <v>580</v>
      </c>
      <c r="G2" s="2">
        <v>4</v>
      </c>
    </row>
    <row r="3" spans="1:7" s="11" customFormat="1" x14ac:dyDescent="0.4">
      <c r="A3" s="1">
        <f t="shared" ca="1" si="0"/>
        <v>0.5953501563997956</v>
      </c>
      <c r="B3" s="2" t="str">
        <f t="shared" si="1"/>
        <v>O</v>
      </c>
      <c r="C3" s="3" t="s">
        <v>693</v>
      </c>
      <c r="D3" s="3" t="s">
        <v>716</v>
      </c>
      <c r="E3" s="3" t="s">
        <v>1243</v>
      </c>
      <c r="F3" s="2"/>
      <c r="G3" s="2">
        <v>12</v>
      </c>
    </row>
    <row r="4" spans="1:7" s="11" customFormat="1" ht="57.6" x14ac:dyDescent="0.4">
      <c r="A4" s="1">
        <f t="shared" ca="1" si="0"/>
        <v>0.7141381628836081</v>
      </c>
      <c r="B4" s="2" t="str">
        <f t="shared" si="1"/>
        <v>O</v>
      </c>
      <c r="C4" s="3" t="s">
        <v>694</v>
      </c>
      <c r="D4" s="3" t="s">
        <v>717</v>
      </c>
      <c r="E4" s="3" t="s">
        <v>1244</v>
      </c>
      <c r="F4" s="2"/>
      <c r="G4" s="2">
        <v>14</v>
      </c>
    </row>
    <row r="5" spans="1:7" s="28" customFormat="1" ht="28.8" x14ac:dyDescent="0.4">
      <c r="A5" s="26">
        <f t="shared" ca="1" si="0"/>
        <v>0.81317803795254562</v>
      </c>
      <c r="B5" s="27" t="str">
        <f t="shared" si="1"/>
        <v>O</v>
      </c>
      <c r="C5" s="5" t="s">
        <v>697</v>
      </c>
      <c r="D5" s="5" t="s">
        <v>736</v>
      </c>
      <c r="E5" s="5" t="s">
        <v>1245</v>
      </c>
      <c r="F5" s="27"/>
      <c r="G5" s="27">
        <v>18</v>
      </c>
    </row>
    <row r="6" spans="1:7" s="18" customFormat="1" ht="28.8" x14ac:dyDescent="0.4">
      <c r="A6" s="17">
        <f t="shared" ca="1" si="0"/>
        <v>0.27443477541019135</v>
      </c>
      <c r="B6" s="18" t="str">
        <f t="shared" si="1"/>
        <v>O</v>
      </c>
      <c r="C6" s="19" t="s">
        <v>696</v>
      </c>
      <c r="D6" s="19" t="s">
        <v>718</v>
      </c>
      <c r="E6" s="19" t="s">
        <v>1246</v>
      </c>
      <c r="G6" s="18">
        <v>5</v>
      </c>
    </row>
    <row r="7" spans="1:7" s="27" customFormat="1" ht="28.8" x14ac:dyDescent="0.4">
      <c r="A7" s="29">
        <f t="shared" ca="1" si="0"/>
        <v>0.50884704008073178</v>
      </c>
      <c r="B7" s="28" t="str">
        <f t="shared" si="1"/>
        <v>O</v>
      </c>
      <c r="C7" s="30" t="s">
        <v>695</v>
      </c>
      <c r="D7" s="30" t="s">
        <v>735</v>
      </c>
      <c r="E7" s="30" t="s">
        <v>1247</v>
      </c>
      <c r="F7" s="28"/>
      <c r="G7" s="28">
        <v>21</v>
      </c>
    </row>
    <row r="8" spans="1:7" s="15" customFormat="1" x14ac:dyDescent="0.4">
      <c r="A8" s="14">
        <f t="shared" ca="1" si="0"/>
        <v>0.70874804288896742</v>
      </c>
      <c r="B8" s="15" t="str">
        <f t="shared" si="1"/>
        <v>O</v>
      </c>
      <c r="C8" s="16" t="s">
        <v>698</v>
      </c>
      <c r="D8" s="16" t="s">
        <v>719</v>
      </c>
      <c r="E8" s="16" t="s">
        <v>1248</v>
      </c>
      <c r="F8" s="16"/>
      <c r="G8" s="15">
        <v>1</v>
      </c>
    </row>
    <row r="9" spans="1:7" s="11" customFormat="1" x14ac:dyDescent="0.4">
      <c r="A9" s="10">
        <f t="shared" ca="1" si="0"/>
        <v>0.51348310977775469</v>
      </c>
      <c r="B9" s="11" t="str">
        <f t="shared" si="1"/>
        <v>O</v>
      </c>
      <c r="C9" s="31" t="s">
        <v>699</v>
      </c>
      <c r="D9" s="13" t="s">
        <v>720</v>
      </c>
      <c r="E9" s="13" t="s">
        <v>1249</v>
      </c>
      <c r="F9" s="13"/>
      <c r="G9" s="11">
        <v>6</v>
      </c>
    </row>
    <row r="10" spans="1:7" x14ac:dyDescent="0.4">
      <c r="A10" s="10">
        <f t="shared" ca="1" si="0"/>
        <v>0.62133910422247929</v>
      </c>
      <c r="B10" s="11" t="str">
        <f t="shared" si="1"/>
        <v>O</v>
      </c>
      <c r="C10" s="13" t="s">
        <v>700</v>
      </c>
      <c r="D10" s="13" t="s">
        <v>721</v>
      </c>
      <c r="E10" s="13" t="s">
        <v>1250</v>
      </c>
      <c r="F10" s="13" t="s">
        <v>701</v>
      </c>
      <c r="G10" s="11">
        <v>19</v>
      </c>
    </row>
    <row r="11" spans="1:7" x14ac:dyDescent="0.4">
      <c r="A11" s="1">
        <f t="shared" ca="1" si="0"/>
        <v>0.6989953115039258</v>
      </c>
      <c r="B11" s="2" t="str">
        <f t="shared" si="1"/>
        <v>O</v>
      </c>
      <c r="C11" s="3" t="s">
        <v>702</v>
      </c>
      <c r="D11" s="3" t="s">
        <v>722</v>
      </c>
      <c r="E11" s="3" t="s">
        <v>1251</v>
      </c>
      <c r="F11" s="2"/>
      <c r="G11" s="2">
        <v>8</v>
      </c>
    </row>
    <row r="12" spans="1:7" s="15" customFormat="1" ht="43.2" x14ac:dyDescent="0.4">
      <c r="A12" s="14">
        <f t="shared" ca="1" si="0"/>
        <v>0.25917785721340669</v>
      </c>
      <c r="B12" s="15" t="str">
        <f t="shared" si="1"/>
        <v>O</v>
      </c>
      <c r="C12" s="16" t="s">
        <v>703</v>
      </c>
      <c r="D12" s="16" t="s">
        <v>723</v>
      </c>
      <c r="E12" s="16" t="s">
        <v>1252</v>
      </c>
      <c r="G12" s="15">
        <v>15</v>
      </c>
    </row>
    <row r="13" spans="1:7" ht="18.75" customHeight="1" x14ac:dyDescent="0.4">
      <c r="A13" s="1">
        <f t="shared" ca="1" si="0"/>
        <v>0.52436296540732452</v>
      </c>
      <c r="B13" s="2" t="str">
        <f t="shared" si="1"/>
        <v>O</v>
      </c>
      <c r="C13" s="3" t="s">
        <v>704</v>
      </c>
      <c r="D13" s="3" t="s">
        <v>724</v>
      </c>
      <c r="E13" s="3" t="s">
        <v>1253</v>
      </c>
      <c r="G13" s="2">
        <v>2</v>
      </c>
    </row>
    <row r="14" spans="1:7" x14ac:dyDescent="0.4">
      <c r="A14" s="1">
        <f t="shared" ca="1" si="0"/>
        <v>0.88600323871213449</v>
      </c>
      <c r="B14" s="2" t="str">
        <f t="shared" si="1"/>
        <v>O</v>
      </c>
      <c r="C14" s="3" t="s">
        <v>705</v>
      </c>
      <c r="D14" s="3" t="s">
        <v>725</v>
      </c>
      <c r="E14" s="3" t="s">
        <v>1254</v>
      </c>
      <c r="F14" s="2"/>
      <c r="G14" s="2">
        <v>20</v>
      </c>
    </row>
    <row r="15" spans="1:7" s="11" customFormat="1" ht="28.8" x14ac:dyDescent="0.4">
      <c r="A15" s="1">
        <f t="shared" ca="1" si="0"/>
        <v>0.56327799608427176</v>
      </c>
      <c r="B15" s="2" t="str">
        <f t="shared" si="1"/>
        <v>O</v>
      </c>
      <c r="C15" s="3" t="s">
        <v>706</v>
      </c>
      <c r="D15" s="3" t="s">
        <v>726</v>
      </c>
      <c r="E15" s="3" t="s">
        <v>1255</v>
      </c>
      <c r="F15" s="2"/>
      <c r="G15" s="2">
        <v>22</v>
      </c>
    </row>
    <row r="16" spans="1:7" s="15" customFormat="1" ht="28.8" x14ac:dyDescent="0.4">
      <c r="A16" s="10">
        <f t="shared" ca="1" si="0"/>
        <v>0.67625271443864976</v>
      </c>
      <c r="B16" s="11" t="str">
        <f t="shared" si="1"/>
        <v>O</v>
      </c>
      <c r="C16" s="13" t="s">
        <v>707</v>
      </c>
      <c r="D16" s="13" t="s">
        <v>727</v>
      </c>
      <c r="E16" s="13" t="s">
        <v>1256</v>
      </c>
      <c r="F16" s="13"/>
      <c r="G16" s="11">
        <v>17</v>
      </c>
    </row>
    <row r="17" spans="1:7" s="11" customFormat="1" ht="28.8" x14ac:dyDescent="0.4">
      <c r="A17" s="10">
        <f t="shared" ca="1" si="0"/>
        <v>0.4710753453822708</v>
      </c>
      <c r="B17" s="11" t="str">
        <f t="shared" si="1"/>
        <v>O</v>
      </c>
      <c r="C17" s="13" t="s">
        <v>708</v>
      </c>
      <c r="D17" s="13" t="s">
        <v>728</v>
      </c>
      <c r="E17" s="13" t="s">
        <v>1257</v>
      </c>
      <c r="G17" s="11">
        <v>7</v>
      </c>
    </row>
    <row r="18" spans="1:7" x14ac:dyDescent="0.4">
      <c r="A18" s="1">
        <f t="shared" ca="1" si="0"/>
        <v>0.11026776150811191</v>
      </c>
      <c r="B18" s="2" t="str">
        <f t="shared" si="1"/>
        <v>O</v>
      </c>
      <c r="C18" s="3" t="s">
        <v>709</v>
      </c>
      <c r="D18" s="3" t="s">
        <v>729</v>
      </c>
      <c r="E18" s="3" t="s">
        <v>1258</v>
      </c>
      <c r="F18" s="2"/>
      <c r="G18" s="2">
        <v>3</v>
      </c>
    </row>
    <row r="19" spans="1:7" x14ac:dyDescent="0.4">
      <c r="A19" s="1">
        <f t="shared" ca="1" si="0"/>
        <v>0.49310749069194371</v>
      </c>
      <c r="B19" s="2" t="str">
        <f t="shared" si="1"/>
        <v>O</v>
      </c>
      <c r="C19" s="3" t="s">
        <v>710</v>
      </c>
      <c r="D19" s="3" t="s">
        <v>730</v>
      </c>
      <c r="E19" s="3" t="s">
        <v>1259</v>
      </c>
      <c r="F19" s="2"/>
      <c r="G19" s="2">
        <v>11</v>
      </c>
    </row>
    <row r="20" spans="1:7" s="15" customFormat="1" x14ac:dyDescent="0.4">
      <c r="A20" s="1">
        <f t="shared" ca="1" si="0"/>
        <v>2.9384389421462043E-2</v>
      </c>
      <c r="B20" s="2" t="str">
        <f t="shared" si="1"/>
        <v>O</v>
      </c>
      <c r="C20" s="3" t="s">
        <v>711</v>
      </c>
      <c r="D20" s="3" t="s">
        <v>731</v>
      </c>
      <c r="E20" s="3" t="s">
        <v>1260</v>
      </c>
      <c r="F20" s="3"/>
      <c r="G20" s="2">
        <v>13</v>
      </c>
    </row>
    <row r="21" spans="1:7" ht="28.8" x14ac:dyDescent="0.4">
      <c r="A21" s="14">
        <f t="shared" ca="1" si="0"/>
        <v>0.5946912452952241</v>
      </c>
      <c r="B21" s="15" t="str">
        <f t="shared" si="1"/>
        <v>O</v>
      </c>
      <c r="C21" s="16" t="s">
        <v>712</v>
      </c>
      <c r="D21" s="16" t="s">
        <v>732</v>
      </c>
      <c r="E21" s="16" t="s">
        <v>1261</v>
      </c>
      <c r="F21" s="15"/>
      <c r="G21" s="15">
        <v>16</v>
      </c>
    </row>
    <row r="22" spans="1:7" s="11" customFormat="1" x14ac:dyDescent="0.4">
      <c r="A22" s="1">
        <f t="shared" ca="1" si="0"/>
        <v>0.8118244334740492</v>
      </c>
      <c r="B22" s="2" t="str">
        <f t="shared" si="1"/>
        <v>O</v>
      </c>
      <c r="C22" s="3" t="s">
        <v>713</v>
      </c>
      <c r="D22" s="3" t="s">
        <v>733</v>
      </c>
      <c r="E22" s="3" t="s">
        <v>1262</v>
      </c>
      <c r="F22" s="2"/>
      <c r="G22" s="2">
        <v>9</v>
      </c>
    </row>
    <row r="23" spans="1:7" x14ac:dyDescent="0.4">
      <c r="A23" s="1">
        <f t="shared" ca="1" si="0"/>
        <v>0.56403994594993501</v>
      </c>
      <c r="B23" s="2" t="str">
        <f t="shared" si="1"/>
        <v>O</v>
      </c>
      <c r="C23" s="23" t="s">
        <v>714</v>
      </c>
      <c r="D23" s="23" t="s">
        <v>734</v>
      </c>
      <c r="E23" s="3" t="s">
        <v>1263</v>
      </c>
      <c r="F23" s="2"/>
      <c r="G23" s="2">
        <v>10</v>
      </c>
    </row>
    <row r="24" spans="1:7" x14ac:dyDescent="0.4">
      <c r="F24" s="2"/>
      <c r="G24" s="2">
        <v>23</v>
      </c>
    </row>
    <row r="25" spans="1:7" x14ac:dyDescent="0.4">
      <c r="F25" s="2"/>
      <c r="G25" s="2">
        <v>24</v>
      </c>
    </row>
    <row r="26" spans="1:7" x14ac:dyDescent="0.4">
      <c r="F26" s="2"/>
      <c r="G26" s="2">
        <v>25</v>
      </c>
    </row>
    <row r="27" spans="1:7" x14ac:dyDescent="0.4">
      <c r="F27" s="2"/>
      <c r="G27" s="2">
        <v>26</v>
      </c>
    </row>
    <row r="28" spans="1:7" x14ac:dyDescent="0.4">
      <c r="F28" s="2"/>
      <c r="G28" s="2">
        <v>27</v>
      </c>
    </row>
    <row r="29" spans="1:7" x14ac:dyDescent="0.4">
      <c r="F29" s="2"/>
      <c r="G29" s="2">
        <v>28</v>
      </c>
    </row>
    <row r="30" spans="1:7" x14ac:dyDescent="0.4">
      <c r="F30" s="2"/>
      <c r="G30" s="2">
        <v>29</v>
      </c>
    </row>
    <row r="31" spans="1:7" x14ac:dyDescent="0.4">
      <c r="F31" s="2"/>
      <c r="G31" s="2">
        <v>30</v>
      </c>
    </row>
    <row r="32" spans="1:7" x14ac:dyDescent="0.4">
      <c r="F32" s="2"/>
      <c r="G32" s="2">
        <v>31</v>
      </c>
    </row>
    <row r="33" spans="6:7" x14ac:dyDescent="0.4">
      <c r="F33" s="2"/>
      <c r="G33" s="2">
        <v>32</v>
      </c>
    </row>
    <row r="34" spans="6:7" x14ac:dyDescent="0.4">
      <c r="F34" s="2"/>
      <c r="G34" s="2">
        <v>33</v>
      </c>
    </row>
    <row r="35" spans="6:7" x14ac:dyDescent="0.4">
      <c r="F35" s="2"/>
      <c r="G35" s="2">
        <v>34</v>
      </c>
    </row>
    <row r="36" spans="6:7" x14ac:dyDescent="0.4">
      <c r="F36" s="2"/>
      <c r="G36" s="2">
        <v>35</v>
      </c>
    </row>
    <row r="37" spans="6:7" x14ac:dyDescent="0.4">
      <c r="F37" s="2"/>
      <c r="G37" s="2">
        <v>36</v>
      </c>
    </row>
    <row r="38" spans="6:7" x14ac:dyDescent="0.4">
      <c r="G38" s="2">
        <v>37</v>
      </c>
    </row>
    <row r="39" spans="6:7" x14ac:dyDescent="0.4">
      <c r="G39" s="2">
        <v>38</v>
      </c>
    </row>
    <row r="40" spans="6:7" x14ac:dyDescent="0.4">
      <c r="G40" s="2">
        <v>39</v>
      </c>
    </row>
    <row r="41" spans="6:7" x14ac:dyDescent="0.4">
      <c r="G41" s="2">
        <v>40</v>
      </c>
    </row>
    <row r="42" spans="6:7" x14ac:dyDescent="0.4">
      <c r="G42" s="2">
        <v>41</v>
      </c>
    </row>
    <row r="43" spans="6:7" x14ac:dyDescent="0.4">
      <c r="G43" s="2">
        <v>42</v>
      </c>
    </row>
    <row r="44" spans="6:7" x14ac:dyDescent="0.4">
      <c r="G44" s="2">
        <v>43</v>
      </c>
    </row>
    <row r="45" spans="6:7" x14ac:dyDescent="0.4">
      <c r="G45" s="2">
        <v>44</v>
      </c>
    </row>
    <row r="46" spans="6:7" x14ac:dyDescent="0.4">
      <c r="G46" s="2">
        <v>45</v>
      </c>
    </row>
    <row r="47" spans="6:7" x14ac:dyDescent="0.4">
      <c r="G47" s="2">
        <v>46</v>
      </c>
    </row>
    <row r="48" spans="6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88" xr:uid="{00000000-0009-0000-0000-000003000000}"/>
  <sortState xmlns:xlrd2="http://schemas.microsoft.com/office/spreadsheetml/2017/richdata2" ref="A1:G8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88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572</v>
      </c>
      <c r="E1" s="3" t="s">
        <v>573</v>
      </c>
      <c r="F1" s="3" t="s">
        <v>574</v>
      </c>
    </row>
    <row r="2" spans="1:7" ht="28.8" hidden="1" x14ac:dyDescent="0.4">
      <c r="A2" s="1">
        <f t="shared" ref="A2:A28" ca="1" si="0">RAND()</f>
        <v>0.85842719313692106</v>
      </c>
      <c r="B2" s="2" t="str">
        <f t="shared" ref="B2:B28" si="1">IF(C2=D2,"O","X")</f>
        <v>O</v>
      </c>
      <c r="C2" s="23" t="s">
        <v>742</v>
      </c>
      <c r="D2" s="23" t="s">
        <v>756</v>
      </c>
      <c r="E2" s="3" t="s">
        <v>1216</v>
      </c>
      <c r="F2" s="2"/>
      <c r="G2" s="2">
        <v>10</v>
      </c>
    </row>
    <row r="3" spans="1:7" s="11" customFormat="1" hidden="1" x14ac:dyDescent="0.4">
      <c r="A3" s="1">
        <f t="shared" ca="1" si="0"/>
        <v>0.58729574860637845</v>
      </c>
      <c r="B3" s="2" t="str">
        <f t="shared" si="1"/>
        <v>O</v>
      </c>
      <c r="C3" s="3">
        <v>4</v>
      </c>
      <c r="D3" s="3">
        <v>4</v>
      </c>
      <c r="E3" s="3" t="s">
        <v>1217</v>
      </c>
      <c r="F3" s="2"/>
      <c r="G3" s="2">
        <v>8</v>
      </c>
    </row>
    <row r="4" spans="1:7" s="11" customFormat="1" hidden="1" x14ac:dyDescent="0.4">
      <c r="A4" s="1">
        <f t="shared" ca="1" si="0"/>
        <v>0.40732210820786696</v>
      </c>
      <c r="B4" s="2" t="str">
        <f t="shared" si="1"/>
        <v>O</v>
      </c>
      <c r="C4" s="3">
        <v>300</v>
      </c>
      <c r="D4" s="3">
        <v>300</v>
      </c>
      <c r="E4" s="3" t="s">
        <v>1218</v>
      </c>
      <c r="F4" s="2"/>
      <c r="G4" s="2">
        <v>20</v>
      </c>
    </row>
    <row r="5" spans="1:7" s="18" customFormat="1" hidden="1" x14ac:dyDescent="0.4">
      <c r="A5" s="1">
        <f t="shared" ca="1" si="0"/>
        <v>1.916080415797683E-2</v>
      </c>
      <c r="B5" s="2" t="str">
        <f t="shared" si="1"/>
        <v>O</v>
      </c>
      <c r="C5" s="3" t="s">
        <v>657</v>
      </c>
      <c r="D5" s="3" t="s">
        <v>676</v>
      </c>
      <c r="E5" s="3" t="s">
        <v>1219</v>
      </c>
      <c r="F5" s="3"/>
      <c r="G5" s="2">
        <v>2</v>
      </c>
    </row>
    <row r="6" spans="1:7" s="15" customFormat="1" ht="28.8" hidden="1" x14ac:dyDescent="0.4">
      <c r="A6" s="1">
        <f t="shared" ca="1" si="0"/>
        <v>0.84209413473030192</v>
      </c>
      <c r="B6" s="2" t="str">
        <f t="shared" si="1"/>
        <v>O</v>
      </c>
      <c r="C6" s="3" t="s">
        <v>743</v>
      </c>
      <c r="D6" s="3" t="s">
        <v>757</v>
      </c>
      <c r="E6" s="3" t="s">
        <v>1220</v>
      </c>
      <c r="F6" s="3"/>
      <c r="G6" s="2">
        <v>1</v>
      </c>
    </row>
    <row r="7" spans="1:7" s="11" customFormat="1" ht="28.8" x14ac:dyDescent="0.4">
      <c r="A7" s="10">
        <f t="shared" ca="1" si="0"/>
        <v>0.56522843619604279</v>
      </c>
      <c r="B7" s="11" t="str">
        <f t="shared" si="1"/>
        <v>O</v>
      </c>
      <c r="C7" s="13" t="s">
        <v>744</v>
      </c>
      <c r="D7" s="13" t="s">
        <v>773</v>
      </c>
      <c r="E7" s="13" t="s">
        <v>1221</v>
      </c>
      <c r="G7" s="11">
        <v>5</v>
      </c>
    </row>
    <row r="8" spans="1:7" s="15" customFormat="1" hidden="1" x14ac:dyDescent="0.4">
      <c r="A8" s="14">
        <f t="shared" ca="1" si="0"/>
        <v>0.87555468268493841</v>
      </c>
      <c r="B8" s="15" t="str">
        <f t="shared" si="1"/>
        <v>O</v>
      </c>
      <c r="C8" s="16" t="s">
        <v>737</v>
      </c>
      <c r="D8" s="16" t="s">
        <v>758</v>
      </c>
      <c r="E8" s="16" t="s">
        <v>1222</v>
      </c>
      <c r="G8" s="15">
        <v>21</v>
      </c>
    </row>
    <row r="9" spans="1:7" s="18" customFormat="1" ht="28.8" hidden="1" x14ac:dyDescent="0.4">
      <c r="A9" s="10">
        <f t="shared" ca="1" si="0"/>
        <v>0.60929585244402829</v>
      </c>
      <c r="B9" s="11" t="str">
        <f t="shared" si="1"/>
        <v>O</v>
      </c>
      <c r="C9" s="13" t="s">
        <v>738</v>
      </c>
      <c r="D9" s="13" t="s">
        <v>759</v>
      </c>
      <c r="E9" s="13" t="s">
        <v>1223</v>
      </c>
      <c r="F9" s="11"/>
      <c r="G9" s="11">
        <v>12</v>
      </c>
    </row>
    <row r="10" spans="1:7" s="27" customFormat="1" ht="28.8" x14ac:dyDescent="0.4">
      <c r="A10" s="26">
        <f t="shared" ca="1" si="0"/>
        <v>0.61201015194118213</v>
      </c>
      <c r="B10" s="27" t="str">
        <f t="shared" si="1"/>
        <v>O</v>
      </c>
      <c r="C10" s="5" t="s">
        <v>739</v>
      </c>
      <c r="D10" s="5" t="s">
        <v>774</v>
      </c>
      <c r="E10" s="5" t="s">
        <v>1224</v>
      </c>
      <c r="G10" s="27">
        <v>15</v>
      </c>
    </row>
    <row r="11" spans="1:7" ht="28.8" hidden="1" x14ac:dyDescent="0.4">
      <c r="A11" s="1">
        <f t="shared" ca="1" si="0"/>
        <v>0.51156804403832923</v>
      </c>
      <c r="B11" s="2" t="str">
        <f t="shared" si="1"/>
        <v>O</v>
      </c>
      <c r="C11" s="3" t="s">
        <v>745</v>
      </c>
      <c r="D11" s="3" t="s">
        <v>760</v>
      </c>
      <c r="E11" s="3" t="s">
        <v>1225</v>
      </c>
      <c r="F11" s="2"/>
      <c r="G11" s="2">
        <v>16</v>
      </c>
    </row>
    <row r="12" spans="1:7" s="15" customFormat="1" ht="28.8" hidden="1" x14ac:dyDescent="0.4">
      <c r="A12" s="1">
        <f t="shared" ca="1" si="0"/>
        <v>0.79117454819383326</v>
      </c>
      <c r="B12" s="2" t="str">
        <f t="shared" si="1"/>
        <v>O</v>
      </c>
      <c r="C12" s="22">
        <v>6</v>
      </c>
      <c r="D12" s="3">
        <v>6</v>
      </c>
      <c r="E12" s="3" t="s">
        <v>1226</v>
      </c>
      <c r="F12" s="3"/>
      <c r="G12" s="2">
        <v>6</v>
      </c>
    </row>
    <row r="13" spans="1:7" s="18" customFormat="1" ht="36" hidden="1" customHeight="1" x14ac:dyDescent="0.4">
      <c r="A13" s="26">
        <f t="shared" ca="1" si="0"/>
        <v>0.81974780889771226</v>
      </c>
      <c r="B13" s="27" t="str">
        <f t="shared" si="1"/>
        <v>O</v>
      </c>
      <c r="C13" s="5" t="s">
        <v>740</v>
      </c>
      <c r="D13" s="5" t="s">
        <v>761</v>
      </c>
      <c r="E13" s="5" t="s">
        <v>1227</v>
      </c>
      <c r="F13" s="27"/>
      <c r="G13" s="27">
        <v>27</v>
      </c>
    </row>
    <row r="14" spans="1:7" ht="28.8" hidden="1" x14ac:dyDescent="0.4">
      <c r="A14" s="1">
        <f t="shared" ca="1" si="0"/>
        <v>0.19033891924097113</v>
      </c>
      <c r="B14" s="2" t="str">
        <f t="shared" si="1"/>
        <v>O</v>
      </c>
      <c r="C14" s="3" t="s">
        <v>746</v>
      </c>
      <c r="D14" s="3" t="s">
        <v>762</v>
      </c>
      <c r="E14" s="3" t="s">
        <v>1228</v>
      </c>
      <c r="F14" s="2"/>
      <c r="G14" s="2">
        <v>18</v>
      </c>
    </row>
    <row r="15" spans="1:7" s="27" customFormat="1" ht="28.8" hidden="1" x14ac:dyDescent="0.4">
      <c r="A15" s="17">
        <f t="shared" ca="1" si="0"/>
        <v>0.28688751990081818</v>
      </c>
      <c r="B15" s="18" t="str">
        <f t="shared" si="1"/>
        <v>O</v>
      </c>
      <c r="C15" s="19" t="s">
        <v>747</v>
      </c>
      <c r="D15" s="19" t="s">
        <v>763</v>
      </c>
      <c r="E15" s="19" t="s">
        <v>1229</v>
      </c>
      <c r="F15" s="18"/>
      <c r="G15" s="18">
        <v>22</v>
      </c>
    </row>
    <row r="16" spans="1:7" s="18" customFormat="1" hidden="1" x14ac:dyDescent="0.4">
      <c r="A16" s="14">
        <f t="shared" ca="1" si="0"/>
        <v>3.6113090224845212E-2</v>
      </c>
      <c r="B16" s="15" t="str">
        <f t="shared" si="1"/>
        <v>O</v>
      </c>
      <c r="C16" s="16" t="s">
        <v>748</v>
      </c>
      <c r="D16" s="16" t="s">
        <v>764</v>
      </c>
      <c r="E16" s="16" t="s">
        <v>1230</v>
      </c>
      <c r="F16" s="16"/>
      <c r="G16" s="15">
        <v>19</v>
      </c>
    </row>
    <row r="17" spans="1:7" s="11" customFormat="1" ht="28.8" hidden="1" x14ac:dyDescent="0.4">
      <c r="A17" s="1">
        <f t="shared" ca="1" si="0"/>
        <v>0.62734737313891986</v>
      </c>
      <c r="B17" s="2" t="str">
        <f t="shared" si="1"/>
        <v>O</v>
      </c>
      <c r="C17" s="3" t="s">
        <v>749</v>
      </c>
      <c r="D17" s="3" t="s">
        <v>765</v>
      </c>
      <c r="E17" s="3" t="s">
        <v>1231</v>
      </c>
      <c r="F17" s="2"/>
      <c r="G17" s="2">
        <v>9</v>
      </c>
    </row>
    <row r="18" spans="1:7" s="11" customFormat="1" ht="28.8" hidden="1" x14ac:dyDescent="0.4">
      <c r="A18" s="10">
        <f t="shared" ca="1" si="0"/>
        <v>0.82399465008882322</v>
      </c>
      <c r="B18" s="11" t="str">
        <f t="shared" si="1"/>
        <v>O</v>
      </c>
      <c r="C18" s="13" t="s">
        <v>750</v>
      </c>
      <c r="D18" s="13" t="s">
        <v>766</v>
      </c>
      <c r="E18" s="13" t="s">
        <v>1232</v>
      </c>
      <c r="G18" s="11">
        <v>3</v>
      </c>
    </row>
    <row r="19" spans="1:7" s="11" customFormat="1" ht="28.8" hidden="1" x14ac:dyDescent="0.4">
      <c r="A19" s="1">
        <f t="shared" ca="1" si="0"/>
        <v>0.75704654319971831</v>
      </c>
      <c r="B19" s="2" t="str">
        <f t="shared" si="1"/>
        <v>O</v>
      </c>
      <c r="C19" s="3" t="s">
        <v>751</v>
      </c>
      <c r="D19" s="3" t="s">
        <v>767</v>
      </c>
      <c r="E19" s="3" t="s">
        <v>1233</v>
      </c>
      <c r="F19" s="3"/>
      <c r="G19" s="2">
        <v>17</v>
      </c>
    </row>
    <row r="20" spans="1:7" s="11" customFormat="1" hidden="1" x14ac:dyDescent="0.4">
      <c r="A20" s="1">
        <f t="shared" ca="1" si="0"/>
        <v>9.001761742744685E-2</v>
      </c>
      <c r="B20" s="2" t="str">
        <f t="shared" si="1"/>
        <v>O</v>
      </c>
      <c r="C20" s="3" t="s">
        <v>611</v>
      </c>
      <c r="D20" s="3" t="s">
        <v>630</v>
      </c>
      <c r="E20" s="3" t="s">
        <v>1234</v>
      </c>
      <c r="F20" s="2"/>
      <c r="G20" s="2">
        <v>25</v>
      </c>
    </row>
    <row r="21" spans="1:7" hidden="1" x14ac:dyDescent="0.4">
      <c r="A21" s="1">
        <f t="shared" ca="1" si="0"/>
        <v>0.33805250796267428</v>
      </c>
      <c r="B21" s="2" t="str">
        <f t="shared" si="1"/>
        <v>O</v>
      </c>
      <c r="C21" s="3" t="s">
        <v>579</v>
      </c>
      <c r="D21" s="3" t="s">
        <v>595</v>
      </c>
      <c r="E21" s="3" t="s">
        <v>1235</v>
      </c>
      <c r="F21" s="2"/>
      <c r="G21" s="2">
        <v>14</v>
      </c>
    </row>
    <row r="22" spans="1:7" s="11" customFormat="1" hidden="1" x14ac:dyDescent="0.4">
      <c r="A22" s="1">
        <f t="shared" ca="1" si="0"/>
        <v>0.51372910952695172</v>
      </c>
      <c r="B22" s="2" t="str">
        <f t="shared" si="1"/>
        <v>O</v>
      </c>
      <c r="C22" s="3" t="s">
        <v>752</v>
      </c>
      <c r="D22" s="3" t="s">
        <v>768</v>
      </c>
      <c r="E22" s="3" t="s">
        <v>1236</v>
      </c>
      <c r="F22" s="2"/>
      <c r="G22" s="2">
        <v>11</v>
      </c>
    </row>
    <row r="23" spans="1:7" hidden="1" x14ac:dyDescent="0.4">
      <c r="A23" s="1">
        <f t="shared" ca="1" si="0"/>
        <v>0.87237779328842224</v>
      </c>
      <c r="B23" s="2" t="str">
        <f t="shared" si="1"/>
        <v>O</v>
      </c>
      <c r="C23" s="3" t="s">
        <v>753</v>
      </c>
      <c r="D23" s="3" t="s">
        <v>769</v>
      </c>
      <c r="E23" s="3" t="s">
        <v>1237</v>
      </c>
      <c r="F23" s="2"/>
      <c r="G23" s="2">
        <v>26</v>
      </c>
    </row>
    <row r="24" spans="1:7" s="11" customFormat="1" ht="28.8" hidden="1" x14ac:dyDescent="0.4">
      <c r="A24" s="17">
        <f t="shared" ca="1" si="0"/>
        <v>0.57776827320489366</v>
      </c>
      <c r="B24" s="18" t="str">
        <f t="shared" si="1"/>
        <v>O</v>
      </c>
      <c r="C24" s="19">
        <v>6</v>
      </c>
      <c r="D24" s="19">
        <v>6</v>
      </c>
      <c r="E24" s="19" t="s">
        <v>1238</v>
      </c>
      <c r="F24" s="18"/>
      <c r="G24" s="18">
        <v>7</v>
      </c>
    </row>
    <row r="25" spans="1:7" s="18" customFormat="1" hidden="1" x14ac:dyDescent="0.4">
      <c r="A25" s="17">
        <f t="shared" ca="1" si="0"/>
        <v>0.40929556384266064</v>
      </c>
      <c r="B25" s="18" t="str">
        <f t="shared" si="1"/>
        <v>O</v>
      </c>
      <c r="C25" s="19" t="s">
        <v>741</v>
      </c>
      <c r="D25" s="19" t="s">
        <v>770</v>
      </c>
      <c r="E25" s="19" t="s">
        <v>835</v>
      </c>
      <c r="F25" s="19"/>
      <c r="G25" s="18">
        <v>13</v>
      </c>
    </row>
    <row r="26" spans="1:7" s="15" customFormat="1" ht="28.8" x14ac:dyDescent="0.4">
      <c r="A26" s="14">
        <f t="shared" ca="1" si="0"/>
        <v>0.20967453567746963</v>
      </c>
      <c r="B26" s="15" t="str">
        <f t="shared" si="1"/>
        <v>O</v>
      </c>
      <c r="C26" s="16" t="s">
        <v>754</v>
      </c>
      <c r="D26" s="16" t="s">
        <v>772</v>
      </c>
      <c r="E26" s="16" t="s">
        <v>1239</v>
      </c>
      <c r="G26" s="15">
        <v>23</v>
      </c>
    </row>
    <row r="27" spans="1:7" hidden="1" x14ac:dyDescent="0.4">
      <c r="A27" s="14">
        <f t="shared" ca="1" si="0"/>
        <v>0.80484500081565435</v>
      </c>
      <c r="B27" s="15" t="str">
        <f t="shared" si="1"/>
        <v>O</v>
      </c>
      <c r="C27" s="16">
        <v>5</v>
      </c>
      <c r="D27" s="16">
        <v>5</v>
      </c>
      <c r="E27" s="16" t="s">
        <v>1240</v>
      </c>
      <c r="F27" s="15"/>
      <c r="G27" s="15">
        <v>24</v>
      </c>
    </row>
    <row r="28" spans="1:7" ht="28.8" hidden="1" x14ac:dyDescent="0.4">
      <c r="A28" s="1">
        <f t="shared" ca="1" si="0"/>
        <v>4.4574828100669817E-2</v>
      </c>
      <c r="B28" s="2" t="str">
        <f t="shared" si="1"/>
        <v>O</v>
      </c>
      <c r="C28" s="3" t="s">
        <v>755</v>
      </c>
      <c r="D28" s="3" t="s">
        <v>771</v>
      </c>
      <c r="E28" s="3" t="s">
        <v>1241</v>
      </c>
      <c r="F28" s="3" t="s">
        <v>580</v>
      </c>
      <c r="G28" s="2">
        <v>4</v>
      </c>
    </row>
    <row r="29" spans="1:7" x14ac:dyDescent="0.4">
      <c r="F29" s="2"/>
      <c r="G29" s="2">
        <v>28</v>
      </c>
    </row>
    <row r="30" spans="1:7" x14ac:dyDescent="0.4">
      <c r="F30" s="2"/>
      <c r="G30" s="2">
        <v>29</v>
      </c>
    </row>
    <row r="31" spans="1:7" x14ac:dyDescent="0.4">
      <c r="F31" s="2"/>
      <c r="G31" s="2">
        <v>30</v>
      </c>
    </row>
    <row r="32" spans="1:7" x14ac:dyDescent="0.4">
      <c r="F32" s="2"/>
      <c r="G32" s="2">
        <v>31</v>
      </c>
    </row>
    <row r="33" spans="6:7" x14ac:dyDescent="0.4">
      <c r="F33" s="2"/>
      <c r="G33" s="2">
        <v>32</v>
      </c>
    </row>
    <row r="34" spans="6:7" x14ac:dyDescent="0.4">
      <c r="F34" s="2"/>
      <c r="G34" s="2">
        <v>33</v>
      </c>
    </row>
    <row r="35" spans="6:7" x14ac:dyDescent="0.4">
      <c r="F35" s="2"/>
      <c r="G35" s="2">
        <v>34</v>
      </c>
    </row>
    <row r="36" spans="6:7" x14ac:dyDescent="0.4">
      <c r="F36" s="2"/>
      <c r="G36" s="2">
        <v>35</v>
      </c>
    </row>
    <row r="37" spans="6:7" x14ac:dyDescent="0.4">
      <c r="F37" s="2"/>
      <c r="G37" s="2">
        <v>36</v>
      </c>
    </row>
    <row r="38" spans="6:7" x14ac:dyDescent="0.4">
      <c r="G38" s="2">
        <v>37</v>
      </c>
    </row>
    <row r="39" spans="6:7" x14ac:dyDescent="0.4">
      <c r="G39" s="2">
        <v>38</v>
      </c>
    </row>
    <row r="40" spans="6:7" x14ac:dyDescent="0.4">
      <c r="G40" s="2">
        <v>39</v>
      </c>
    </row>
    <row r="41" spans="6:7" x14ac:dyDescent="0.4">
      <c r="G41" s="2">
        <v>40</v>
      </c>
    </row>
    <row r="42" spans="6:7" x14ac:dyDescent="0.4">
      <c r="G42" s="2">
        <v>41</v>
      </c>
    </row>
    <row r="43" spans="6:7" x14ac:dyDescent="0.4">
      <c r="G43" s="2">
        <v>42</v>
      </c>
    </row>
    <row r="44" spans="6:7" x14ac:dyDescent="0.4">
      <c r="G44" s="2">
        <v>43</v>
      </c>
    </row>
    <row r="45" spans="6:7" x14ac:dyDescent="0.4">
      <c r="G45" s="2">
        <v>44</v>
      </c>
    </row>
    <row r="46" spans="6:7" x14ac:dyDescent="0.4">
      <c r="G46" s="2">
        <v>45</v>
      </c>
    </row>
    <row r="47" spans="6:7" x14ac:dyDescent="0.4">
      <c r="G47" s="2">
        <v>46</v>
      </c>
    </row>
    <row r="48" spans="6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88" xr:uid="{00000000-0009-0000-0000-000004000000}">
    <filterColumn colId="0">
      <filters>
        <filter val="X"/>
      </filters>
    </filterColumn>
  </autoFilter>
  <sortState xmlns:xlrd2="http://schemas.microsoft.com/office/spreadsheetml/2017/richdata2" ref="A1:G8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88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hidden="1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572</v>
      </c>
      <c r="E1" s="3" t="s">
        <v>573</v>
      </c>
      <c r="F1" s="3" t="s">
        <v>574</v>
      </c>
    </row>
    <row r="2" spans="1:7" s="11" customFormat="1" ht="43.2" hidden="1" x14ac:dyDescent="0.4">
      <c r="A2" s="1">
        <f t="shared" ref="A2:A31" ca="1" si="0">RAND()</f>
        <v>0.97830293581174788</v>
      </c>
      <c r="B2" s="2" t="str">
        <f t="shared" ref="B2:B31" si="1">IF(C2=D2,"O","X")</f>
        <v>O</v>
      </c>
      <c r="C2" s="3" t="s">
        <v>789</v>
      </c>
      <c r="D2" s="3" t="s">
        <v>797</v>
      </c>
      <c r="E2" s="3" t="s">
        <v>1187</v>
      </c>
      <c r="F2" s="2"/>
      <c r="G2" s="2">
        <v>28</v>
      </c>
    </row>
    <row r="3" spans="1:7" hidden="1" x14ac:dyDescent="0.4">
      <c r="A3" s="1">
        <f t="shared" ca="1" si="0"/>
        <v>2.6644990231494803E-2</v>
      </c>
      <c r="B3" s="2" t="str">
        <f t="shared" si="1"/>
        <v>O</v>
      </c>
      <c r="C3" s="3" t="s">
        <v>579</v>
      </c>
      <c r="D3" s="3" t="s">
        <v>595</v>
      </c>
      <c r="E3" s="3" t="s">
        <v>1188</v>
      </c>
      <c r="G3" s="2">
        <v>1</v>
      </c>
    </row>
    <row r="4" spans="1:7" s="15" customFormat="1" ht="28.8" x14ac:dyDescent="0.4">
      <c r="A4" s="14">
        <f t="shared" ca="1" si="0"/>
        <v>0.42903303493275691</v>
      </c>
      <c r="B4" s="15" t="str">
        <f t="shared" si="1"/>
        <v>O</v>
      </c>
      <c r="C4" s="25" t="s">
        <v>783</v>
      </c>
      <c r="D4" s="25" t="s">
        <v>814</v>
      </c>
      <c r="E4" s="16" t="s">
        <v>1189</v>
      </c>
      <c r="G4" s="15">
        <v>10</v>
      </c>
    </row>
    <row r="5" spans="1:7" ht="28.8" hidden="1" x14ac:dyDescent="0.4">
      <c r="A5" s="1">
        <f t="shared" ca="1" si="0"/>
        <v>0.92647990722603868</v>
      </c>
      <c r="B5" s="2" t="str">
        <f t="shared" si="1"/>
        <v>O</v>
      </c>
      <c r="C5" s="3" t="s">
        <v>775</v>
      </c>
      <c r="D5" s="3" t="s">
        <v>798</v>
      </c>
      <c r="E5" s="3" t="s">
        <v>1190</v>
      </c>
      <c r="F5" s="3" t="s">
        <v>580</v>
      </c>
      <c r="G5" s="2">
        <v>4</v>
      </c>
    </row>
    <row r="6" spans="1:7" s="11" customFormat="1" hidden="1" x14ac:dyDescent="0.4">
      <c r="A6" s="1">
        <f t="shared" ca="1" si="0"/>
        <v>0.29731795619861789</v>
      </c>
      <c r="B6" s="2" t="str">
        <f t="shared" si="1"/>
        <v>O</v>
      </c>
      <c r="C6" s="3" t="s">
        <v>657</v>
      </c>
      <c r="D6" s="3" t="s">
        <v>676</v>
      </c>
      <c r="E6" s="3" t="s">
        <v>1191</v>
      </c>
      <c r="F6" s="2"/>
      <c r="G6" s="2">
        <v>3</v>
      </c>
    </row>
    <row r="7" spans="1:7" ht="28.8" hidden="1" x14ac:dyDescent="0.4">
      <c r="A7" s="1">
        <f t="shared" ca="1" si="0"/>
        <v>0.61225861506799795</v>
      </c>
      <c r="B7" s="2" t="str">
        <f t="shared" si="1"/>
        <v>O</v>
      </c>
      <c r="C7" s="3" t="s">
        <v>788</v>
      </c>
      <c r="D7" s="3" t="s">
        <v>799</v>
      </c>
      <c r="E7" s="3" t="s">
        <v>1192</v>
      </c>
      <c r="F7" s="2"/>
      <c r="G7" s="2">
        <v>22</v>
      </c>
    </row>
    <row r="8" spans="1:7" ht="28.8" hidden="1" x14ac:dyDescent="0.4">
      <c r="A8" s="1">
        <f t="shared" ca="1" si="0"/>
        <v>0.14537857978823565</v>
      </c>
      <c r="B8" s="2" t="str">
        <f t="shared" si="1"/>
        <v>O</v>
      </c>
      <c r="C8" s="3" t="s">
        <v>793</v>
      </c>
      <c r="D8" s="3" t="s">
        <v>800</v>
      </c>
      <c r="E8" s="3" t="s">
        <v>1193</v>
      </c>
      <c r="F8" s="2"/>
      <c r="G8" s="2">
        <v>21</v>
      </c>
    </row>
    <row r="9" spans="1:7" s="11" customFormat="1" ht="28.8" hidden="1" x14ac:dyDescent="0.4">
      <c r="A9" s="1">
        <f t="shared" ca="1" si="0"/>
        <v>0.61812051228236908</v>
      </c>
      <c r="B9" s="2" t="str">
        <f t="shared" si="1"/>
        <v>O</v>
      </c>
      <c r="C9" s="3" t="s">
        <v>794</v>
      </c>
      <c r="D9" s="3" t="s">
        <v>801</v>
      </c>
      <c r="E9" s="3" t="s">
        <v>1194</v>
      </c>
      <c r="F9" s="2"/>
      <c r="G9" s="2">
        <v>14</v>
      </c>
    </row>
    <row r="10" spans="1:7" ht="28.8" hidden="1" x14ac:dyDescent="0.4">
      <c r="A10" s="1">
        <f t="shared" ca="1" si="0"/>
        <v>8.2252412358180371E-2</v>
      </c>
      <c r="B10" s="2" t="str">
        <f t="shared" si="1"/>
        <v>O</v>
      </c>
      <c r="C10" s="3">
        <v>6</v>
      </c>
      <c r="D10" s="3">
        <v>6</v>
      </c>
      <c r="E10" s="3" t="s">
        <v>1195</v>
      </c>
      <c r="F10" s="2"/>
      <c r="G10" s="2">
        <v>25</v>
      </c>
    </row>
    <row r="11" spans="1:7" s="15" customFormat="1" hidden="1" x14ac:dyDescent="0.4">
      <c r="A11" s="1">
        <f t="shared" ca="1" si="0"/>
        <v>0.80968447419790024</v>
      </c>
      <c r="B11" s="2" t="str">
        <f t="shared" si="1"/>
        <v>O</v>
      </c>
      <c r="C11" s="22" t="s">
        <v>784</v>
      </c>
      <c r="D11" s="3" t="s">
        <v>802</v>
      </c>
      <c r="E11" s="3" t="s">
        <v>1196</v>
      </c>
      <c r="F11" s="3"/>
      <c r="G11" s="2">
        <v>6</v>
      </c>
    </row>
    <row r="12" spans="1:7" ht="28.8" hidden="1" x14ac:dyDescent="0.4">
      <c r="A12" s="10">
        <f t="shared" ca="1" si="0"/>
        <v>0.69958985396803774</v>
      </c>
      <c r="B12" s="11" t="str">
        <f t="shared" si="1"/>
        <v>O</v>
      </c>
      <c r="C12" s="13" t="s">
        <v>782</v>
      </c>
      <c r="D12" s="13" t="s">
        <v>803</v>
      </c>
      <c r="E12" s="13" t="s">
        <v>1197</v>
      </c>
      <c r="F12" s="11"/>
      <c r="G12" s="11">
        <v>20</v>
      </c>
    </row>
    <row r="13" spans="1:7" s="11" customFormat="1" ht="36" hidden="1" customHeight="1" x14ac:dyDescent="0.4">
      <c r="A13" s="1">
        <f t="shared" ca="1" si="0"/>
        <v>0.95240498500319004</v>
      </c>
      <c r="B13" s="2" t="str">
        <f t="shared" si="1"/>
        <v>O</v>
      </c>
      <c r="C13" s="3" t="s">
        <v>779</v>
      </c>
      <c r="D13" s="3" t="s">
        <v>804</v>
      </c>
      <c r="E13" s="3" t="s">
        <v>1198</v>
      </c>
      <c r="F13" s="3"/>
      <c r="G13" s="2">
        <v>2</v>
      </c>
    </row>
    <row r="14" spans="1:7" s="11" customFormat="1" hidden="1" x14ac:dyDescent="0.4">
      <c r="A14" s="1">
        <f t="shared" ca="1" si="0"/>
        <v>0.69696161262291401</v>
      </c>
      <c r="B14" s="2" t="str">
        <f t="shared" si="1"/>
        <v>O</v>
      </c>
      <c r="C14" s="3">
        <v>21</v>
      </c>
      <c r="D14" s="3">
        <v>21</v>
      </c>
      <c r="E14" s="3" t="s">
        <v>1199</v>
      </c>
      <c r="F14" s="2"/>
      <c r="G14" s="2">
        <v>8</v>
      </c>
    </row>
    <row r="15" spans="1:7" s="11" customFormat="1" hidden="1" x14ac:dyDescent="0.4">
      <c r="A15" s="1">
        <f t="shared" ca="1" si="0"/>
        <v>0.66145364413259311</v>
      </c>
      <c r="B15" s="2" t="str">
        <f t="shared" si="1"/>
        <v>O</v>
      </c>
      <c r="C15" s="3">
        <v>132</v>
      </c>
      <c r="D15" s="3">
        <v>132</v>
      </c>
      <c r="E15" s="3" t="s">
        <v>1200</v>
      </c>
      <c r="F15" s="2"/>
      <c r="G15" s="2">
        <v>7</v>
      </c>
    </row>
    <row r="16" spans="1:7" ht="43.2" hidden="1" x14ac:dyDescent="0.4">
      <c r="A16" s="10">
        <f t="shared" ca="1" si="0"/>
        <v>0.63453415299796467</v>
      </c>
      <c r="B16" s="11" t="str">
        <f t="shared" si="1"/>
        <v>O</v>
      </c>
      <c r="C16" s="13" t="s">
        <v>780</v>
      </c>
      <c r="D16" s="13" t="s">
        <v>805</v>
      </c>
      <c r="E16" s="13" t="s">
        <v>1201</v>
      </c>
      <c r="F16" s="11"/>
      <c r="G16" s="11">
        <v>29</v>
      </c>
    </row>
    <row r="17" spans="1:7" hidden="1" x14ac:dyDescent="0.4">
      <c r="A17" s="10">
        <f t="shared" ca="1" si="0"/>
        <v>0.19237928561393125</v>
      </c>
      <c r="B17" s="11" t="str">
        <f t="shared" si="1"/>
        <v>O</v>
      </c>
      <c r="C17" s="13">
        <v>4</v>
      </c>
      <c r="D17" s="13">
        <v>4</v>
      </c>
      <c r="E17" s="13" t="s">
        <v>1202</v>
      </c>
      <c r="F17" s="11"/>
      <c r="G17" s="11">
        <v>26</v>
      </c>
    </row>
    <row r="18" spans="1:7" s="18" customFormat="1" x14ac:dyDescent="0.4">
      <c r="A18" s="14">
        <f t="shared" ca="1" si="0"/>
        <v>5.5851209011032354E-2</v>
      </c>
      <c r="B18" s="15" t="str">
        <f t="shared" si="1"/>
        <v>X</v>
      </c>
      <c r="C18" s="16" t="s">
        <v>785</v>
      </c>
      <c r="D18" s="16" t="s">
        <v>815</v>
      </c>
      <c r="E18" s="16" t="s">
        <v>1203</v>
      </c>
      <c r="F18" s="15"/>
      <c r="G18" s="15">
        <v>15</v>
      </c>
    </row>
    <row r="19" spans="1:7" s="11" customFormat="1" ht="28.8" hidden="1" x14ac:dyDescent="0.4">
      <c r="A19" s="10">
        <f t="shared" ca="1" si="0"/>
        <v>0.8742759018195374</v>
      </c>
      <c r="B19" s="11" t="str">
        <f t="shared" si="1"/>
        <v>O</v>
      </c>
      <c r="C19" s="13" t="s">
        <v>778</v>
      </c>
      <c r="D19" s="13" t="s">
        <v>806</v>
      </c>
      <c r="E19" s="13" t="s">
        <v>1204</v>
      </c>
      <c r="G19" s="11">
        <v>24</v>
      </c>
    </row>
    <row r="20" spans="1:7" s="15" customFormat="1" x14ac:dyDescent="0.4">
      <c r="A20" s="14">
        <f t="shared" ca="1" si="0"/>
        <v>0.49009343300529784</v>
      </c>
      <c r="B20" s="15" t="str">
        <f t="shared" si="1"/>
        <v>X</v>
      </c>
      <c r="C20" s="16" t="s">
        <v>790</v>
      </c>
      <c r="D20" s="16" t="s">
        <v>816</v>
      </c>
      <c r="E20" s="16" t="s">
        <v>1205</v>
      </c>
      <c r="F20" s="16"/>
      <c r="G20" s="15">
        <v>17</v>
      </c>
    </row>
    <row r="21" spans="1:7" s="11" customFormat="1" ht="28.8" hidden="1" x14ac:dyDescent="0.4">
      <c r="A21" s="1">
        <f t="shared" ca="1" si="0"/>
        <v>9.2631329297148346E-2</v>
      </c>
      <c r="B21" s="2" t="str">
        <f t="shared" si="1"/>
        <v>O</v>
      </c>
      <c r="C21" s="3" t="s">
        <v>781</v>
      </c>
      <c r="D21" s="3" t="s">
        <v>807</v>
      </c>
      <c r="E21" s="3" t="s">
        <v>1206</v>
      </c>
      <c r="F21" s="2"/>
      <c r="G21" s="2">
        <v>27</v>
      </c>
    </row>
    <row r="22" spans="1:7" hidden="1" x14ac:dyDescent="0.4">
      <c r="A22" s="1">
        <f t="shared" ca="1" si="0"/>
        <v>2.8974511843311679E-2</v>
      </c>
      <c r="B22" s="2" t="str">
        <f t="shared" si="1"/>
        <v>O</v>
      </c>
      <c r="C22" s="3" t="s">
        <v>792</v>
      </c>
      <c r="D22" s="3" t="s">
        <v>808</v>
      </c>
      <c r="E22" s="3" t="s">
        <v>1207</v>
      </c>
      <c r="G22" s="2">
        <v>13</v>
      </c>
    </row>
    <row r="23" spans="1:7" ht="28.8" hidden="1" x14ac:dyDescent="0.4">
      <c r="A23" s="1">
        <f t="shared" ca="1" si="0"/>
        <v>0.47155636023946035</v>
      </c>
      <c r="B23" s="2" t="str">
        <f t="shared" si="1"/>
        <v>O</v>
      </c>
      <c r="C23" s="3" t="s">
        <v>777</v>
      </c>
      <c r="D23" s="3" t="s">
        <v>809</v>
      </c>
      <c r="E23" s="3" t="s">
        <v>1208</v>
      </c>
      <c r="G23" s="2">
        <v>19</v>
      </c>
    </row>
    <row r="24" spans="1:7" s="15" customFormat="1" x14ac:dyDescent="0.4">
      <c r="A24" s="14">
        <f t="shared" ca="1" si="0"/>
        <v>0.76443002344225097</v>
      </c>
      <c r="B24" s="15" t="str">
        <f t="shared" si="1"/>
        <v>O</v>
      </c>
      <c r="C24" s="16" t="s">
        <v>786</v>
      </c>
      <c r="D24" s="16" t="s">
        <v>812</v>
      </c>
      <c r="E24" s="16" t="s">
        <v>1209</v>
      </c>
      <c r="G24" s="15">
        <v>5</v>
      </c>
    </row>
    <row r="25" spans="1:7" s="15" customFormat="1" x14ac:dyDescent="0.4">
      <c r="A25" s="14">
        <f t="shared" ca="1" si="0"/>
        <v>0.98089671175158333</v>
      </c>
      <c r="B25" s="15" t="str">
        <f t="shared" si="1"/>
        <v>X</v>
      </c>
      <c r="C25" s="16" t="s">
        <v>795</v>
      </c>
      <c r="D25" s="16" t="s">
        <v>817</v>
      </c>
      <c r="E25" s="16" t="s">
        <v>834</v>
      </c>
      <c r="G25" s="15">
        <v>18</v>
      </c>
    </row>
    <row r="26" spans="1:7" s="15" customFormat="1" x14ac:dyDescent="0.4">
      <c r="A26" s="14">
        <f t="shared" ca="1" si="0"/>
        <v>0.22389501888477348</v>
      </c>
      <c r="B26" s="15" t="str">
        <f t="shared" si="1"/>
        <v>O</v>
      </c>
      <c r="C26" s="16" t="s">
        <v>796</v>
      </c>
      <c r="D26" s="16" t="s">
        <v>813</v>
      </c>
      <c r="E26" s="16" t="s">
        <v>1210</v>
      </c>
      <c r="G26" s="15">
        <v>9</v>
      </c>
    </row>
    <row r="27" spans="1:7" hidden="1" x14ac:dyDescent="0.4">
      <c r="A27" s="10">
        <f t="shared" ca="1" si="0"/>
        <v>0.85185404701923062</v>
      </c>
      <c r="B27" s="11" t="str">
        <f t="shared" si="1"/>
        <v>O</v>
      </c>
      <c r="C27" s="13">
        <v>60000</v>
      </c>
      <c r="D27" s="13">
        <v>60000</v>
      </c>
      <c r="E27" s="13" t="s">
        <v>1211</v>
      </c>
      <c r="F27" s="11"/>
      <c r="G27" s="11">
        <v>12</v>
      </c>
    </row>
    <row r="28" spans="1:7" hidden="1" x14ac:dyDescent="0.4">
      <c r="A28" s="10">
        <f t="shared" ca="1" si="0"/>
        <v>0.47129576350965374</v>
      </c>
      <c r="B28" s="11" t="str">
        <f t="shared" si="1"/>
        <v>O</v>
      </c>
      <c r="C28" s="13" t="s">
        <v>776</v>
      </c>
      <c r="D28" s="13" t="s">
        <v>810</v>
      </c>
      <c r="E28" s="13" t="s">
        <v>1212</v>
      </c>
      <c r="F28" s="11"/>
      <c r="G28" s="11">
        <v>23</v>
      </c>
    </row>
    <row r="29" spans="1:7" ht="28.8" hidden="1" x14ac:dyDescent="0.4">
      <c r="A29" s="10">
        <f t="shared" ca="1" si="0"/>
        <v>0.17134948558382102</v>
      </c>
      <c r="B29" s="11" t="str">
        <f t="shared" si="1"/>
        <v>O</v>
      </c>
      <c r="C29" s="13">
        <v>50000</v>
      </c>
      <c r="D29" s="13">
        <v>50000</v>
      </c>
      <c r="E29" s="13" t="s">
        <v>1213</v>
      </c>
      <c r="F29" s="11"/>
      <c r="G29" s="11">
        <v>11</v>
      </c>
    </row>
    <row r="30" spans="1:7" s="11" customFormat="1" ht="28.8" hidden="1" x14ac:dyDescent="0.4">
      <c r="A30" s="10">
        <f t="shared" ca="1" si="0"/>
        <v>0.42256933385126649</v>
      </c>
      <c r="B30" s="11" t="str">
        <f t="shared" si="1"/>
        <v>O</v>
      </c>
      <c r="C30" s="13" t="s">
        <v>791</v>
      </c>
      <c r="D30" s="13" t="s">
        <v>811</v>
      </c>
      <c r="E30" s="13" t="s">
        <v>1214</v>
      </c>
      <c r="G30" s="11">
        <v>30</v>
      </c>
    </row>
    <row r="31" spans="1:7" s="15" customFormat="1" x14ac:dyDescent="0.4">
      <c r="A31" s="17">
        <f t="shared" ca="1" si="0"/>
        <v>0.35236420734362128</v>
      </c>
      <c r="B31" s="18" t="str">
        <f t="shared" si="1"/>
        <v>X</v>
      </c>
      <c r="C31" s="19" t="s">
        <v>787</v>
      </c>
      <c r="D31" s="19" t="s">
        <v>818</v>
      </c>
      <c r="E31" s="19" t="s">
        <v>1215</v>
      </c>
      <c r="F31" s="18"/>
      <c r="G31" s="18">
        <v>16</v>
      </c>
    </row>
    <row r="32" spans="1:7" x14ac:dyDescent="0.4">
      <c r="F32" s="2"/>
      <c r="G32" s="2">
        <v>31</v>
      </c>
    </row>
    <row r="33" spans="6:7" x14ac:dyDescent="0.4">
      <c r="F33" s="2"/>
      <c r="G33" s="2">
        <v>32</v>
      </c>
    </row>
    <row r="34" spans="6:7" x14ac:dyDescent="0.4">
      <c r="F34" s="2"/>
      <c r="G34" s="2">
        <v>33</v>
      </c>
    </row>
    <row r="35" spans="6:7" x14ac:dyDescent="0.4">
      <c r="F35" s="2"/>
      <c r="G35" s="2">
        <v>34</v>
      </c>
    </row>
    <row r="36" spans="6:7" x14ac:dyDescent="0.4">
      <c r="F36" s="2"/>
      <c r="G36" s="2">
        <v>35</v>
      </c>
    </row>
    <row r="37" spans="6:7" x14ac:dyDescent="0.4">
      <c r="F37" s="2"/>
      <c r="G37" s="2">
        <v>36</v>
      </c>
    </row>
    <row r="38" spans="6:7" x14ac:dyDescent="0.4">
      <c r="G38" s="2">
        <v>37</v>
      </c>
    </row>
    <row r="39" spans="6:7" x14ac:dyDescent="0.4">
      <c r="G39" s="2">
        <v>38</v>
      </c>
    </row>
    <row r="40" spans="6:7" x14ac:dyDescent="0.4">
      <c r="G40" s="2">
        <v>39</v>
      </c>
    </row>
    <row r="41" spans="6:7" x14ac:dyDescent="0.4">
      <c r="G41" s="2">
        <v>40</v>
      </c>
    </row>
    <row r="42" spans="6:7" x14ac:dyDescent="0.4">
      <c r="G42" s="2">
        <v>41</v>
      </c>
    </row>
    <row r="43" spans="6:7" x14ac:dyDescent="0.4">
      <c r="G43" s="2">
        <v>42</v>
      </c>
    </row>
    <row r="44" spans="6:7" x14ac:dyDescent="0.4">
      <c r="G44" s="2">
        <v>43</v>
      </c>
    </row>
    <row r="45" spans="6:7" x14ac:dyDescent="0.4">
      <c r="G45" s="2">
        <v>44</v>
      </c>
    </row>
    <row r="46" spans="6:7" x14ac:dyDescent="0.4">
      <c r="G46" s="2">
        <v>45</v>
      </c>
    </row>
    <row r="47" spans="6:7" x14ac:dyDescent="0.4">
      <c r="G47" s="2">
        <v>46</v>
      </c>
    </row>
    <row r="48" spans="6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88" xr:uid="{00000000-0009-0000-0000-000005000000}">
    <filterColumn colId="0">
      <filters>
        <filter val="X"/>
      </filters>
    </filterColumn>
  </autoFilter>
  <sortState xmlns:xlrd2="http://schemas.microsoft.com/office/spreadsheetml/2017/richdata2" ref="A1:G8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G88"/>
  <sheetViews>
    <sheetView topLeftCell="G1"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E1" s="3" t="s">
        <v>1</v>
      </c>
      <c r="F1" s="3" t="s">
        <v>2</v>
      </c>
    </row>
    <row r="2" spans="1:7" s="11" customFormat="1" ht="43.2" x14ac:dyDescent="0.4">
      <c r="A2" s="10">
        <f t="shared" ref="A2:A28" ca="1" si="0">RAND()</f>
        <v>0.57091016930644656</v>
      </c>
      <c r="B2" s="11" t="str">
        <f t="shared" ref="B2:B28" si="1">IF(C2=D2,"O","X")</f>
        <v>O</v>
      </c>
      <c r="C2" s="13" t="s">
        <v>191</v>
      </c>
      <c r="D2" s="13" t="s">
        <v>543</v>
      </c>
      <c r="E2" s="13" t="s">
        <v>1161</v>
      </c>
      <c r="G2" s="11">
        <v>8</v>
      </c>
    </row>
    <row r="3" spans="1:7" s="11" customFormat="1" ht="28.8" hidden="1" x14ac:dyDescent="0.4">
      <c r="A3" s="1">
        <f t="shared" ca="1" si="0"/>
        <v>0.82934644055739759</v>
      </c>
      <c r="B3" s="2" t="str">
        <f t="shared" si="1"/>
        <v>O</v>
      </c>
      <c r="C3" s="3" t="s">
        <v>203</v>
      </c>
      <c r="D3" s="3" t="s">
        <v>527</v>
      </c>
      <c r="E3" s="3" t="s">
        <v>1162</v>
      </c>
      <c r="F3" s="2"/>
      <c r="G3" s="2">
        <v>26</v>
      </c>
    </row>
    <row r="4" spans="1:7" ht="43.2" hidden="1" x14ac:dyDescent="0.4">
      <c r="A4" s="1">
        <f t="shared" ca="1" si="0"/>
        <v>0.74329383779117031</v>
      </c>
      <c r="B4" s="2" t="str">
        <f t="shared" si="1"/>
        <v>O</v>
      </c>
      <c r="C4" s="3" t="s">
        <v>198</v>
      </c>
      <c r="D4" s="3" t="s">
        <v>526</v>
      </c>
      <c r="E4" s="3" t="s">
        <v>1163</v>
      </c>
      <c r="F4" s="2"/>
      <c r="G4" s="2">
        <v>21</v>
      </c>
    </row>
    <row r="5" spans="1:7" hidden="1" x14ac:dyDescent="0.4">
      <c r="A5" s="1">
        <f t="shared" ca="1" si="0"/>
        <v>0.84952554049312357</v>
      </c>
      <c r="B5" s="2" t="str">
        <f t="shared" si="1"/>
        <v>O</v>
      </c>
      <c r="C5" s="3" t="s">
        <v>195</v>
      </c>
      <c r="D5" s="3" t="s">
        <v>528</v>
      </c>
      <c r="E5" s="3" t="s">
        <v>1164</v>
      </c>
      <c r="F5" s="2"/>
      <c r="G5" s="2">
        <v>18</v>
      </c>
    </row>
    <row r="6" spans="1:7" s="15" customFormat="1" hidden="1" x14ac:dyDescent="0.4">
      <c r="A6" s="10">
        <f t="shared" ca="1" si="0"/>
        <v>0.5834587034458143</v>
      </c>
      <c r="B6" s="11" t="str">
        <f t="shared" si="1"/>
        <v>O</v>
      </c>
      <c r="C6" s="13">
        <v>4</v>
      </c>
      <c r="D6" s="13">
        <v>4</v>
      </c>
      <c r="E6" s="13" t="s">
        <v>1165</v>
      </c>
      <c r="F6" s="11"/>
      <c r="G6" s="11">
        <v>15</v>
      </c>
    </row>
    <row r="7" spans="1:7" s="11" customFormat="1" hidden="1" x14ac:dyDescent="0.4">
      <c r="A7" s="1">
        <f t="shared" ca="1" si="0"/>
        <v>0.71974641152366758</v>
      </c>
      <c r="B7" s="2" t="str">
        <f t="shared" si="1"/>
        <v>O</v>
      </c>
      <c r="C7" s="3" t="s">
        <v>187</v>
      </c>
      <c r="D7" s="3" t="s">
        <v>529</v>
      </c>
      <c r="E7" s="3" t="s">
        <v>1166</v>
      </c>
      <c r="F7" s="3"/>
      <c r="G7" s="2">
        <v>2</v>
      </c>
    </row>
    <row r="8" spans="1:7" s="15" customFormat="1" ht="28.8" x14ac:dyDescent="0.4">
      <c r="A8" s="14">
        <f t="shared" ca="1" si="0"/>
        <v>0.5230432543307898</v>
      </c>
      <c r="B8" s="15" t="str">
        <f t="shared" si="1"/>
        <v>O</v>
      </c>
      <c r="C8" s="16" t="s">
        <v>199</v>
      </c>
      <c r="D8" s="16" t="s">
        <v>525</v>
      </c>
      <c r="E8" s="16" t="s">
        <v>1167</v>
      </c>
      <c r="G8" s="15">
        <v>22</v>
      </c>
    </row>
    <row r="9" spans="1:7" ht="28.8" hidden="1" x14ac:dyDescent="0.4">
      <c r="A9" s="1">
        <f t="shared" ca="1" si="0"/>
        <v>0.3168914209379432</v>
      </c>
      <c r="B9" s="2" t="str">
        <f t="shared" si="1"/>
        <v>O</v>
      </c>
      <c r="C9" s="3" t="s">
        <v>202</v>
      </c>
      <c r="D9" s="3" t="s">
        <v>530</v>
      </c>
      <c r="E9" s="3" t="s">
        <v>1168</v>
      </c>
      <c r="F9" s="2"/>
      <c r="G9" s="2">
        <v>25</v>
      </c>
    </row>
    <row r="10" spans="1:7" ht="28.8" hidden="1" x14ac:dyDescent="0.4">
      <c r="A10" s="1">
        <f t="shared" ca="1" si="0"/>
        <v>6.3682593475663851E-2</v>
      </c>
      <c r="B10" s="2" t="str">
        <f t="shared" si="1"/>
        <v>O</v>
      </c>
      <c r="C10" s="3" t="s">
        <v>516</v>
      </c>
      <c r="D10" s="3" t="s">
        <v>531</v>
      </c>
      <c r="E10" s="3" t="s">
        <v>1169</v>
      </c>
      <c r="G10" s="2">
        <v>13</v>
      </c>
    </row>
    <row r="11" spans="1:7" ht="28.8" hidden="1" x14ac:dyDescent="0.4">
      <c r="A11" s="1">
        <f t="shared" ca="1" si="0"/>
        <v>0.30520805723270106</v>
      </c>
      <c r="B11" s="2" t="str">
        <f t="shared" si="1"/>
        <v>O</v>
      </c>
      <c r="C11" s="3" t="s">
        <v>196</v>
      </c>
      <c r="D11" s="3" t="s">
        <v>532</v>
      </c>
      <c r="E11" s="3" t="s">
        <v>1170</v>
      </c>
      <c r="G11" s="2">
        <v>19</v>
      </c>
    </row>
    <row r="12" spans="1:7" s="15" customFormat="1" ht="28.8" x14ac:dyDescent="0.4">
      <c r="A12" s="14">
        <f t="shared" ca="1" si="0"/>
        <v>0.22851083137299433</v>
      </c>
      <c r="B12" s="15" t="str">
        <f t="shared" si="1"/>
        <v>O</v>
      </c>
      <c r="C12" s="16" t="s">
        <v>200</v>
      </c>
      <c r="D12" s="16" t="s">
        <v>542</v>
      </c>
      <c r="E12" s="16" t="s">
        <v>1171</v>
      </c>
      <c r="G12" s="15">
        <v>23</v>
      </c>
    </row>
    <row r="13" spans="1:7" ht="36" hidden="1" customHeight="1" x14ac:dyDescent="0.4">
      <c r="A13" s="1">
        <f t="shared" ca="1" si="0"/>
        <v>0.66065549178152094</v>
      </c>
      <c r="B13" s="2" t="str">
        <f t="shared" si="1"/>
        <v>O</v>
      </c>
      <c r="C13" s="3" t="s">
        <v>190</v>
      </c>
      <c r="D13" s="3" t="s">
        <v>533</v>
      </c>
      <c r="E13" s="3" t="s">
        <v>1172</v>
      </c>
      <c r="F13" s="2"/>
      <c r="G13" s="2">
        <v>7</v>
      </c>
    </row>
    <row r="14" spans="1:7" hidden="1" x14ac:dyDescent="0.4">
      <c r="A14" s="1">
        <f t="shared" ca="1" si="0"/>
        <v>0.88239532697238721</v>
      </c>
      <c r="B14" s="2" t="str">
        <f t="shared" si="1"/>
        <v>O</v>
      </c>
      <c r="C14" s="3">
        <f>149600/20</f>
        <v>7480</v>
      </c>
      <c r="D14" s="3">
        <f>149600/20</f>
        <v>7480</v>
      </c>
      <c r="E14" s="3" t="s">
        <v>1173</v>
      </c>
      <c r="G14" s="2">
        <v>17</v>
      </c>
    </row>
    <row r="15" spans="1:7" hidden="1" x14ac:dyDescent="0.4">
      <c r="A15" s="1">
        <f t="shared" ca="1" si="0"/>
        <v>0.40588608544123095</v>
      </c>
      <c r="B15" s="2" t="str">
        <f t="shared" si="1"/>
        <v>O</v>
      </c>
      <c r="C15" s="3" t="s">
        <v>179</v>
      </c>
      <c r="D15" s="3" t="s">
        <v>524</v>
      </c>
      <c r="E15" s="3" t="s">
        <v>1174</v>
      </c>
      <c r="F15" s="2"/>
      <c r="G15" s="2">
        <v>5</v>
      </c>
    </row>
    <row r="16" spans="1:7" ht="28.8" hidden="1" x14ac:dyDescent="0.4">
      <c r="A16" s="1">
        <f t="shared" ca="1" si="0"/>
        <v>0.30643174094714365</v>
      </c>
      <c r="B16" s="2" t="str">
        <f t="shared" si="1"/>
        <v>O</v>
      </c>
      <c r="C16" s="3" t="s">
        <v>193</v>
      </c>
      <c r="D16" s="3" t="s">
        <v>534</v>
      </c>
      <c r="E16" s="3" t="s">
        <v>1175</v>
      </c>
      <c r="F16" s="2"/>
      <c r="G16" s="2">
        <v>11</v>
      </c>
    </row>
    <row r="17" spans="1:7" ht="43.2" hidden="1" x14ac:dyDescent="0.4">
      <c r="A17" s="1">
        <f t="shared" ca="1" si="0"/>
        <v>0.88597306540223564</v>
      </c>
      <c r="B17" s="2" t="str">
        <f t="shared" si="1"/>
        <v>O</v>
      </c>
      <c r="C17" s="3">
        <v>2</v>
      </c>
      <c r="D17" s="3">
        <v>2</v>
      </c>
      <c r="E17" s="3" t="s">
        <v>1176</v>
      </c>
      <c r="F17" s="2"/>
      <c r="G17" s="2">
        <v>16</v>
      </c>
    </row>
    <row r="18" spans="1:7" s="15" customFormat="1" ht="28.8" x14ac:dyDescent="0.4">
      <c r="A18" s="14">
        <f t="shared" ca="1" si="0"/>
        <v>0.24556603401691612</v>
      </c>
      <c r="B18" s="15" t="str">
        <f t="shared" si="1"/>
        <v>O</v>
      </c>
      <c r="C18" s="16" t="s">
        <v>194</v>
      </c>
      <c r="D18" s="16" t="s">
        <v>541</v>
      </c>
      <c r="E18" s="16" t="s">
        <v>1177</v>
      </c>
      <c r="G18" s="15">
        <v>12</v>
      </c>
    </row>
    <row r="19" spans="1:7" ht="28.8" hidden="1" x14ac:dyDescent="0.4">
      <c r="A19" s="1">
        <f t="shared" ca="1" si="0"/>
        <v>0.71165322454839386</v>
      </c>
      <c r="B19" s="2" t="str">
        <f t="shared" si="1"/>
        <v>O</v>
      </c>
      <c r="C19" s="23" t="s">
        <v>192</v>
      </c>
      <c r="D19" s="23" t="s">
        <v>535</v>
      </c>
      <c r="E19" s="3" t="s">
        <v>1178</v>
      </c>
      <c r="F19" s="2"/>
      <c r="G19" s="2">
        <v>10</v>
      </c>
    </row>
    <row r="20" spans="1:7" ht="28.8" hidden="1" x14ac:dyDescent="0.4">
      <c r="A20" s="1">
        <f t="shared" ca="1" si="0"/>
        <v>0.7797543284469256</v>
      </c>
      <c r="B20" s="2" t="str">
        <f t="shared" si="1"/>
        <v>O</v>
      </c>
      <c r="C20" s="3" t="s">
        <v>186</v>
      </c>
      <c r="D20" s="3" t="s">
        <v>536</v>
      </c>
      <c r="E20" s="3" t="s">
        <v>1179</v>
      </c>
      <c r="G20" s="2">
        <v>1</v>
      </c>
    </row>
    <row r="21" spans="1:7" s="11" customFormat="1" hidden="1" x14ac:dyDescent="0.4">
      <c r="A21" s="1">
        <f t="shared" ca="1" si="0"/>
        <v>0.97960456987737388</v>
      </c>
      <c r="B21" s="2" t="str">
        <f t="shared" si="1"/>
        <v>O</v>
      </c>
      <c r="C21" s="3" t="s">
        <v>189</v>
      </c>
      <c r="D21" s="3" t="s">
        <v>537</v>
      </c>
      <c r="E21" s="3" t="s">
        <v>1180</v>
      </c>
      <c r="F21" s="3" t="s">
        <v>514</v>
      </c>
      <c r="G21" s="2">
        <v>4</v>
      </c>
    </row>
    <row r="22" spans="1:7" s="11" customFormat="1" ht="28.8" hidden="1" x14ac:dyDescent="0.4">
      <c r="A22" s="1">
        <f t="shared" ca="1" si="0"/>
        <v>0.88184541901659386</v>
      </c>
      <c r="B22" s="2" t="str">
        <f t="shared" si="1"/>
        <v>O</v>
      </c>
      <c r="C22" s="3">
        <v>6</v>
      </c>
      <c r="D22" s="3">
        <v>6</v>
      </c>
      <c r="E22" s="3" t="s">
        <v>1181</v>
      </c>
      <c r="F22" s="2"/>
      <c r="G22" s="2">
        <v>27</v>
      </c>
    </row>
    <row r="23" spans="1:7" hidden="1" x14ac:dyDescent="0.4">
      <c r="A23" s="1">
        <f t="shared" ca="1" si="0"/>
        <v>0.33686810350528396</v>
      </c>
      <c r="B23" s="2" t="str">
        <f t="shared" si="1"/>
        <v>O</v>
      </c>
      <c r="C23" s="3" t="s">
        <v>197</v>
      </c>
      <c r="D23" s="3" t="s">
        <v>538</v>
      </c>
      <c r="E23" s="3" t="s">
        <v>1182</v>
      </c>
      <c r="F23" s="2"/>
      <c r="G23" s="2">
        <v>20</v>
      </c>
    </row>
    <row r="24" spans="1:7" s="11" customFormat="1" ht="43.2" x14ac:dyDescent="0.4">
      <c r="A24" s="14">
        <f t="shared" ca="1" si="0"/>
        <v>0.70118415132048906</v>
      </c>
      <c r="B24" s="15" t="str">
        <f t="shared" si="1"/>
        <v>O</v>
      </c>
      <c r="C24" s="16" t="s">
        <v>201</v>
      </c>
      <c r="D24" s="16" t="s">
        <v>540</v>
      </c>
      <c r="E24" s="16" t="s">
        <v>1183</v>
      </c>
      <c r="F24" s="15"/>
      <c r="G24" s="15">
        <v>24</v>
      </c>
    </row>
    <row r="25" spans="1:7" s="11" customFormat="1" hidden="1" x14ac:dyDescent="0.4">
      <c r="A25" s="10">
        <f t="shared" ca="1" si="0"/>
        <v>0.10677935206971789</v>
      </c>
      <c r="B25" s="11" t="str">
        <f t="shared" si="1"/>
        <v>O</v>
      </c>
      <c r="C25" s="12">
        <f>77/29</f>
        <v>2.6551724137931036</v>
      </c>
      <c r="D25" s="13">
        <f>77/29</f>
        <v>2.6551724137931036</v>
      </c>
      <c r="E25" s="13" t="s">
        <v>833</v>
      </c>
      <c r="F25" s="13"/>
      <c r="G25" s="11">
        <v>6</v>
      </c>
    </row>
    <row r="26" spans="1:7" ht="28.8" hidden="1" x14ac:dyDescent="0.4">
      <c r="A26" s="1">
        <f t="shared" ca="1" si="0"/>
        <v>0.62645840436455424</v>
      </c>
      <c r="B26" s="2" t="str">
        <f t="shared" si="1"/>
        <v>O</v>
      </c>
      <c r="C26" s="3">
        <v>1</v>
      </c>
      <c r="D26" s="3">
        <v>1</v>
      </c>
      <c r="E26" s="3" t="s">
        <v>1184</v>
      </c>
      <c r="F26" s="2"/>
      <c r="G26" s="2">
        <v>14</v>
      </c>
    </row>
    <row r="27" spans="1:7" hidden="1" x14ac:dyDescent="0.4">
      <c r="A27" s="1">
        <f t="shared" ca="1" si="0"/>
        <v>0.80406427612978448</v>
      </c>
      <c r="B27" s="2" t="str">
        <f t="shared" si="1"/>
        <v>O</v>
      </c>
      <c r="C27" s="3">
        <v>95</v>
      </c>
      <c r="D27" s="3">
        <v>95</v>
      </c>
      <c r="E27" s="3" t="s">
        <v>1185</v>
      </c>
      <c r="F27" s="2"/>
      <c r="G27" s="2">
        <v>9</v>
      </c>
    </row>
    <row r="28" spans="1:7" hidden="1" x14ac:dyDescent="0.4">
      <c r="A28" s="1">
        <f t="shared" ca="1" si="0"/>
        <v>0.44864261290028917</v>
      </c>
      <c r="B28" s="2" t="str">
        <f t="shared" si="1"/>
        <v>O</v>
      </c>
      <c r="C28" s="3" t="s">
        <v>188</v>
      </c>
      <c r="D28" s="3" t="s">
        <v>539</v>
      </c>
      <c r="E28" s="3" t="s">
        <v>1186</v>
      </c>
      <c r="F28" s="2"/>
      <c r="G28" s="2">
        <v>3</v>
      </c>
    </row>
    <row r="29" spans="1:7" x14ac:dyDescent="0.4">
      <c r="F29" s="2"/>
      <c r="G29" s="2">
        <v>28</v>
      </c>
    </row>
    <row r="30" spans="1:7" x14ac:dyDescent="0.4">
      <c r="F30" s="2"/>
      <c r="G30" s="2">
        <v>29</v>
      </c>
    </row>
    <row r="31" spans="1:7" x14ac:dyDescent="0.4">
      <c r="F31" s="2"/>
      <c r="G31" s="2">
        <v>30</v>
      </c>
    </row>
    <row r="32" spans="1:7" x14ac:dyDescent="0.4">
      <c r="F32" s="2"/>
      <c r="G32" s="2">
        <v>31</v>
      </c>
    </row>
    <row r="33" spans="6:7" x14ac:dyDescent="0.4">
      <c r="F33" s="2"/>
      <c r="G33" s="2">
        <v>32</v>
      </c>
    </row>
    <row r="34" spans="6:7" x14ac:dyDescent="0.4">
      <c r="F34" s="2"/>
      <c r="G34" s="2">
        <v>33</v>
      </c>
    </row>
    <row r="35" spans="6:7" x14ac:dyDescent="0.4">
      <c r="G35" s="2">
        <v>34</v>
      </c>
    </row>
    <row r="36" spans="6:7" x14ac:dyDescent="0.4">
      <c r="G36" s="2">
        <v>35</v>
      </c>
    </row>
    <row r="37" spans="6:7" x14ac:dyDescent="0.4">
      <c r="G37" s="2">
        <v>36</v>
      </c>
    </row>
    <row r="38" spans="6:7" x14ac:dyDescent="0.4">
      <c r="G38" s="2">
        <v>37</v>
      </c>
    </row>
    <row r="39" spans="6:7" x14ac:dyDescent="0.4">
      <c r="G39" s="2">
        <v>38</v>
      </c>
    </row>
    <row r="40" spans="6:7" x14ac:dyDescent="0.4">
      <c r="G40" s="2">
        <v>39</v>
      </c>
    </row>
    <row r="41" spans="6:7" x14ac:dyDescent="0.4">
      <c r="G41" s="2">
        <v>40</v>
      </c>
    </row>
    <row r="42" spans="6:7" x14ac:dyDescent="0.4">
      <c r="G42" s="2">
        <v>41</v>
      </c>
    </row>
    <row r="43" spans="6:7" x14ac:dyDescent="0.4">
      <c r="G43" s="2">
        <v>42</v>
      </c>
    </row>
    <row r="44" spans="6:7" x14ac:dyDescent="0.4">
      <c r="G44" s="2">
        <v>43</v>
      </c>
    </row>
    <row r="45" spans="6:7" x14ac:dyDescent="0.4">
      <c r="G45" s="2">
        <v>44</v>
      </c>
    </row>
    <row r="46" spans="6:7" x14ac:dyDescent="0.4">
      <c r="G46" s="2">
        <v>45</v>
      </c>
    </row>
    <row r="47" spans="6:7" x14ac:dyDescent="0.4">
      <c r="G47" s="2">
        <v>46</v>
      </c>
    </row>
    <row r="48" spans="6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85" xr:uid="{00000000-0009-0000-0000-000006000000}">
    <filterColumn colId="0">
      <filters>
        <filter val="X"/>
      </filters>
    </filterColumn>
  </autoFilter>
  <sortState xmlns:xlrd2="http://schemas.microsoft.com/office/spreadsheetml/2017/richdata2" ref="A1:G8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8"/>
  <sheetViews>
    <sheetView workbookViewId="0">
      <selection activeCell="D20" sqref="D20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E1" s="3" t="s">
        <v>1</v>
      </c>
      <c r="F1" s="3" t="s">
        <v>2</v>
      </c>
    </row>
    <row r="2" spans="1:7" ht="28.8" x14ac:dyDescent="0.4">
      <c r="A2" s="1">
        <f t="shared" ref="A2:A26" ca="1" si="0">RAND()</f>
        <v>0.68371199372634917</v>
      </c>
      <c r="B2" s="2" t="str">
        <f t="shared" ref="B2:B26" si="1">IF(C2=D2,"O","X")</f>
        <v>O</v>
      </c>
      <c r="C2" s="3" t="s">
        <v>210</v>
      </c>
      <c r="D2" s="3" t="s">
        <v>565</v>
      </c>
      <c r="E2" s="3" t="s">
        <v>1137</v>
      </c>
      <c r="F2" s="2"/>
      <c r="G2" s="2">
        <v>8</v>
      </c>
    </row>
    <row r="3" spans="1:7" s="11" customFormat="1" ht="28.8" x14ac:dyDescent="0.4">
      <c r="A3" s="10">
        <f t="shared" ca="1" si="0"/>
        <v>5.5476202941671104E-3</v>
      </c>
      <c r="B3" s="11" t="str">
        <f t="shared" si="1"/>
        <v>O</v>
      </c>
      <c r="C3" s="13" t="s">
        <v>219</v>
      </c>
      <c r="D3" s="13" t="s">
        <v>568</v>
      </c>
      <c r="E3" s="13" t="s">
        <v>1138</v>
      </c>
      <c r="F3" s="13"/>
      <c r="G3" s="11">
        <v>19</v>
      </c>
    </row>
    <row r="4" spans="1:7" x14ac:dyDescent="0.4">
      <c r="A4" s="1">
        <f t="shared" ca="1" si="0"/>
        <v>0.89407123849799419</v>
      </c>
      <c r="B4" s="2" t="str">
        <f t="shared" si="1"/>
        <v>O</v>
      </c>
      <c r="C4" s="3" t="s">
        <v>211</v>
      </c>
      <c r="D4" s="3" t="s">
        <v>550</v>
      </c>
      <c r="E4" s="3" t="s">
        <v>1139</v>
      </c>
      <c r="F4" s="2"/>
      <c r="G4" s="2">
        <v>9</v>
      </c>
    </row>
    <row r="5" spans="1:7" ht="28.8" x14ac:dyDescent="0.4">
      <c r="A5" s="1">
        <f t="shared" ca="1" si="0"/>
        <v>0.81920333089186004</v>
      </c>
      <c r="B5" s="2" t="str">
        <f t="shared" si="1"/>
        <v>O</v>
      </c>
      <c r="C5" s="3" t="s">
        <v>216</v>
      </c>
      <c r="D5" s="3" t="s">
        <v>557</v>
      </c>
      <c r="E5" s="3" t="s">
        <v>1140</v>
      </c>
      <c r="F5" s="2"/>
      <c r="G5" s="2">
        <v>16</v>
      </c>
    </row>
    <row r="6" spans="1:7" ht="28.8" x14ac:dyDescent="0.4">
      <c r="A6" s="1">
        <f t="shared" ca="1" si="0"/>
        <v>0.48750578234548136</v>
      </c>
      <c r="B6" s="2" t="str">
        <f t="shared" si="1"/>
        <v>O</v>
      </c>
      <c r="C6" s="3" t="s">
        <v>223</v>
      </c>
      <c r="D6" s="3" t="s">
        <v>562</v>
      </c>
      <c r="E6" s="3" t="s">
        <v>1141</v>
      </c>
      <c r="F6" s="2"/>
      <c r="G6" s="2">
        <v>22</v>
      </c>
    </row>
    <row r="7" spans="1:7" x14ac:dyDescent="0.4">
      <c r="A7" s="1">
        <f t="shared" ca="1" si="0"/>
        <v>0.45700015562148355</v>
      </c>
      <c r="B7" s="2" t="str">
        <f t="shared" si="1"/>
        <v>O</v>
      </c>
      <c r="C7" s="3" t="s">
        <v>206</v>
      </c>
      <c r="D7" s="3" t="s">
        <v>546</v>
      </c>
      <c r="E7" s="3" t="s">
        <v>1142</v>
      </c>
      <c r="F7" s="2"/>
      <c r="G7" s="2">
        <v>3</v>
      </c>
    </row>
    <row r="8" spans="1:7" x14ac:dyDescent="0.4">
      <c r="A8" s="1">
        <f t="shared" ca="1" si="0"/>
        <v>7.4992049514996939E-2</v>
      </c>
      <c r="B8" s="2" t="str">
        <f t="shared" si="1"/>
        <v>O</v>
      </c>
      <c r="C8" s="3" t="s">
        <v>205</v>
      </c>
      <c r="D8" s="3" t="s">
        <v>545</v>
      </c>
      <c r="E8" s="3" t="s">
        <v>1143</v>
      </c>
      <c r="G8" s="2">
        <v>2</v>
      </c>
    </row>
    <row r="9" spans="1:7" ht="28.8" x14ac:dyDescent="0.4">
      <c r="A9" s="1">
        <f t="shared" ca="1" si="0"/>
        <v>0.13128649853642604</v>
      </c>
      <c r="B9" s="2" t="str">
        <f t="shared" si="1"/>
        <v>O</v>
      </c>
      <c r="C9" s="3" t="s">
        <v>207</v>
      </c>
      <c r="D9" s="3" t="s">
        <v>547</v>
      </c>
      <c r="E9" s="3" t="s">
        <v>1144</v>
      </c>
      <c r="F9" s="2"/>
      <c r="G9" s="2">
        <v>5</v>
      </c>
    </row>
    <row r="10" spans="1:7" ht="28.8" x14ac:dyDescent="0.4">
      <c r="A10" s="1">
        <f t="shared" ca="1" si="0"/>
        <v>0.52345360915459038</v>
      </c>
      <c r="B10" s="2" t="str">
        <f t="shared" si="1"/>
        <v>O</v>
      </c>
      <c r="C10" s="3" t="s">
        <v>560</v>
      </c>
      <c r="D10" s="3" t="s">
        <v>561</v>
      </c>
      <c r="E10" s="3" t="s">
        <v>1145</v>
      </c>
      <c r="F10" s="2"/>
      <c r="G10" s="2">
        <v>21</v>
      </c>
    </row>
    <row r="11" spans="1:7" ht="28.8" x14ac:dyDescent="0.4">
      <c r="A11" s="1">
        <f t="shared" ca="1" si="0"/>
        <v>0.94235998674933608</v>
      </c>
      <c r="B11" s="2" t="str">
        <f t="shared" si="1"/>
        <v>O</v>
      </c>
      <c r="C11" s="3" t="s">
        <v>225</v>
      </c>
      <c r="D11" s="3" t="s">
        <v>563</v>
      </c>
      <c r="E11" s="3" t="s">
        <v>1146</v>
      </c>
      <c r="F11" s="2"/>
      <c r="G11" s="2">
        <v>24</v>
      </c>
    </row>
    <row r="12" spans="1:7" ht="43.2" x14ac:dyDescent="0.4">
      <c r="A12" s="1">
        <f t="shared" ca="1" si="0"/>
        <v>0.62766511335455055</v>
      </c>
      <c r="B12" s="2" t="str">
        <f t="shared" si="1"/>
        <v>O</v>
      </c>
      <c r="C12" s="3" t="s">
        <v>213</v>
      </c>
      <c r="D12" s="3" t="s">
        <v>552</v>
      </c>
      <c r="E12" s="3" t="s">
        <v>1147</v>
      </c>
      <c r="F12" s="2"/>
      <c r="G12" s="2">
        <v>12</v>
      </c>
    </row>
    <row r="13" spans="1:7" x14ac:dyDescent="0.4">
      <c r="A13" s="1">
        <f t="shared" ca="1" si="0"/>
        <v>0.94237125705643476</v>
      </c>
      <c r="B13" s="2" t="str">
        <f t="shared" si="1"/>
        <v>O</v>
      </c>
      <c r="C13" s="3" t="s">
        <v>204</v>
      </c>
      <c r="D13" s="3" t="s">
        <v>544</v>
      </c>
      <c r="E13" s="3" t="s">
        <v>1148</v>
      </c>
      <c r="G13" s="2">
        <v>1</v>
      </c>
    </row>
    <row r="14" spans="1:7" ht="28.8" x14ac:dyDescent="0.4">
      <c r="A14" s="1">
        <f t="shared" ca="1" si="0"/>
        <v>0.57052980280794674</v>
      </c>
      <c r="B14" s="2" t="str">
        <f t="shared" si="1"/>
        <v>O</v>
      </c>
      <c r="C14" s="3" t="s">
        <v>555</v>
      </c>
      <c r="D14" s="3" t="s">
        <v>556</v>
      </c>
      <c r="E14" s="3" t="s">
        <v>1149</v>
      </c>
      <c r="F14" s="2"/>
      <c r="G14" s="2">
        <v>15</v>
      </c>
    </row>
    <row r="15" spans="1:7" x14ac:dyDescent="0.4">
      <c r="A15" s="1">
        <f t="shared" ca="1" si="0"/>
        <v>0.56175237092876107</v>
      </c>
      <c r="B15" s="2" t="str">
        <f t="shared" si="1"/>
        <v>O</v>
      </c>
      <c r="C15" s="3" t="s">
        <v>209</v>
      </c>
      <c r="D15" s="3" t="s">
        <v>549</v>
      </c>
      <c r="E15" s="3" t="s">
        <v>1150</v>
      </c>
      <c r="F15" s="2"/>
      <c r="G15" s="2">
        <v>7</v>
      </c>
    </row>
    <row r="16" spans="1:7" ht="28.8" x14ac:dyDescent="0.4">
      <c r="A16" s="1">
        <f t="shared" ca="1" si="0"/>
        <v>6.2904069135229834E-2</v>
      </c>
      <c r="B16" s="2" t="str">
        <f t="shared" si="1"/>
        <v>O</v>
      </c>
      <c r="C16" s="23" t="s">
        <v>212</v>
      </c>
      <c r="D16" s="23" t="s">
        <v>551</v>
      </c>
      <c r="E16" s="3" t="s">
        <v>1151</v>
      </c>
      <c r="F16" s="2"/>
      <c r="G16" s="2">
        <v>10</v>
      </c>
    </row>
    <row r="17" spans="1:7" ht="28.8" x14ac:dyDescent="0.4">
      <c r="A17" s="1">
        <f t="shared" ca="1" si="0"/>
        <v>0.57981409607887047</v>
      </c>
      <c r="B17" s="2" t="str">
        <f t="shared" si="1"/>
        <v>O</v>
      </c>
      <c r="C17" s="3" t="s">
        <v>226</v>
      </c>
      <c r="D17" s="3" t="s">
        <v>564</v>
      </c>
      <c r="E17" s="3" t="s">
        <v>1152</v>
      </c>
      <c r="F17" s="2"/>
      <c r="G17" s="2">
        <v>25</v>
      </c>
    </row>
    <row r="18" spans="1:7" ht="28.8" x14ac:dyDescent="0.4">
      <c r="A18" s="1">
        <f t="shared" ca="1" si="0"/>
        <v>0.53651922267746455</v>
      </c>
      <c r="B18" s="2" t="str">
        <f t="shared" si="1"/>
        <v>O</v>
      </c>
      <c r="C18" s="3" t="s">
        <v>224</v>
      </c>
      <c r="D18" s="3" t="s">
        <v>567</v>
      </c>
      <c r="E18" s="3" t="s">
        <v>1153</v>
      </c>
      <c r="F18" s="2"/>
      <c r="G18" s="2">
        <v>23</v>
      </c>
    </row>
    <row r="19" spans="1:7" ht="28.8" x14ac:dyDescent="0.4">
      <c r="A19" s="1">
        <f t="shared" ca="1" si="0"/>
        <v>0.37188998035670018</v>
      </c>
      <c r="B19" s="2" t="str">
        <f t="shared" si="1"/>
        <v>O</v>
      </c>
      <c r="C19" s="3" t="s">
        <v>215</v>
      </c>
      <c r="D19" s="3" t="s">
        <v>554</v>
      </c>
      <c r="E19" s="3" t="s">
        <v>1154</v>
      </c>
      <c r="F19" s="2"/>
      <c r="G19" s="2">
        <v>14</v>
      </c>
    </row>
    <row r="20" spans="1:7" ht="28.8" x14ac:dyDescent="0.4">
      <c r="A20" s="1">
        <f t="shared" ca="1" si="0"/>
        <v>0.45865131072823773</v>
      </c>
      <c r="B20" s="2" t="str">
        <f t="shared" si="1"/>
        <v>O</v>
      </c>
      <c r="C20" s="3" t="s">
        <v>218</v>
      </c>
      <c r="D20" s="3" t="s">
        <v>559</v>
      </c>
      <c r="E20" s="3" t="s">
        <v>1155</v>
      </c>
      <c r="F20" s="2"/>
      <c r="G20" s="2">
        <v>18</v>
      </c>
    </row>
    <row r="21" spans="1:7" ht="28.8" x14ac:dyDescent="0.4">
      <c r="A21" s="1">
        <f t="shared" ca="1" si="0"/>
        <v>0.83839601098173244</v>
      </c>
      <c r="B21" s="2" t="str">
        <f t="shared" si="1"/>
        <v>O</v>
      </c>
      <c r="C21" s="3" t="s">
        <v>217</v>
      </c>
      <c r="D21" s="3" t="s">
        <v>558</v>
      </c>
      <c r="E21" s="3" t="s">
        <v>1156</v>
      </c>
      <c r="G21" s="2">
        <v>17</v>
      </c>
    </row>
    <row r="22" spans="1:7" ht="28.8" x14ac:dyDescent="0.4">
      <c r="A22" s="1">
        <f t="shared" ca="1" si="0"/>
        <v>0.40938591830816862</v>
      </c>
      <c r="B22" s="2" t="str">
        <f t="shared" si="1"/>
        <v>O</v>
      </c>
      <c r="C22" s="3" t="s">
        <v>220</v>
      </c>
      <c r="D22" s="3" t="s">
        <v>566</v>
      </c>
      <c r="E22" s="3" t="s">
        <v>1157</v>
      </c>
      <c r="F22" s="2"/>
      <c r="G22" s="2">
        <v>20</v>
      </c>
    </row>
    <row r="23" spans="1:7" x14ac:dyDescent="0.4">
      <c r="A23" s="1">
        <f t="shared" ca="1" si="0"/>
        <v>0.87843602825235745</v>
      </c>
      <c r="B23" s="2" t="str">
        <f t="shared" si="1"/>
        <v>O</v>
      </c>
      <c r="C23" s="24" t="s">
        <v>208</v>
      </c>
      <c r="D23" s="3" t="s">
        <v>548</v>
      </c>
      <c r="E23" s="3" t="s">
        <v>1158</v>
      </c>
      <c r="G23" s="2">
        <v>6</v>
      </c>
    </row>
    <row r="24" spans="1:7" ht="28.8" x14ac:dyDescent="0.4">
      <c r="A24" s="1">
        <f t="shared" ca="1" si="0"/>
        <v>8.590940086194887E-2</v>
      </c>
      <c r="B24" s="2" t="str">
        <f t="shared" si="1"/>
        <v>O</v>
      </c>
      <c r="C24" s="3">
        <v>1</v>
      </c>
      <c r="D24" s="3">
        <v>1</v>
      </c>
      <c r="E24" s="3" t="s">
        <v>1159</v>
      </c>
      <c r="F24" s="2"/>
      <c r="G24" s="2">
        <v>11</v>
      </c>
    </row>
    <row r="25" spans="1:7" x14ac:dyDescent="0.4">
      <c r="A25" s="1">
        <f t="shared" ca="1" si="0"/>
        <v>5.4193593075756108E-2</v>
      </c>
      <c r="B25" s="2" t="str">
        <f t="shared" si="1"/>
        <v>O</v>
      </c>
      <c r="C25" s="3">
        <v>1324</v>
      </c>
      <c r="D25" s="3">
        <v>1324</v>
      </c>
      <c r="E25" s="3" t="s">
        <v>832</v>
      </c>
      <c r="F25" s="3" t="s">
        <v>514</v>
      </c>
      <c r="G25" s="2">
        <v>4</v>
      </c>
    </row>
    <row r="26" spans="1:7" x14ac:dyDescent="0.4">
      <c r="A26" s="1">
        <f t="shared" ca="1" si="0"/>
        <v>0.81536824265725449</v>
      </c>
      <c r="B26" s="2" t="str">
        <f t="shared" si="1"/>
        <v>O</v>
      </c>
      <c r="C26" s="3" t="s">
        <v>214</v>
      </c>
      <c r="D26" s="3" t="s">
        <v>553</v>
      </c>
      <c r="E26" s="3" t="s">
        <v>1160</v>
      </c>
      <c r="G26" s="2">
        <v>13</v>
      </c>
    </row>
    <row r="27" spans="1:7" x14ac:dyDescent="0.4">
      <c r="F27" s="2"/>
      <c r="G27" s="2">
        <v>26</v>
      </c>
    </row>
    <row r="28" spans="1:7" x14ac:dyDescent="0.4">
      <c r="F28" s="2"/>
      <c r="G28" s="2">
        <v>27</v>
      </c>
    </row>
    <row r="29" spans="1:7" x14ac:dyDescent="0.4">
      <c r="F29" s="2"/>
      <c r="G29" s="2">
        <v>28</v>
      </c>
    </row>
    <row r="30" spans="1:7" x14ac:dyDescent="0.4">
      <c r="F30" s="2"/>
      <c r="G30" s="2">
        <v>29</v>
      </c>
    </row>
    <row r="31" spans="1:7" x14ac:dyDescent="0.4">
      <c r="F31" s="2"/>
      <c r="G31" s="2">
        <v>30</v>
      </c>
    </row>
    <row r="32" spans="1:7" x14ac:dyDescent="0.4">
      <c r="F32" s="2"/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83" xr:uid="{00000000-0009-0000-0000-000007000000}"/>
  <sortState xmlns:xlrd2="http://schemas.microsoft.com/office/spreadsheetml/2017/richdata2" ref="A1:G8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8"/>
  <sheetViews>
    <sheetView workbookViewId="0">
      <selection activeCell="E21" sqref="E21"/>
    </sheetView>
  </sheetViews>
  <sheetFormatPr defaultColWidth="8.59765625" defaultRowHeight="14.4" x14ac:dyDescent="0.4"/>
  <cols>
    <col min="1" max="1" width="6.69921875" style="1" customWidth="1"/>
    <col min="2" max="2" width="3.19921875" style="2" customWidth="1"/>
    <col min="3" max="3" width="16.5" style="3" customWidth="1"/>
    <col min="4" max="4" width="16.796875" style="3" customWidth="1"/>
    <col min="5" max="5" width="101.796875" style="3" customWidth="1"/>
    <col min="6" max="6" width="167.69921875" style="3" customWidth="1"/>
    <col min="7" max="16384" width="8.59765625" style="2"/>
  </cols>
  <sheetData>
    <row r="1" spans="1:7" x14ac:dyDescent="0.4">
      <c r="A1" s="1">
        <v>0</v>
      </c>
      <c r="C1" s="3" t="s">
        <v>3</v>
      </c>
      <c r="D1" s="3" t="s">
        <v>0</v>
      </c>
      <c r="E1" s="3" t="s">
        <v>1</v>
      </c>
      <c r="F1" s="3" t="s">
        <v>2</v>
      </c>
    </row>
    <row r="2" spans="1:7" ht="28.8" x14ac:dyDescent="0.4">
      <c r="A2" s="1">
        <f t="shared" ref="A2:A25" ca="1" si="0">RAND()</f>
        <v>0.65792491751522619</v>
      </c>
      <c r="B2" s="2" t="str">
        <f t="shared" ref="B2:B25" si="1">IF(C2=D2,"O","X")</f>
        <v>X</v>
      </c>
      <c r="C2" s="3" t="s">
        <v>227</v>
      </c>
      <c r="E2" s="3" t="s">
        <v>1114</v>
      </c>
      <c r="G2" s="2">
        <v>1</v>
      </c>
    </row>
    <row r="3" spans="1:7" x14ac:dyDescent="0.4">
      <c r="A3" s="1">
        <f t="shared" ca="1" si="0"/>
        <v>0.38332099007459175</v>
      </c>
      <c r="B3" s="2" t="str">
        <f>IF(C3=D3,"O","X")</f>
        <v>X</v>
      </c>
      <c r="C3" s="3" t="s">
        <v>228</v>
      </c>
      <c r="E3" s="3" t="s">
        <v>1115</v>
      </c>
      <c r="G3" s="2">
        <v>2</v>
      </c>
    </row>
    <row r="4" spans="1:7" ht="43.2" x14ac:dyDescent="0.4">
      <c r="A4" s="1">
        <f t="shared" ca="1" si="0"/>
        <v>0.27495336325318043</v>
      </c>
      <c r="B4" s="2" t="str">
        <f t="shared" si="1"/>
        <v>X</v>
      </c>
      <c r="C4" s="3" t="s">
        <v>229</v>
      </c>
      <c r="E4" s="3" t="s">
        <v>1116</v>
      </c>
      <c r="F4" s="2"/>
      <c r="G4" s="2">
        <v>3</v>
      </c>
    </row>
    <row r="5" spans="1:7" x14ac:dyDescent="0.4">
      <c r="A5" s="1">
        <f t="shared" ca="1" si="0"/>
        <v>0.89754212304657099</v>
      </c>
      <c r="B5" s="2" t="str">
        <f t="shared" si="1"/>
        <v>X</v>
      </c>
      <c r="C5" s="3" t="s">
        <v>230</v>
      </c>
      <c r="E5" s="3" t="s">
        <v>1117</v>
      </c>
      <c r="F5" s="3" t="s">
        <v>514</v>
      </c>
      <c r="G5" s="2">
        <v>4</v>
      </c>
    </row>
    <row r="6" spans="1:7" ht="28.8" x14ac:dyDescent="0.4">
      <c r="A6" s="1">
        <f t="shared" ca="1" si="0"/>
        <v>5.2332953505615953E-2</v>
      </c>
      <c r="B6" s="2" t="str">
        <f t="shared" si="1"/>
        <v>X</v>
      </c>
      <c r="C6" s="3" t="s">
        <v>231</v>
      </c>
      <c r="E6" s="3" t="s">
        <v>1118</v>
      </c>
      <c r="F6" s="2"/>
      <c r="G6" s="2">
        <v>5</v>
      </c>
    </row>
    <row r="7" spans="1:7" ht="28.8" x14ac:dyDescent="0.4">
      <c r="A7" s="1">
        <f t="shared" ca="1" si="0"/>
        <v>0.81107217634732465</v>
      </c>
      <c r="B7" s="2" t="str">
        <f t="shared" si="1"/>
        <v>X</v>
      </c>
      <c r="C7" s="24" t="s">
        <v>232</v>
      </c>
      <c r="E7" s="3" t="s">
        <v>1119</v>
      </c>
      <c r="G7" s="2">
        <v>6</v>
      </c>
    </row>
    <row r="8" spans="1:7" x14ac:dyDescent="0.4">
      <c r="A8" s="1">
        <f t="shared" ca="1" si="0"/>
        <v>0.56791838359856761</v>
      </c>
      <c r="B8" s="2" t="str">
        <f t="shared" si="1"/>
        <v>X</v>
      </c>
      <c r="C8" s="3" t="s">
        <v>233</v>
      </c>
      <c r="E8" s="3" t="s">
        <v>1120</v>
      </c>
      <c r="F8" s="2"/>
      <c r="G8" s="2">
        <v>7</v>
      </c>
    </row>
    <row r="9" spans="1:7" x14ac:dyDescent="0.4">
      <c r="A9" s="1">
        <f t="shared" ca="1" si="0"/>
        <v>0.12567310236063289</v>
      </c>
      <c r="B9" s="2" t="str">
        <f t="shared" si="1"/>
        <v>X</v>
      </c>
      <c r="C9" s="3" t="s">
        <v>234</v>
      </c>
      <c r="E9" s="3" t="s">
        <v>1121</v>
      </c>
      <c r="F9" s="2"/>
      <c r="G9" s="2">
        <v>8</v>
      </c>
    </row>
    <row r="10" spans="1:7" x14ac:dyDescent="0.4">
      <c r="A10" s="1">
        <f t="shared" ca="1" si="0"/>
        <v>0.10261067380976852</v>
      </c>
      <c r="B10" s="2" t="str">
        <f t="shared" si="1"/>
        <v>X</v>
      </c>
      <c r="C10" s="3" t="s">
        <v>235</v>
      </c>
      <c r="E10" s="3" t="s">
        <v>1122</v>
      </c>
      <c r="F10" s="2"/>
      <c r="G10" s="2">
        <v>9</v>
      </c>
    </row>
    <row r="11" spans="1:7" ht="28.8" x14ac:dyDescent="0.4">
      <c r="A11" s="1">
        <f t="shared" ca="1" si="0"/>
        <v>0.85196671185687445</v>
      </c>
      <c r="B11" s="2" t="str">
        <f t="shared" si="1"/>
        <v>X</v>
      </c>
      <c r="C11" s="23">
        <v>30</v>
      </c>
      <c r="D11" s="23"/>
      <c r="E11" s="3" t="s">
        <v>1123</v>
      </c>
      <c r="F11" s="2"/>
      <c r="G11" s="2">
        <v>10</v>
      </c>
    </row>
    <row r="12" spans="1:7" x14ac:dyDescent="0.4">
      <c r="A12" s="1">
        <f t="shared" ca="1" si="0"/>
        <v>0.96108807512559247</v>
      </c>
      <c r="B12" s="2" t="str">
        <f t="shared" si="1"/>
        <v>X</v>
      </c>
      <c r="C12" s="3" t="s">
        <v>236</v>
      </c>
      <c r="E12" s="3" t="s">
        <v>1124</v>
      </c>
      <c r="F12" s="2"/>
      <c r="G12" s="2">
        <v>11</v>
      </c>
    </row>
    <row r="13" spans="1:7" ht="28.8" x14ac:dyDescent="0.4">
      <c r="A13" s="1">
        <f t="shared" ca="1" si="0"/>
        <v>0.31525492984400505</v>
      </c>
      <c r="B13" s="2" t="str">
        <f t="shared" si="1"/>
        <v>X</v>
      </c>
      <c r="C13" s="3" t="s">
        <v>237</v>
      </c>
      <c r="E13" s="3" t="s">
        <v>1125</v>
      </c>
      <c r="F13" s="2"/>
      <c r="G13" s="2">
        <v>12</v>
      </c>
    </row>
    <row r="14" spans="1:7" ht="43.2" x14ac:dyDescent="0.4">
      <c r="A14" s="1">
        <f t="shared" ca="1" si="0"/>
        <v>0.10500326755304346</v>
      </c>
      <c r="B14" s="2" t="str">
        <f t="shared" si="1"/>
        <v>X</v>
      </c>
      <c r="C14" s="3" t="s">
        <v>238</v>
      </c>
      <c r="E14" s="3" t="s">
        <v>1126</v>
      </c>
      <c r="G14" s="2">
        <v>13</v>
      </c>
    </row>
    <row r="15" spans="1:7" ht="28.8" x14ac:dyDescent="0.4">
      <c r="A15" s="1">
        <f t="shared" ca="1" si="0"/>
        <v>0.54079284002153205</v>
      </c>
      <c r="B15" s="2" t="str">
        <f t="shared" si="1"/>
        <v>X</v>
      </c>
      <c r="C15" s="3" t="s">
        <v>239</v>
      </c>
      <c r="E15" s="3" t="s">
        <v>1127</v>
      </c>
      <c r="F15" s="2"/>
      <c r="G15" s="2">
        <v>14</v>
      </c>
    </row>
    <row r="16" spans="1:7" ht="28.8" x14ac:dyDescent="0.4">
      <c r="A16" s="1">
        <f t="shared" ca="1" si="0"/>
        <v>0.57290451552803368</v>
      </c>
      <c r="B16" s="2" t="str">
        <f t="shared" si="1"/>
        <v>X</v>
      </c>
      <c r="C16" s="3" t="s">
        <v>169</v>
      </c>
      <c r="E16" s="3" t="s">
        <v>1128</v>
      </c>
      <c r="F16" s="2"/>
      <c r="G16" s="2">
        <v>15</v>
      </c>
    </row>
    <row r="17" spans="1:7" ht="28.8" x14ac:dyDescent="0.4">
      <c r="A17" s="1">
        <f t="shared" ca="1" si="0"/>
        <v>0.57324996316962018</v>
      </c>
      <c r="B17" s="2" t="str">
        <f t="shared" si="1"/>
        <v>X</v>
      </c>
      <c r="C17" s="3" t="s">
        <v>240</v>
      </c>
      <c r="E17" s="3" t="s">
        <v>1129</v>
      </c>
      <c r="F17" s="2"/>
      <c r="G17" s="2">
        <v>16</v>
      </c>
    </row>
    <row r="18" spans="1:7" ht="28.8" x14ac:dyDescent="0.4">
      <c r="A18" s="1">
        <f t="shared" ca="1" si="0"/>
        <v>0.23776926120489372</v>
      </c>
      <c r="B18" s="2" t="str">
        <f t="shared" si="1"/>
        <v>X</v>
      </c>
      <c r="C18" s="3" t="s">
        <v>241</v>
      </c>
      <c r="E18" s="3" t="s">
        <v>1130</v>
      </c>
      <c r="G18" s="2">
        <v>17</v>
      </c>
    </row>
    <row r="19" spans="1:7" ht="28.8" x14ac:dyDescent="0.4">
      <c r="A19" s="1">
        <f t="shared" ca="1" si="0"/>
        <v>0.50610224383350766</v>
      </c>
      <c r="B19" s="2" t="str">
        <f t="shared" si="1"/>
        <v>X</v>
      </c>
      <c r="C19" s="3" t="s">
        <v>242</v>
      </c>
      <c r="E19" s="3" t="s">
        <v>1131</v>
      </c>
      <c r="F19" s="2"/>
      <c r="G19" s="2">
        <v>18</v>
      </c>
    </row>
    <row r="20" spans="1:7" x14ac:dyDescent="0.4">
      <c r="A20" s="1">
        <f t="shared" ca="1" si="0"/>
        <v>0.21265165991304469</v>
      </c>
      <c r="B20" s="2" t="str">
        <f t="shared" si="1"/>
        <v>X</v>
      </c>
      <c r="C20" s="3" t="s">
        <v>243</v>
      </c>
      <c r="E20" s="3" t="s">
        <v>1132</v>
      </c>
      <c r="G20" s="2">
        <v>19</v>
      </c>
    </row>
    <row r="21" spans="1:7" x14ac:dyDescent="0.4">
      <c r="A21" s="1">
        <f t="shared" ca="1" si="0"/>
        <v>0.29092237622278683</v>
      </c>
      <c r="B21" s="2" t="str">
        <f>IF(C21=D21,"O","X")</f>
        <v>X</v>
      </c>
      <c r="C21" s="3">
        <f>1+35.5+16*4</f>
        <v>100.5</v>
      </c>
      <c r="E21" s="3" t="s">
        <v>1133</v>
      </c>
      <c r="F21" s="2"/>
      <c r="G21" s="2">
        <v>20</v>
      </c>
    </row>
    <row r="22" spans="1:7" x14ac:dyDescent="0.4">
      <c r="A22" s="1">
        <f t="shared" ca="1" si="0"/>
        <v>0.31730708730476032</v>
      </c>
      <c r="B22" s="2" t="str">
        <f t="shared" si="1"/>
        <v>X</v>
      </c>
      <c r="C22" s="3">
        <f>100.5/29</f>
        <v>3.4655172413793105</v>
      </c>
      <c r="E22" s="3" t="s">
        <v>1134</v>
      </c>
      <c r="F22" s="2"/>
      <c r="G22" s="2">
        <v>21</v>
      </c>
    </row>
    <row r="23" spans="1:7" ht="28.8" x14ac:dyDescent="0.4">
      <c r="A23" s="1">
        <f t="shared" ca="1" si="0"/>
        <v>0.11355490673813651</v>
      </c>
      <c r="B23" s="2" t="str">
        <f t="shared" si="1"/>
        <v>X</v>
      </c>
      <c r="C23" s="3" t="s">
        <v>244</v>
      </c>
      <c r="E23" s="3" t="s">
        <v>1135</v>
      </c>
      <c r="F23" s="2"/>
      <c r="G23" s="2">
        <v>22</v>
      </c>
    </row>
    <row r="24" spans="1:7" ht="28.8" x14ac:dyDescent="0.4">
      <c r="A24" s="1">
        <f t="shared" ca="1" si="0"/>
        <v>0.35511715659082499</v>
      </c>
      <c r="B24" s="2" t="str">
        <f t="shared" si="1"/>
        <v>X</v>
      </c>
      <c r="C24" s="3" t="s">
        <v>245</v>
      </c>
      <c r="E24" s="3" t="s">
        <v>1136</v>
      </c>
      <c r="F24" s="2"/>
      <c r="G24" s="2">
        <v>23</v>
      </c>
    </row>
    <row r="25" spans="1:7" ht="28.8" x14ac:dyDescent="0.4">
      <c r="A25" s="1">
        <f t="shared" ca="1" si="0"/>
        <v>9.4762759744600689E-2</v>
      </c>
      <c r="B25" s="2" t="str">
        <f t="shared" si="1"/>
        <v>X</v>
      </c>
      <c r="C25" s="3" t="s">
        <v>246</v>
      </c>
      <c r="E25" s="3" t="s">
        <v>831</v>
      </c>
      <c r="F25" s="2"/>
      <c r="G25" s="2">
        <v>24</v>
      </c>
    </row>
    <row r="26" spans="1:7" x14ac:dyDescent="0.4">
      <c r="F26" s="2"/>
      <c r="G26" s="2">
        <v>25</v>
      </c>
    </row>
    <row r="27" spans="1:7" x14ac:dyDescent="0.4">
      <c r="F27" s="2"/>
      <c r="G27" s="2">
        <v>26</v>
      </c>
    </row>
    <row r="28" spans="1:7" x14ac:dyDescent="0.4">
      <c r="F28" s="2"/>
      <c r="G28" s="2">
        <v>27</v>
      </c>
    </row>
    <row r="29" spans="1:7" x14ac:dyDescent="0.4">
      <c r="F29" s="2"/>
      <c r="G29" s="2">
        <v>28</v>
      </c>
    </row>
    <row r="30" spans="1:7" x14ac:dyDescent="0.4">
      <c r="F30" s="2"/>
      <c r="G30" s="2">
        <v>29</v>
      </c>
    </row>
    <row r="31" spans="1:7" x14ac:dyDescent="0.4">
      <c r="F31" s="2"/>
      <c r="G31" s="2">
        <v>30</v>
      </c>
    </row>
    <row r="32" spans="1:7" x14ac:dyDescent="0.4">
      <c r="G32" s="2">
        <v>31</v>
      </c>
    </row>
    <row r="33" spans="7:7" x14ac:dyDescent="0.4">
      <c r="G33" s="2">
        <v>32</v>
      </c>
    </row>
    <row r="34" spans="7:7" x14ac:dyDescent="0.4">
      <c r="G34" s="2">
        <v>33</v>
      </c>
    </row>
    <row r="35" spans="7:7" x14ac:dyDescent="0.4">
      <c r="G35" s="2">
        <v>34</v>
      </c>
    </row>
    <row r="36" spans="7:7" x14ac:dyDescent="0.4">
      <c r="G36" s="2">
        <v>35</v>
      </c>
    </row>
    <row r="37" spans="7:7" x14ac:dyDescent="0.4">
      <c r="G37" s="2">
        <v>36</v>
      </c>
    </row>
    <row r="38" spans="7:7" x14ac:dyDescent="0.4">
      <c r="G38" s="2">
        <v>37</v>
      </c>
    </row>
    <row r="39" spans="7:7" x14ac:dyDescent="0.4">
      <c r="G39" s="2">
        <v>38</v>
      </c>
    </row>
    <row r="40" spans="7:7" x14ac:dyDescent="0.4">
      <c r="G40" s="2">
        <v>39</v>
      </c>
    </row>
    <row r="41" spans="7:7" x14ac:dyDescent="0.4">
      <c r="G41" s="2">
        <v>40</v>
      </c>
    </row>
    <row r="42" spans="7:7" x14ac:dyDescent="0.4">
      <c r="G42" s="2">
        <v>41</v>
      </c>
    </row>
    <row r="43" spans="7:7" x14ac:dyDescent="0.4">
      <c r="G43" s="2">
        <v>42</v>
      </c>
    </row>
    <row r="44" spans="7:7" x14ac:dyDescent="0.4">
      <c r="G44" s="2">
        <v>43</v>
      </c>
    </row>
    <row r="45" spans="7:7" x14ac:dyDescent="0.4">
      <c r="G45" s="2">
        <v>44</v>
      </c>
    </row>
    <row r="46" spans="7:7" x14ac:dyDescent="0.4">
      <c r="G46" s="2">
        <v>45</v>
      </c>
    </row>
    <row r="47" spans="7:7" x14ac:dyDescent="0.4">
      <c r="G47" s="2">
        <v>46</v>
      </c>
    </row>
    <row r="48" spans="7:7" x14ac:dyDescent="0.4">
      <c r="G48" s="2">
        <v>47</v>
      </c>
    </row>
    <row r="49" spans="7:7" x14ac:dyDescent="0.4">
      <c r="G49" s="2">
        <v>48</v>
      </c>
    </row>
    <row r="50" spans="7:7" x14ac:dyDescent="0.4">
      <c r="G50" s="2">
        <v>49</v>
      </c>
    </row>
    <row r="51" spans="7:7" x14ac:dyDescent="0.4">
      <c r="G51" s="2">
        <v>50</v>
      </c>
    </row>
    <row r="52" spans="7:7" x14ac:dyDescent="0.4">
      <c r="G52" s="2">
        <v>51</v>
      </c>
    </row>
    <row r="53" spans="7:7" x14ac:dyDescent="0.4">
      <c r="G53" s="2">
        <v>52</v>
      </c>
    </row>
    <row r="54" spans="7:7" x14ac:dyDescent="0.4">
      <c r="G54" s="2">
        <v>53</v>
      </c>
    </row>
    <row r="55" spans="7:7" x14ac:dyDescent="0.4">
      <c r="G55" s="2">
        <v>54</v>
      </c>
    </row>
    <row r="56" spans="7:7" x14ac:dyDescent="0.4">
      <c r="G56" s="2">
        <v>55</v>
      </c>
    </row>
    <row r="57" spans="7:7" x14ac:dyDescent="0.4">
      <c r="G57" s="2">
        <v>56</v>
      </c>
    </row>
    <row r="58" spans="7:7" x14ac:dyDescent="0.4">
      <c r="G58" s="2">
        <v>57</v>
      </c>
    </row>
    <row r="59" spans="7:7" x14ac:dyDescent="0.4">
      <c r="G59" s="2">
        <v>58</v>
      </c>
    </row>
    <row r="60" spans="7:7" x14ac:dyDescent="0.4">
      <c r="G60" s="2">
        <v>59</v>
      </c>
    </row>
    <row r="61" spans="7:7" x14ac:dyDescent="0.4">
      <c r="G61" s="2">
        <v>60</v>
      </c>
    </row>
    <row r="62" spans="7:7" x14ac:dyDescent="0.4">
      <c r="G62" s="2">
        <v>61</v>
      </c>
    </row>
    <row r="63" spans="7:7" x14ac:dyDescent="0.4">
      <c r="G63" s="2">
        <v>62</v>
      </c>
    </row>
    <row r="64" spans="7:7" x14ac:dyDescent="0.4">
      <c r="G64" s="2">
        <v>63</v>
      </c>
    </row>
    <row r="65" spans="7:7" x14ac:dyDescent="0.4">
      <c r="G65" s="2">
        <v>64</v>
      </c>
    </row>
    <row r="66" spans="7:7" x14ac:dyDescent="0.4">
      <c r="G66" s="2">
        <v>65</v>
      </c>
    </row>
    <row r="67" spans="7:7" x14ac:dyDescent="0.4">
      <c r="G67" s="2">
        <v>66</v>
      </c>
    </row>
    <row r="68" spans="7:7" x14ac:dyDescent="0.4">
      <c r="G68" s="2">
        <v>67</v>
      </c>
    </row>
    <row r="69" spans="7:7" x14ac:dyDescent="0.4">
      <c r="G69" s="2">
        <v>68</v>
      </c>
    </row>
    <row r="70" spans="7:7" x14ac:dyDescent="0.4">
      <c r="G70" s="2">
        <v>69</v>
      </c>
    </row>
    <row r="71" spans="7:7" x14ac:dyDescent="0.4">
      <c r="G71" s="2">
        <v>70</v>
      </c>
    </row>
    <row r="72" spans="7:7" x14ac:dyDescent="0.4">
      <c r="G72" s="2">
        <v>71</v>
      </c>
    </row>
    <row r="73" spans="7:7" x14ac:dyDescent="0.4">
      <c r="G73" s="2">
        <v>72</v>
      </c>
    </row>
    <row r="74" spans="7:7" x14ac:dyDescent="0.4">
      <c r="G74" s="2">
        <v>73</v>
      </c>
    </row>
    <row r="75" spans="7:7" x14ac:dyDescent="0.4">
      <c r="G75" s="2">
        <v>74</v>
      </c>
    </row>
    <row r="76" spans="7:7" x14ac:dyDescent="0.4">
      <c r="G76" s="2">
        <v>75</v>
      </c>
    </row>
    <row r="77" spans="7:7" x14ac:dyDescent="0.4">
      <c r="G77" s="2">
        <v>76</v>
      </c>
    </row>
    <row r="78" spans="7:7" x14ac:dyDescent="0.4">
      <c r="G78" s="2">
        <v>77</v>
      </c>
    </row>
    <row r="79" spans="7:7" x14ac:dyDescent="0.4">
      <c r="G79" s="2">
        <v>78</v>
      </c>
    </row>
    <row r="80" spans="7:7" x14ac:dyDescent="0.4">
      <c r="G80" s="2">
        <v>79</v>
      </c>
    </row>
    <row r="81" spans="7:7" x14ac:dyDescent="0.4">
      <c r="G81" s="2">
        <v>80</v>
      </c>
    </row>
    <row r="82" spans="7:7" x14ac:dyDescent="0.4">
      <c r="G82" s="2">
        <v>81</v>
      </c>
    </row>
    <row r="83" spans="7:7" x14ac:dyDescent="0.4">
      <c r="G83" s="2">
        <v>82</v>
      </c>
    </row>
    <row r="84" spans="7:7" x14ac:dyDescent="0.4">
      <c r="G84" s="2">
        <v>83</v>
      </c>
    </row>
    <row r="85" spans="7:7" x14ac:dyDescent="0.4">
      <c r="G85" s="2">
        <v>84</v>
      </c>
    </row>
    <row r="86" spans="7:7" x14ac:dyDescent="0.4">
      <c r="G86" s="2">
        <v>85</v>
      </c>
    </row>
    <row r="87" spans="7:7" x14ac:dyDescent="0.4">
      <c r="G87" s="2">
        <v>86</v>
      </c>
    </row>
    <row r="88" spans="7:7" x14ac:dyDescent="0.4">
      <c r="G88" s="2">
        <v>87</v>
      </c>
    </row>
  </sheetData>
  <autoFilter ref="B1:B82" xr:uid="{00000000-0009-0000-0000-000008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2013-1</vt:lpstr>
      <vt:lpstr>2013-2</vt:lpstr>
      <vt:lpstr>2013-3</vt:lpstr>
      <vt:lpstr>2014-1</vt:lpstr>
      <vt:lpstr>2014-2</vt:lpstr>
      <vt:lpstr>2014-3</vt:lpstr>
      <vt:lpstr>2015-1</vt:lpstr>
      <vt:lpstr>2015-2</vt:lpstr>
      <vt:lpstr>2015-3</vt:lpstr>
      <vt:lpstr>2016-1</vt:lpstr>
      <vt:lpstr>2016-2</vt:lpstr>
      <vt:lpstr>2016-3</vt:lpstr>
      <vt:lpstr>2017-1</vt:lpstr>
      <vt:lpstr>2017-2</vt:lpstr>
      <vt:lpstr>2017-3</vt:lpstr>
      <vt:lpstr>2018-1</vt:lpstr>
      <vt:lpstr>2018-2</vt:lpstr>
      <vt:lpstr>2018-3</vt:lpstr>
      <vt:lpstr>2019-1</vt:lpstr>
      <vt:lpstr>2019-2</vt:lpstr>
      <vt:lpstr>2019-3</vt:lpstr>
      <vt:lpstr>2020-1</vt:lpstr>
      <vt:lpstr>2020-2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이민섭</dc:creator>
  <cp:lastModifiedBy>LEE YUMI</cp:lastModifiedBy>
  <dcterms:created xsi:type="dcterms:W3CDTF">2019-01-10T12:16:02Z</dcterms:created>
  <dcterms:modified xsi:type="dcterms:W3CDTF">2022-02-20T05:33:08Z</dcterms:modified>
</cp:coreProperties>
</file>