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1840" windowHeight="130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_([$TRY]\ * #,##0.00_);_([$TRY]\ * \(#,##0.00\);_([$TRY]\ * &quot;-&quot;??_);_(@_)"/>
    <numFmt numFmtId="166" formatCode="_(&quot;$&quot;* #,##0.00_);_(&quot;$&quot;* \(#,##0.00\);_(&quot;$&quot;* &quot;-&quot;??_);_(@_)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1" fillId="0" borderId="0"/>
    <xf numFmtId="44" fontId="1" fillId="0" borderId="0"/>
  </cellStyleXfs>
  <cellXfs count="26">
    <xf numFmtId="0" fontId="0" fillId="0" borderId="0" pivotButton="0" quotePrefix="0" xfId="0"/>
    <xf numFmtId="0" fontId="2" fillId="6" borderId="4" applyAlignment="1" pivotButton="0" quotePrefix="0" xfId="0">
      <alignment wrapText="1"/>
    </xf>
    <xf numFmtId="0" fontId="2" fillId="6" borderId="5" applyAlignment="1" pivotButton="0" quotePrefix="0" xfId="0">
      <alignment wrapText="1"/>
    </xf>
    <xf numFmtId="0" fontId="2" fillId="7" borderId="4" applyAlignment="1" pivotButton="0" quotePrefix="0" xfId="0">
      <alignment wrapText="1"/>
    </xf>
    <xf numFmtId="0" fontId="2" fillId="7" borderId="5" applyAlignment="1" pivotButton="0" quotePrefix="0" xfId="0">
      <alignment wrapText="1"/>
    </xf>
    <xf numFmtId="0" fontId="2" fillId="6" borderId="0" pivotButton="0" quotePrefix="0" xfId="0"/>
    <xf numFmtId="0" fontId="2" fillId="8" borderId="0" pivotButton="0" quotePrefix="0" xfId="0"/>
    <xf numFmtId="0" fontId="2" fillId="7" borderId="0" applyAlignment="1" pivotButton="0" quotePrefix="0" xfId="0">
      <alignment horizontal="center"/>
    </xf>
    <xf numFmtId="0" fontId="0" fillId="5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1"/>
    <xf numFmtId="166" fontId="1" fillId="0" borderId="0" pivotButton="0" quotePrefix="0" xfId="1"/>
    <xf numFmtId="0" fontId="2" fillId="8" borderId="5" applyAlignment="1" pivotButton="0" quotePrefix="0" xfId="0">
      <alignment wrapText="1"/>
    </xf>
    <xf numFmtId="165" fontId="1" fillId="0" borderId="0" pivotButton="0" quotePrefix="0" xfId="1"/>
    <xf numFmtId="0" fontId="5" fillId="5" borderId="0" applyAlignment="1" pivotButton="0" quotePrefix="0" xfId="0">
      <alignment horizontal="center"/>
    </xf>
    <xf numFmtId="0" fontId="0" fillId="0" borderId="0" pivotButton="0" quotePrefix="0" xfId="0"/>
    <xf numFmtId="0" fontId="4" fillId="2" borderId="0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0" fillId="0" borderId="1" pivotButton="0" quotePrefix="0" xfId="0"/>
    <xf numFmtId="2" fontId="2" fillId="3" borderId="2" applyAlignment="1" pivotButton="0" quotePrefix="0" xfId="0">
      <alignment horizontal="center" wrapText="1"/>
    </xf>
    <xf numFmtId="0" fontId="0" fillId="0" borderId="2" pivotButton="0" quotePrefix="0" xfId="0"/>
    <xf numFmtId="166" fontId="0" fillId="0" borderId="0" pivotButton="0" quotePrefix="0" xfId="1"/>
    <xf numFmtId="166" fontId="1" fillId="0" borderId="0" pivotButton="0" quotePrefix="0" xfId="1"/>
  </cellXfs>
  <cellStyles count="2">
    <cellStyle name="Normal" xfId="0" builtinId="0"/>
    <cellStyle name="Currency" xfId="1" builtinId="4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tabSelected="1" workbookViewId="0">
      <selection activeCell="H14" sqref="H14"/>
    </sheetView>
  </sheetViews>
  <sheetFormatPr baseColWidth="8" defaultRowHeight="15"/>
  <cols>
    <col width="10.42578125" bestFit="1" customWidth="1" style="16" min="1" max="1"/>
    <col width="9.140625" customWidth="1" style="16" min="2" max="2"/>
    <col width="10.5703125" bestFit="1" customWidth="1" style="16" min="3" max="5"/>
    <col width="11.5703125" bestFit="1" customWidth="1" style="16" min="6" max="6"/>
    <col width="10.5703125" bestFit="1" customWidth="1" style="16" min="7" max="8"/>
    <col width="14.28515625" bestFit="1" customWidth="1" style="16" min="9" max="9"/>
    <col width="12.28515625" bestFit="1" customWidth="1" style="16" min="10" max="10"/>
    <col width="16.85546875" bestFit="1" customWidth="1" style="16" min="11" max="11"/>
    <col width="15.28515625" bestFit="1" customWidth="1" style="16" min="12" max="12"/>
    <col width="7.85546875" bestFit="1" customWidth="1" style="16" min="13" max="13"/>
    <col width="15.28515625" bestFit="1" customWidth="1" style="16" min="15" max="16"/>
    <col width="12.28515625" bestFit="1" customWidth="1" style="16" min="17" max="18"/>
    <col width="20.42578125" bestFit="1" customWidth="1" style="16" min="19" max="20"/>
    <col width="9.140625" customWidth="1" style="16" min="21" max="21"/>
    <col width="10.5703125" bestFit="1" customWidth="1" style="16" min="22" max="22"/>
    <col width="20.42578125" bestFit="1" customWidth="1" style="16" min="23" max="24"/>
    <col width="15.28515625" bestFit="1" customWidth="1" style="16" min="26" max="26"/>
  </cols>
  <sheetData>
    <row r="1" ht="18.75" customHeight="1" s="16">
      <c r="C1" s="17" t="inlineStr">
        <is>
          <t>USDT/TRY</t>
        </is>
      </c>
      <c r="K1" s="17" t="inlineStr">
        <is>
          <t>BTC/TRY</t>
        </is>
      </c>
    </row>
    <row r="2" ht="15.75" customHeight="1" s="16" thickBot="1">
      <c r="C2" s="22" t="inlineStr">
        <is>
          <t>OKX - USDT/TRY</t>
        </is>
      </c>
      <c r="D2" s="21" t="n"/>
      <c r="E2" s="21" t="n"/>
      <c r="F2" s="23" t="n"/>
      <c r="G2" s="18" t="inlineStr">
        <is>
          <t>BINANCE- USDT/TRY</t>
        </is>
      </c>
      <c r="K2" s="20" t="inlineStr">
        <is>
          <t>OKX- BTC/TRY</t>
        </is>
      </c>
      <c r="L2" s="21" t="n"/>
      <c r="M2" s="21" t="n"/>
      <c r="N2" s="21" t="n"/>
      <c r="O2" s="19" t="inlineStr">
        <is>
          <t>BINANCE- BTC/TRY</t>
        </is>
      </c>
      <c r="S2" s="15" t="inlineStr">
        <is>
          <t>STRATEGY (USDT/TRY)</t>
        </is>
      </c>
      <c r="U2" t="n">
        <v>1.01</v>
      </c>
      <c r="W2" s="15" t="inlineStr">
        <is>
          <t>STRATEGY (BTC/TRY)</t>
        </is>
      </c>
      <c r="Y2" t="n">
        <v>1.01</v>
      </c>
    </row>
    <row r="3" ht="30.75" customHeight="1" s="16" thickTop="1">
      <c r="A3" s="9" t="n">
        <v>45161</v>
      </c>
      <c r="B3" t="inlineStr">
        <is>
          <t>21:48:27</t>
        </is>
      </c>
      <c r="C3" s="1" t="n">
        <v>27.78</v>
      </c>
      <c r="D3" s="13" t="n">
        <v>27.54</v>
      </c>
      <c r="E3" s="3" t="n">
        <v>1031.12</v>
      </c>
      <c r="F3" s="4" t="n">
        <v>12750</v>
      </c>
      <c r="G3" s="5" t="n">
        <v>27.59</v>
      </c>
      <c r="H3" s="6" t="n">
        <v>27.58</v>
      </c>
      <c r="I3" s="7" t="n">
        <v>2747221</v>
      </c>
      <c r="J3" s="7" t="n">
        <v>848188</v>
      </c>
      <c r="K3" s="1" t="inlineStr">
        <is>
          <t>BUY</t>
        </is>
      </c>
      <c r="L3" s="2" t="inlineStr">
        <is>
          <t>SELL</t>
        </is>
      </c>
      <c r="M3" s="3" t="inlineStr">
        <is>
          <t>BUY-amount</t>
        </is>
      </c>
      <c r="N3" s="4" t="inlineStr">
        <is>
          <t>SELL-amount</t>
        </is>
      </c>
      <c r="O3" s="5" t="inlineStr">
        <is>
          <t>BUY</t>
        </is>
      </c>
      <c r="P3" s="6" t="inlineStr">
        <is>
          <t>SELL</t>
        </is>
      </c>
      <c r="Q3" s="7" t="inlineStr">
        <is>
          <t>BUY-amount</t>
        </is>
      </c>
      <c r="R3" s="7" t="inlineStr">
        <is>
          <t>SELL-amount</t>
        </is>
      </c>
      <c r="S3" s="8" t="inlineStr">
        <is>
          <t>Buy OKX, Sell Binance</t>
        </is>
      </c>
      <c r="T3" s="8" t="inlineStr">
        <is>
          <t>Buy Binance, Sell OKX</t>
        </is>
      </c>
      <c r="W3" s="8" t="inlineStr">
        <is>
          <t>Buy OKX, Sell Binance</t>
        </is>
      </c>
      <c r="X3" s="8" t="inlineStr">
        <is>
          <t>Buy Binance, Sell OKX</t>
        </is>
      </c>
    </row>
    <row r="4">
      <c r="A4" s="9" t="n">
        <v>45152</v>
      </c>
      <c r="B4" t="inlineStr">
        <is>
          <t>16:58:32</t>
        </is>
      </c>
      <c r="C4" s="10" t="n">
        <v>27.36</v>
      </c>
      <c r="D4" s="10" t="n">
        <v>27.17</v>
      </c>
      <c r="E4" s="24" t="n">
        <v>1550</v>
      </c>
      <c r="F4" s="24" t="n">
        <v>300</v>
      </c>
      <c r="G4" s="10" t="n">
        <v>27.25</v>
      </c>
      <c r="H4" s="10" t="n">
        <v>27.24</v>
      </c>
      <c r="I4" s="24" t="n">
        <v>1405190</v>
      </c>
      <c r="J4" s="24" t="n">
        <v>475049</v>
      </c>
      <c r="K4" s="14" t="n">
        <v>1031727.89</v>
      </c>
      <c r="L4" s="14" t="n">
        <v>777764.1</v>
      </c>
      <c r="M4" t="n">
        <v>0.189587</v>
      </c>
      <c r="N4" t="n">
        <v>4.92882</v>
      </c>
      <c r="O4" s="14" t="n">
        <v>800079</v>
      </c>
      <c r="P4" s="14" t="n">
        <v>800079</v>
      </c>
      <c r="Q4" t="n">
        <v>0.0447</v>
      </c>
      <c r="R4" t="n">
        <v>0.05</v>
      </c>
      <c r="S4" s="24">
        <f>IF(C4 *$U$2 &lt; H4, (H4 - C4) * MIN(E4, J4) / V4, "NO")</f>
        <v/>
      </c>
      <c r="T4">
        <f>IF(O4*$U$2&lt;L4,((L4-O4)*MIN(Q4,N4))/V4,"NO")</f>
        <v/>
      </c>
      <c r="U4" t="inlineStr">
        <is>
          <t>Exchange Rate=</t>
        </is>
      </c>
      <c r="V4" s="10">
        <f>((C4+D4+G4+H4)/4)</f>
        <v/>
      </c>
      <c r="W4" s="24">
        <f>IF(K4 *$U$2 &lt; P4, (P4 - K4) * MIN(Q4, N4) / Z4, "NO")</f>
        <v/>
      </c>
      <c r="X4">
        <f>IF(O4*$U$2&lt;L4,((L4-O4)*MIN(Q4,N4))/Z4,"NO")</f>
        <v/>
      </c>
      <c r="Y4" t="inlineStr">
        <is>
          <t>Exchange Rate=</t>
        </is>
      </c>
      <c r="Z4" s="10">
        <f>((K4+L4+O4+P4)/4)</f>
        <v/>
      </c>
    </row>
    <row r="5">
      <c r="A5" s="9" t="n">
        <v>45152</v>
      </c>
      <c r="B5" t="inlineStr">
        <is>
          <t>17:00:49</t>
        </is>
      </c>
      <c r="C5" s="10" t="n">
        <v>27.36</v>
      </c>
      <c r="D5" s="10" t="n">
        <v>27.17</v>
      </c>
      <c r="E5" s="25" t="n">
        <v>1550</v>
      </c>
      <c r="F5" s="25" t="n">
        <v>300</v>
      </c>
      <c r="G5" s="10" t="n">
        <v>27.26</v>
      </c>
      <c r="H5" s="10" t="n">
        <v>27.25</v>
      </c>
      <c r="I5" s="25" t="n">
        <v>2016230</v>
      </c>
      <c r="J5" s="25" t="n">
        <v>385999</v>
      </c>
      <c r="K5" t="n">
        <v>1032399.58</v>
      </c>
      <c r="L5" t="n">
        <v>778254.55</v>
      </c>
      <c r="M5" t="n">
        <v>0.189587</v>
      </c>
      <c r="N5" t="n">
        <v>4.92882</v>
      </c>
      <c r="O5" t="n">
        <v>800600</v>
      </c>
      <c r="P5" t="n">
        <v>800600</v>
      </c>
      <c r="Q5" t="n">
        <v>2e-05</v>
      </c>
      <c r="R5" t="n">
        <v>0.05</v>
      </c>
      <c r="S5" s="24">
        <f>IF(C5 *$U$2 &lt; H5, (H5 - C5) * MIN(E5, J5) / V5, "NO")</f>
        <v/>
      </c>
      <c r="T5">
        <f>IF(O5*$U$2&lt;L5,((L5-O5)*MIN(Q5,N5))/V5,"NO")</f>
        <v/>
      </c>
      <c r="W5" s="24">
        <f>IF(K5 *$U$2 &lt; P5, (P5 - K5) * MIN(Q5, N5) / Z5, "NO")</f>
        <v/>
      </c>
      <c r="X5">
        <f>IF(O5*$U$2&lt;L5,((L5-O5)*MIN(Q5,N5))/Z5,"NO")</f>
        <v/>
      </c>
    </row>
    <row r="6">
      <c r="A6" s="9" t="n">
        <v>45161</v>
      </c>
      <c r="B6" t="inlineStr">
        <is>
          <t>14:23:48</t>
        </is>
      </c>
      <c r="C6" s="10" t="n">
        <v>27.72</v>
      </c>
      <c r="D6" s="10" t="n">
        <v>27.5</v>
      </c>
      <c r="E6" s="25" t="n">
        <v>1451.58</v>
      </c>
      <c r="F6" s="25" t="n">
        <v>918.9400000000001</v>
      </c>
      <c r="G6" s="10" t="n">
        <v>27.54</v>
      </c>
      <c r="H6" s="10" t="n">
        <v>27.53</v>
      </c>
      <c r="I6" s="25" t="n">
        <v>1514250</v>
      </c>
      <c r="J6" s="25" t="n">
        <v>407088</v>
      </c>
      <c r="S6" s="24">
        <f>IF(C6 *$U$2 &lt; H6, (H6 - C6) * MIN(E6, J6) / V6, "NO")</f>
        <v/>
      </c>
      <c r="T6">
        <f>IF(O6*$U$2&lt;L6,((L6-O6)*MIN(Q6,N6))/V6,"NO")</f>
        <v/>
      </c>
      <c r="W6" s="24">
        <f>IF(K6 *$U$2 &lt; P6, (P6 - K6) * MIN(Q6, N6) / Z6, "NO")</f>
        <v/>
      </c>
      <c r="X6">
        <f>IF(O6*$U$2&lt;L6,((L6-O6)*MIN(Q6,N6))/Z6,"NO")</f>
        <v/>
      </c>
    </row>
    <row r="7">
      <c r="A7" s="9" t="n">
        <v>45161</v>
      </c>
      <c r="B7" t="inlineStr">
        <is>
          <t>14:24:50</t>
        </is>
      </c>
      <c r="C7" s="10" t="n">
        <v>27.72</v>
      </c>
      <c r="D7" s="10" t="n">
        <v>27.5</v>
      </c>
      <c r="E7" s="25" t="n">
        <v>1451.58</v>
      </c>
      <c r="F7" s="25" t="n">
        <v>918.9400000000001</v>
      </c>
      <c r="G7" s="10" t="n">
        <v>27.54</v>
      </c>
      <c r="H7" s="10" t="n">
        <v>27.53</v>
      </c>
      <c r="I7" s="25" t="n">
        <v>1488984</v>
      </c>
      <c r="J7" s="25" t="n">
        <v>379753</v>
      </c>
      <c r="S7" s="24">
        <f>IF(C7 *$U$2 &lt; H7, (H7 - C7) * MIN(E7, J7) / V7, "NO")</f>
        <v/>
      </c>
      <c r="T7">
        <f>IF(O7*$U$2&lt;L7,((L7-O7)*MIN(Q7,N7))/V7,"NO")</f>
        <v/>
      </c>
      <c r="W7" s="24">
        <f>IF(K7 *$U$2 &lt; P7, (P7 - K7) * MIN(Q7, N7) / Z7, "NO")</f>
        <v/>
      </c>
      <c r="X7">
        <f>IF(O7*$U$2&lt;L7,((L7-O7)*MIN(Q7,N7))/Z7,"NO")</f>
        <v/>
      </c>
    </row>
    <row r="8">
      <c r="A8" s="9" t="n">
        <v>45161</v>
      </c>
      <c r="B8" t="inlineStr">
        <is>
          <t>14:25:52</t>
        </is>
      </c>
      <c r="C8" t="n">
        <v>27.72</v>
      </c>
      <c r="D8" t="n">
        <v>27.5</v>
      </c>
      <c r="E8" t="n">
        <v>18710.89</v>
      </c>
      <c r="F8" t="n">
        <v>918.9400000000001</v>
      </c>
      <c r="G8" t="n">
        <v>27.54</v>
      </c>
      <c r="H8" t="n">
        <v>27.53</v>
      </c>
      <c r="I8" t="n">
        <v>1458614</v>
      </c>
      <c r="J8" t="n">
        <v>383345</v>
      </c>
      <c r="S8" s="24">
        <f>IF(C8 *$U$2 &lt; H8, (H8 - C8) * MIN(E8, J8) / V8, "NO")</f>
        <v/>
      </c>
      <c r="T8">
        <f>IF(O8*$U$2&lt;L8,((L8-O8)*MIN(Q8,N8))/V8,"NO")</f>
        <v/>
      </c>
      <c r="W8" s="24">
        <f>IF(K8 *$U$2 &lt; P8, (P8 - K8) * MIN(Q8, N8) / Z8, "NO")</f>
        <v/>
      </c>
      <c r="X8">
        <f>IF(O8*$U$2&lt;L8,((L8-O8)*MIN(Q8,N8))/Z8,"NO")</f>
        <v/>
      </c>
    </row>
    <row r="9">
      <c r="A9" s="9" t="n">
        <v>45161</v>
      </c>
      <c r="B9" t="inlineStr">
        <is>
          <t>14:26:54</t>
        </is>
      </c>
      <c r="C9" t="n">
        <v>27.72</v>
      </c>
      <c r="D9" t="n">
        <v>27.5</v>
      </c>
      <c r="E9" t="n">
        <v>15824.89</v>
      </c>
      <c r="F9" t="n">
        <v>918.9400000000001</v>
      </c>
      <c r="G9" t="n">
        <v>27.54</v>
      </c>
      <c r="H9" t="n">
        <v>27.53</v>
      </c>
      <c r="I9" t="n">
        <v>545241</v>
      </c>
      <c r="J9" t="n">
        <v>392492</v>
      </c>
    </row>
  </sheetData>
  <mergeCells count="8">
    <mergeCell ref="S2:T2"/>
    <mergeCell ref="W2:X2"/>
    <mergeCell ref="C1:J1"/>
    <mergeCell ref="K1:R1"/>
    <mergeCell ref="G2:J2"/>
    <mergeCell ref="O2:R2"/>
    <mergeCell ref="K2:N2"/>
    <mergeCell ref="C2:F2"/>
  </mergeCells>
  <conditionalFormatting sqref="S4:T8">
    <cfRule type="cellIs" priority="2" operator="notEqual" dxfId="0">
      <formula>"NO"</formula>
    </cfRule>
  </conditionalFormatting>
  <conditionalFormatting sqref="W4:X8">
    <cfRule type="cellIs" priority="1" operator="notEqual" dxfId="0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Ümit Çolak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2023-08-23T18:48:27Z</dcterms:modified>
  <cp:lastModifiedBy>Ümit Çolak</cp:lastModifiedBy>
</cp:coreProperties>
</file>