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6D0B5869-2663-48DF-87F9-7D78CDE20993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_12_estimat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6" i="1" l="1"/>
  <c r="H77" i="1"/>
  <c r="M52" i="1"/>
  <c r="I100" i="1"/>
  <c r="F114" i="1"/>
  <c r="G114" i="1"/>
  <c r="H113" i="1" l="1"/>
  <c r="H112" i="1"/>
  <c r="H111" i="1"/>
  <c r="I110" i="1" s="1"/>
  <c r="O110" i="1"/>
  <c r="N110" i="1"/>
  <c r="M110" i="1"/>
  <c r="P110" i="1" s="1"/>
  <c r="G110" i="1"/>
  <c r="H109" i="1"/>
  <c r="H108" i="1"/>
  <c r="H107" i="1"/>
  <c r="H106" i="1"/>
  <c r="H105" i="1"/>
  <c r="H104" i="1"/>
  <c r="H103" i="1"/>
  <c r="H102" i="1"/>
  <c r="H101" i="1"/>
  <c r="O100" i="1"/>
  <c r="N100" i="1"/>
  <c r="M100" i="1"/>
  <c r="P100" i="1" s="1"/>
  <c r="G100" i="1"/>
  <c r="P99" i="1"/>
  <c r="H99" i="1"/>
  <c r="O98" i="1"/>
  <c r="N98" i="1"/>
  <c r="M98" i="1"/>
  <c r="P98" i="1" s="1"/>
  <c r="I98" i="1"/>
  <c r="G98" i="1"/>
  <c r="P95" i="1" l="1"/>
  <c r="G8" i="1"/>
  <c r="G12" i="1"/>
  <c r="G21" i="1"/>
  <c r="G37" i="1"/>
  <c r="G33" i="1"/>
  <c r="H25" i="1"/>
  <c r="H26" i="1"/>
  <c r="I23" i="1" s="1"/>
  <c r="H27" i="1"/>
  <c r="H28" i="1"/>
  <c r="H29" i="1"/>
  <c r="H30" i="1"/>
  <c r="H31" i="1"/>
  <c r="H32" i="1"/>
  <c r="H24" i="1"/>
  <c r="P25" i="1"/>
  <c r="P26" i="1"/>
  <c r="P27" i="1"/>
  <c r="P28" i="1"/>
  <c r="P29" i="1"/>
  <c r="P30" i="1"/>
  <c r="P31" i="1"/>
  <c r="P32" i="1"/>
  <c r="P24" i="1"/>
  <c r="P79" i="1"/>
  <c r="P80" i="1"/>
  <c r="P81" i="1"/>
  <c r="P82" i="1"/>
  <c r="P83" i="1"/>
  <c r="P84" i="1"/>
  <c r="P85" i="1"/>
  <c r="P86" i="1"/>
  <c r="P87" i="1"/>
  <c r="P77" i="1"/>
  <c r="P76" i="1"/>
  <c r="M78" i="1"/>
  <c r="M73" i="1"/>
  <c r="O78" i="1"/>
  <c r="O73" i="1"/>
  <c r="N78" i="1"/>
  <c r="H72" i="1"/>
  <c r="H85" i="1"/>
  <c r="H79" i="1"/>
  <c r="H80" i="1"/>
  <c r="I78" i="1" s="1"/>
  <c r="H81" i="1"/>
  <c r="H82" i="1"/>
  <c r="H83" i="1"/>
  <c r="H84" i="1"/>
  <c r="H86" i="1"/>
  <c r="H87" i="1"/>
  <c r="G94" i="1"/>
  <c r="G73" i="1"/>
  <c r="G78" i="1"/>
  <c r="H97" i="1"/>
  <c r="P96" i="1"/>
  <c r="H96" i="1"/>
  <c r="H95" i="1"/>
  <c r="I94" i="1" s="1"/>
  <c r="O94" i="1"/>
  <c r="N94" i="1"/>
  <c r="M94" i="1"/>
  <c r="P94" i="1" s="1"/>
  <c r="P93" i="1"/>
  <c r="H93" i="1"/>
  <c r="P92" i="1"/>
  <c r="H92" i="1"/>
  <c r="P91" i="1"/>
  <c r="H91" i="1"/>
  <c r="P90" i="1"/>
  <c r="H90" i="1"/>
  <c r="P89" i="1"/>
  <c r="H89" i="1"/>
  <c r="P88" i="1"/>
  <c r="H88" i="1"/>
  <c r="P75" i="1"/>
  <c r="H75" i="1"/>
  <c r="I73" i="1" s="1"/>
  <c r="P74" i="1"/>
  <c r="H74" i="1"/>
  <c r="N73" i="1"/>
  <c r="P78" i="1" l="1"/>
  <c r="P73" i="1"/>
  <c r="O12" i="1"/>
  <c r="N52" i="1"/>
  <c r="O60" i="1"/>
  <c r="N60" i="1" l="1"/>
  <c r="M60" i="1" l="1"/>
  <c r="H7" i="1"/>
  <c r="H9" i="1"/>
  <c r="O69" i="1" l="1"/>
  <c r="N69" i="1"/>
  <c r="M69" i="1"/>
  <c r="O56" i="1"/>
  <c r="N56" i="1"/>
  <c r="M56" i="1"/>
  <c r="O52" i="1"/>
  <c r="O37" i="1"/>
  <c r="N37" i="1"/>
  <c r="M37" i="1"/>
  <c r="O42" i="1"/>
  <c r="N42" i="1"/>
  <c r="M42" i="1"/>
  <c r="O33" i="1"/>
  <c r="N33" i="1"/>
  <c r="M33" i="1"/>
  <c r="O23" i="1"/>
  <c r="N23" i="1"/>
  <c r="M23" i="1"/>
  <c r="P23" i="1" s="1"/>
  <c r="O21" i="1"/>
  <c r="N21" i="1"/>
  <c r="M21" i="1"/>
  <c r="P21" i="1" s="1"/>
  <c r="N12" i="1"/>
  <c r="O6" i="1"/>
  <c r="N6" i="1"/>
  <c r="M6" i="1"/>
  <c r="O8" i="1"/>
  <c r="N8" i="1"/>
  <c r="M8" i="1"/>
  <c r="M12" i="1"/>
  <c r="M114" i="1" s="1"/>
  <c r="P12" i="1"/>
  <c r="P72" i="1"/>
  <c r="P71" i="1"/>
  <c r="H71" i="1"/>
  <c r="P70" i="1"/>
  <c r="H70" i="1"/>
  <c r="P69" i="1"/>
  <c r="I69" i="1"/>
  <c r="G69" i="1"/>
  <c r="P68" i="1"/>
  <c r="H68" i="1"/>
  <c r="P67" i="1"/>
  <c r="H67" i="1"/>
  <c r="P66" i="1"/>
  <c r="H66" i="1"/>
  <c r="P65" i="1"/>
  <c r="H65" i="1"/>
  <c r="P64" i="1"/>
  <c r="H64" i="1"/>
  <c r="P63" i="1"/>
  <c r="H63" i="1"/>
  <c r="P62" i="1"/>
  <c r="H62" i="1"/>
  <c r="P61" i="1"/>
  <c r="H61" i="1"/>
  <c r="P60" i="1"/>
  <c r="I60" i="1"/>
  <c r="G60" i="1"/>
  <c r="P59" i="1"/>
  <c r="H59" i="1"/>
  <c r="P58" i="1"/>
  <c r="H58" i="1"/>
  <c r="P57" i="1"/>
  <c r="H57" i="1"/>
  <c r="P56" i="1"/>
  <c r="I56" i="1"/>
  <c r="G56" i="1"/>
  <c r="P41" i="1"/>
  <c r="N114" i="1" l="1"/>
  <c r="O114" i="1"/>
  <c r="H114" i="1" s="1"/>
  <c r="P44" i="1"/>
  <c r="P45" i="1"/>
  <c r="P46" i="1"/>
  <c r="P47" i="1"/>
  <c r="P48" i="1"/>
  <c r="P49" i="1"/>
  <c r="P50" i="1"/>
  <c r="P51" i="1"/>
  <c r="H50" i="1"/>
  <c r="H49" i="1"/>
  <c r="H46" i="1"/>
  <c r="H44" i="1"/>
  <c r="H45" i="1"/>
  <c r="H47" i="1" l="1"/>
  <c r="P13" i="1" l="1"/>
  <c r="H13" i="1"/>
  <c r="H22" i="1"/>
  <c r="I21" i="1" s="1"/>
  <c r="P22" i="1"/>
  <c r="G23" i="1"/>
  <c r="H10" i="1"/>
  <c r="H11" i="1"/>
  <c r="H14" i="1"/>
  <c r="H15" i="1"/>
  <c r="H16" i="1"/>
  <c r="H17" i="1"/>
  <c r="H18" i="1"/>
  <c r="H19" i="1"/>
  <c r="I12" i="1" s="1"/>
  <c r="I114" i="1" s="1"/>
  <c r="H20" i="1"/>
  <c r="P6" i="1"/>
  <c r="P7" i="1"/>
  <c r="P10" i="1"/>
  <c r="I8" i="1" l="1"/>
  <c r="I6" i="1"/>
  <c r="P8" i="1"/>
  <c r="P9" i="1"/>
  <c r="P11" i="1"/>
  <c r="P14" i="1"/>
  <c r="P15" i="1"/>
  <c r="P16" i="1"/>
  <c r="P17" i="1"/>
  <c r="P18" i="1"/>
  <c r="P19" i="1"/>
  <c r="P20" i="1"/>
  <c r="P33" i="1"/>
  <c r="H34" i="1"/>
  <c r="P34" i="1"/>
  <c r="H35" i="1"/>
  <c r="P35" i="1"/>
  <c r="H36" i="1"/>
  <c r="P36" i="1"/>
  <c r="H38" i="1"/>
  <c r="P38" i="1"/>
  <c r="H39" i="1"/>
  <c r="P39" i="1"/>
  <c r="H40" i="1"/>
  <c r="P40" i="1"/>
  <c r="H41" i="1"/>
  <c r="G42" i="1"/>
  <c r="H43" i="1"/>
  <c r="P43" i="1"/>
  <c r="H48" i="1"/>
  <c r="H51" i="1"/>
  <c r="G52" i="1"/>
  <c r="P52" i="1"/>
  <c r="P114" i="1" s="1"/>
  <c r="H53" i="1"/>
  <c r="P53" i="1"/>
  <c r="H54" i="1"/>
  <c r="P54" i="1"/>
  <c r="H55" i="1"/>
  <c r="P55" i="1"/>
  <c r="I52" i="1" l="1"/>
  <c r="I42" i="1"/>
  <c r="I37" i="1"/>
  <c r="I33" i="1"/>
  <c r="P42" i="1"/>
  <c r="P37" i="1"/>
</calcChain>
</file>

<file path=xl/sharedStrings.xml><?xml version="1.0" encoding="utf-8"?>
<sst xmlns="http://schemas.openxmlformats.org/spreadsheetml/2006/main" count="349" uniqueCount="92">
  <si>
    <t>Task Name: (Dependencies top to bottom)</t>
  </si>
  <si>
    <t>Elias</t>
  </si>
  <si>
    <t>Aiden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</si>
  <si>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</si>
  <si>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</si>
  <si>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</si>
  <si>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</si>
  <si>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</si>
  <si>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</si>
  <si>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</si>
  <si>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Arial"/>
      </rPr>
      <t>secondary owners</t>
    </r>
    <r>
      <rPr>
        <b/>
        <sz val="12"/>
        <rFont val="Arial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</si>
  <si>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</si>
  <si>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</si>
  <si>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</si>
  <si>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</si>
  <si>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</si>
  <si>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</si>
  <si>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</si>
  <si>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</si>
  <si>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</si>
  <si>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</si>
  <si>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</si>
  <si>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</si>
  <si>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</si>
  <si>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Initial Project Roadmap/Iteration Schedule</t>
  </si>
  <si>
    <t>Project Charter</t>
  </si>
  <si>
    <t>Ibrahim, Elias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</si>
  <si>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</si>
  <si>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</si>
  <si>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</si>
  <si>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</si>
  <si>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</si>
  <si>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</si>
  <si>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</si>
  <si>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</si>
  <si>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</si>
  <si>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</si>
  <si>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</si>
  <si>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</si>
  <si>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</si>
  <si>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Basic UI design for front-end</t>
  </si>
  <si>
    <t>Developer</t>
  </si>
  <si>
    <t>Development</t>
  </si>
  <si>
    <t>Determine technical stack</t>
  </si>
  <si>
    <t>Aiden, Elias</t>
  </si>
  <si>
    <t>Learn development language</t>
  </si>
  <si>
    <t>Establish local development environment</t>
  </si>
  <si>
    <t>Write basic REST endpoints</t>
  </si>
  <si>
    <t>*SPIKED ISSUE*</t>
  </si>
  <si>
    <t>Write basic schedule resolution logic</t>
  </si>
  <si>
    <t>Determine data permanence, storage</t>
  </si>
  <si>
    <t>Basic UI implementation for front-end</t>
  </si>
  <si>
    <t>Aiden, Elias, Ibrahim</t>
  </si>
  <si>
    <t>*CARRY OVER*</t>
  </si>
  <si>
    <t>Elias, Ibrahim</t>
  </si>
  <si>
    <t>Unit Testing</t>
  </si>
  <si>
    <t>Analysis</t>
  </si>
  <si>
    <t>System Testing</t>
  </si>
  <si>
    <t>Bug fix as required</t>
  </si>
  <si>
    <t>Tester, Developer</t>
  </si>
  <si>
    <t>Elias, Aiden, Ibrahim</t>
  </si>
  <si>
    <t>Evaluate needs for next iteration</t>
  </si>
  <si>
    <t>Iteration 2:</t>
  </si>
  <si>
    <t>Refine UI design, improvements</t>
  </si>
  <si>
    <t>Risk analysis</t>
  </si>
  <si>
    <t>Elias, Ibrahim, Aiden</t>
  </si>
  <si>
    <t>Find abstraction for scheduling logic</t>
  </si>
  <si>
    <t>Elias, Aiden</t>
  </si>
  <si>
    <t>Storage/retrieval system for scheduling</t>
  </si>
  <si>
    <t>Review requirements</t>
  </si>
  <si>
    <t>Port rust prototype to Python</t>
  </si>
  <si>
    <t>Login and Logout logic</t>
  </si>
  <si>
    <t>Developers</t>
  </si>
  <si>
    <t>Research schedule resolution proble and logic</t>
  </si>
  <si>
    <t>Time tabling/scheduling logic MVP</t>
  </si>
  <si>
    <t>Implement UI Refinements</t>
  </si>
  <si>
    <t>Project CI/CD</t>
  </si>
  <si>
    <t>Iteration 3:</t>
  </si>
  <si>
    <t>Iteration 4:</t>
  </si>
  <si>
    <t>refinements for scheduling data models</t>
  </si>
  <si>
    <t>refinements for scheduling logic</t>
  </si>
  <si>
    <t>Refine constraint data types</t>
  </si>
  <si>
    <t>Refine class data type</t>
  </si>
  <si>
    <t>Refine instructor data type</t>
  </si>
  <si>
    <t>Refine time data types</t>
  </si>
  <si>
    <t>Refine schedule data types</t>
  </si>
  <si>
    <t>Teaching load logic</t>
  </si>
  <si>
    <t>Meeting days logic</t>
  </si>
  <si>
    <t>Time slot logic</t>
  </si>
  <si>
    <t>Day logic</t>
  </si>
  <si>
    <t>Iteration 5:</t>
  </si>
  <si>
    <t>Minimal UI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</si>
</sst>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"/>
    <numFmt numFmtId="166" formatCode="#,##0.0"/>
  </numFmts>
  <fonts count="14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</font>
    <font>
      <b/>
      <sz val="12"/>
      <color indexed="8"/>
      <name val="Arial"/>
    </font>
    <font>
      <sz val="10"/>
      <name val="Arial"/>
    </font>
    <font>
      <sz val="12"/>
      <name val="Arial"/>
    </font>
    <font>
      <sz val="12"/>
      <color indexed="8"/>
      <name val="Arial"/>
    </font>
    <font>
      <b/>
      <sz val="10"/>
      <name val="Arial"/>
    </font>
    <font>
      <b/>
      <sz val="12"/>
      <color indexed="16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38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8"/>
      </left>
      <right style="hair">
        <color indexed="8"/>
      </right>
      <top/>
      <bottom style="thin">
        <color rgb="FF000000"/>
      </bottom>
      <diagonal/>
    </border>
    <border>
      <left style="hair">
        <color indexed="8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8"/>
      </left>
      <right style="thin">
        <color rgb="FF000000"/>
      </right>
      <top style="hair">
        <color indexed="8"/>
      </top>
      <bottom/>
      <diagonal/>
    </border>
    <border>
      <left style="hair">
        <color indexed="8"/>
      </left>
      <right style="thin">
        <color rgb="FF000000"/>
      </right>
      <top/>
      <bottom style="hair">
        <color indexed="8"/>
      </bottom>
      <diagonal/>
    </border>
    <border>
      <left style="hair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indexed="8"/>
      </right>
      <top style="hair">
        <color indexed="8"/>
      </top>
      <bottom style="thin">
        <color rgb="FF000000"/>
      </bottom>
      <diagonal/>
    </border>
    <border>
      <left/>
      <right/>
      <top style="hair">
        <color indexed="8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65" fontId="12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center" vertical="center" wrapText="1"/>
    </xf>
    <xf numFmtId="1" fontId="10" fillId="5" borderId="21" xfId="0" applyNumberFormat="1" applyFont="1" applyFill="1" applyBorder="1" applyAlignment="1">
      <alignment horizontal="center" vertical="center" wrapText="1"/>
    </xf>
    <xf numFmtId="1" fontId="10" fillId="5" borderId="16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left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left" vertical="center" wrapText="1"/>
    </xf>
    <xf numFmtId="1" fontId="10" fillId="3" borderId="10" xfId="0" applyNumberFormat="1" applyFont="1" applyFill="1" applyBorder="1" applyAlignment="1">
      <alignment horizontal="center" vertical="center" wrapText="1"/>
    </xf>
    <xf numFmtId="1" fontId="10" fillId="3" borderId="4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left" vertical="center" wrapText="1"/>
    </xf>
    <xf numFmtId="1" fontId="10" fillId="5" borderId="22" xfId="0" applyNumberFormat="1" applyFont="1" applyFill="1" applyBorder="1" applyAlignment="1">
      <alignment horizontal="center" vertical="center" wrapText="1"/>
    </xf>
    <xf numFmtId="1" fontId="10" fillId="5" borderId="23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5" fontId="2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vertical="center"/>
    </xf>
    <xf numFmtId="165" fontId="7" fillId="2" borderId="1" xfId="0" applyNumberFormat="1" applyFont="1" applyFill="1" applyBorder="1" applyAlignment="1">
      <alignment horizontal="left" vertical="center" wrapText="1"/>
    </xf>
    <xf numFmtId="165" fontId="7" fillId="2" borderId="2" xfId="0" applyNumberFormat="1" applyFont="1" applyFill="1" applyBorder="1" applyAlignment="1">
      <alignment horizontal="left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165" fontId="7" fillId="2" borderId="3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5" fontId="7" fillId="2" borderId="5" xfId="0" applyNumberFormat="1" applyFont="1" applyFill="1" applyBorder="1" applyAlignment="1">
      <alignment horizontal="left" vertical="center" wrapText="1"/>
    </xf>
    <xf numFmtId="165" fontId="8" fillId="2" borderId="5" xfId="0" applyNumberFormat="1" applyFont="1" applyFill="1" applyBorder="1" applyAlignment="1">
      <alignment horizontal="center" vertical="center" wrapText="1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left" vertical="center" wrapText="1"/>
    </xf>
    <xf numFmtId="165" fontId="7" fillId="3" borderId="7" xfId="0" applyNumberFormat="1" applyFont="1" applyFill="1" applyBorder="1" applyAlignment="1">
      <alignment horizontal="left" vertical="center" wrapText="1"/>
    </xf>
    <xf numFmtId="165" fontId="8" fillId="3" borderId="7" xfId="0" applyNumberFormat="1" applyFont="1" applyFill="1" applyBorder="1" applyAlignment="1">
      <alignment horizontal="center" vertical="center" wrapText="1"/>
    </xf>
    <xf numFmtId="165" fontId="7" fillId="3" borderId="8" xfId="0" applyNumberFormat="1" applyFont="1" applyFill="1" applyBorder="1" applyAlignment="1">
      <alignment horizontal="center" vertical="center" wrapText="1"/>
    </xf>
    <xf numFmtId="165" fontId="7" fillId="3" borderId="9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left" vertical="center" wrapText="1"/>
    </xf>
    <xf numFmtId="165" fontId="10" fillId="4" borderId="7" xfId="0" applyNumberFormat="1" applyFont="1" applyFill="1" applyBorder="1" applyAlignment="1">
      <alignment horizontal="left" vertical="center" wrapText="1"/>
    </xf>
    <xf numFmtId="165" fontId="11" fillId="4" borderId="7" xfId="0" applyNumberFormat="1" applyFont="1" applyFill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10" fillId="4" borderId="9" xfId="0" applyNumberFormat="1" applyFont="1" applyFill="1" applyBorder="1" applyAlignment="1">
      <alignment horizontal="center" vertical="center" wrapText="1"/>
    </xf>
    <xf numFmtId="165" fontId="7" fillId="4" borderId="8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left" vertical="center" wrapText="1"/>
    </xf>
    <xf numFmtId="165" fontId="11" fillId="3" borderId="0" xfId="0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165" fontId="7" fillId="3" borderId="11" xfId="0" applyNumberFormat="1" applyFont="1" applyFill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vertical="center"/>
    </xf>
    <xf numFmtId="165" fontId="10" fillId="3" borderId="0" xfId="0" applyNumberFormat="1" applyFont="1" applyFill="1" applyAlignment="1">
      <alignment horizontal="left" vertical="center" wrapText="1"/>
    </xf>
    <xf numFmtId="165" fontId="11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left" vertical="center" wrapText="1"/>
    </xf>
    <xf numFmtId="165" fontId="10" fillId="3" borderId="5" xfId="0" applyNumberFormat="1" applyFont="1" applyFill="1" applyBorder="1" applyAlignment="1">
      <alignment horizontal="left" vertical="center" wrapText="1"/>
    </xf>
    <xf numFmtId="165" fontId="11" fillId="3" borderId="5" xfId="0" applyNumberFormat="1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 wrapText="1"/>
    </xf>
    <xf numFmtId="165" fontId="10" fillId="3" borderId="4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 wrapText="1"/>
    </xf>
    <xf numFmtId="165" fontId="7" fillId="5" borderId="12" xfId="0" applyNumberFormat="1" applyFont="1" applyFill="1" applyBorder="1" applyAlignment="1">
      <alignment vertical="center" wrapText="1"/>
    </xf>
    <xf numFmtId="165" fontId="7" fillId="4" borderId="7" xfId="0" applyNumberFormat="1" applyFont="1" applyFill="1" applyBorder="1" applyAlignment="1">
      <alignment horizontal="left" vertical="center" wrapText="1"/>
    </xf>
    <xf numFmtId="165" fontId="8" fillId="4" borderId="7" xfId="0" applyNumberFormat="1" applyFont="1" applyFill="1" applyBorder="1" applyAlignment="1">
      <alignment horizontal="center" vertical="center" wrapText="1"/>
    </xf>
    <xf numFmtId="165" fontId="7" fillId="4" borderId="7" xfId="0" applyNumberFormat="1" applyFont="1" applyFill="1" applyBorder="1" applyAlignment="1">
      <alignment horizontal="center" vertical="center" wrapText="1"/>
    </xf>
    <xf numFmtId="165" fontId="8" fillId="4" borderId="9" xfId="0" applyNumberFormat="1" applyFont="1" applyFill="1" applyBorder="1" applyAlignment="1">
      <alignment horizontal="center" vertical="center" wrapText="1"/>
    </xf>
    <xf numFmtId="165" fontId="7" fillId="4" borderId="8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7" fillId="5" borderId="10" xfId="0" applyNumberFormat="1" applyFont="1" applyFill="1" applyBorder="1" applyAlignment="1">
      <alignment vertical="center" wrapText="1"/>
    </xf>
    <xf numFmtId="165" fontId="11" fillId="5" borderId="0" xfId="0" applyNumberFormat="1" applyFont="1" applyFill="1" applyBorder="1" applyAlignment="1">
      <alignment horizontal="left" vertical="center" wrapText="1"/>
    </xf>
    <xf numFmtId="165" fontId="11" fillId="5" borderId="0" xfId="0" applyNumberFormat="1" applyFont="1" applyFill="1" applyBorder="1" applyAlignment="1">
      <alignment horizontal="center" vertical="center" wrapText="1"/>
    </xf>
    <xf numFmtId="165" fontId="8" fillId="5" borderId="0" xfId="0" applyNumberFormat="1" applyFont="1" applyFill="1" applyBorder="1" applyAlignment="1">
      <alignment horizontal="center" vertical="center" wrapText="1"/>
    </xf>
    <xf numFmtId="165" fontId="11" fillId="5" borderId="10" xfId="0" applyNumberFormat="1" applyFont="1" applyFill="1" applyBorder="1" applyAlignment="1">
      <alignment horizontal="center" vertical="center" wrapText="1"/>
    </xf>
    <xf numFmtId="165" fontId="7" fillId="5" borderId="11" xfId="0" applyNumberFormat="1" applyFont="1" applyFill="1" applyBorder="1" applyAlignment="1">
      <alignment horizontal="center" vertical="center"/>
    </xf>
    <xf numFmtId="165" fontId="10" fillId="5" borderId="16" xfId="0" applyNumberFormat="1" applyFont="1" applyFill="1" applyBorder="1" applyAlignment="1">
      <alignment horizontal="center" vertical="center"/>
    </xf>
    <xf numFmtId="165" fontId="10" fillId="5" borderId="13" xfId="0" applyNumberFormat="1" applyFont="1" applyFill="1" applyBorder="1" applyAlignment="1">
      <alignment horizontal="center" vertical="center"/>
    </xf>
    <xf numFmtId="165" fontId="13" fillId="4" borderId="7" xfId="0" applyNumberFormat="1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center" vertical="center" wrapText="1"/>
    </xf>
    <xf numFmtId="165" fontId="10" fillId="4" borderId="17" xfId="0" applyNumberFormat="1" applyFont="1" applyFill="1" applyBorder="1" applyAlignment="1">
      <alignment horizontal="center" vertical="center" wrapText="1"/>
    </xf>
    <xf numFmtId="165" fontId="13" fillId="5" borderId="10" xfId="0" applyNumberFormat="1" applyFont="1" applyFill="1" applyBorder="1" applyAlignment="1">
      <alignment horizontal="left" vertical="center" wrapText="1"/>
    </xf>
    <xf numFmtId="165" fontId="10" fillId="5" borderId="0" xfId="0" applyNumberFormat="1" applyFont="1" applyFill="1" applyBorder="1" applyAlignment="1">
      <alignment horizontal="left" vertical="center" wrapText="1"/>
    </xf>
    <xf numFmtId="165" fontId="7" fillId="5" borderId="10" xfId="0" applyNumberFormat="1" applyFont="1" applyFill="1" applyBorder="1" applyAlignment="1">
      <alignment horizontal="center" vertical="center" wrapText="1"/>
    </xf>
    <xf numFmtId="165" fontId="7" fillId="5" borderId="4" xfId="0" applyNumberFormat="1" applyFont="1" applyFill="1" applyBorder="1" applyAlignment="1">
      <alignment horizontal="center" vertical="center" wrapText="1"/>
    </xf>
    <xf numFmtId="165" fontId="11" fillId="5" borderId="5" xfId="0" applyNumberFormat="1" applyFont="1" applyFill="1" applyBorder="1" applyAlignment="1">
      <alignment horizontal="left" vertical="center" wrapText="1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4" xfId="0" applyNumberFormat="1" applyFont="1" applyFill="1" applyBorder="1" applyAlignment="1">
      <alignment horizontal="center" vertical="center" wrapText="1"/>
    </xf>
    <xf numFmtId="165" fontId="7" fillId="5" borderId="6" xfId="0" applyNumberFormat="1" applyFont="1" applyFill="1" applyBorder="1" applyAlignment="1">
      <alignment horizontal="center" vertical="center"/>
    </xf>
    <xf numFmtId="165" fontId="10" fillId="5" borderId="15" xfId="0" applyNumberFormat="1" applyFont="1" applyFill="1" applyBorder="1" applyAlignment="1">
      <alignment horizontal="center" vertical="center"/>
    </xf>
    <xf numFmtId="165" fontId="7" fillId="4" borderId="9" xfId="0" applyNumberFormat="1" applyFont="1" applyFill="1" applyBorder="1" applyAlignment="1">
      <alignment vertical="center" wrapText="1"/>
    </xf>
    <xf numFmtId="165" fontId="8" fillId="4" borderId="7" xfId="0" applyNumberFormat="1" applyFont="1" applyFill="1" applyBorder="1" applyAlignment="1">
      <alignment horizontal="left" vertical="center" wrapText="1"/>
    </xf>
    <xf numFmtId="165" fontId="10" fillId="5" borderId="10" xfId="0" applyNumberFormat="1" applyFont="1" applyFill="1" applyBorder="1" applyAlignment="1">
      <alignment horizontal="center" vertical="center"/>
    </xf>
    <xf numFmtId="165" fontId="7" fillId="3" borderId="18" xfId="0" applyNumberFormat="1" applyFont="1" applyFill="1" applyBorder="1" applyAlignment="1">
      <alignment vertical="center" wrapText="1"/>
    </xf>
    <xf numFmtId="165" fontId="7" fillId="3" borderId="12" xfId="0" applyNumberFormat="1" applyFont="1" applyFill="1" applyBorder="1" applyAlignment="1">
      <alignment vertical="center" wrapText="1"/>
    </xf>
    <xf numFmtId="165" fontId="7" fillId="3" borderId="10" xfId="0" applyNumberFormat="1" applyFont="1" applyFill="1" applyBorder="1" applyAlignment="1">
      <alignment vertical="center" wrapText="1"/>
    </xf>
    <xf numFmtId="165" fontId="7" fillId="3" borderId="11" xfId="0" applyNumberFormat="1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vertical="center" wrapText="1"/>
    </xf>
    <xf numFmtId="165" fontId="7" fillId="5" borderId="18" xfId="0" applyNumberFormat="1" applyFont="1" applyFill="1" applyBorder="1" applyAlignment="1">
      <alignment vertical="center" wrapText="1"/>
    </xf>
    <xf numFmtId="165" fontId="7" fillId="4" borderId="2" xfId="0" applyNumberFormat="1" applyFont="1" applyFill="1" applyBorder="1" applyAlignment="1">
      <alignment horizontal="left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165" fontId="10" fillId="5" borderId="19" xfId="0" applyNumberFormat="1" applyFont="1" applyFill="1" applyBorder="1" applyAlignment="1">
      <alignment horizontal="left" vertical="center" wrapText="1"/>
    </xf>
    <xf numFmtId="165" fontId="10" fillId="5" borderId="19" xfId="0" applyNumberFormat="1" applyFont="1" applyFill="1" applyBorder="1" applyAlignment="1">
      <alignment horizontal="center" vertical="center" wrapText="1"/>
    </xf>
    <xf numFmtId="165" fontId="7" fillId="5" borderId="19" xfId="0" applyNumberFormat="1" applyFont="1" applyFill="1" applyBorder="1" applyAlignment="1">
      <alignment horizontal="center" vertical="center" wrapText="1"/>
    </xf>
    <xf numFmtId="165" fontId="10" fillId="5" borderId="21" xfId="0" applyNumberFormat="1" applyFont="1" applyFill="1" applyBorder="1" applyAlignment="1">
      <alignment horizontal="center" vertical="center" wrapText="1"/>
    </xf>
    <xf numFmtId="165" fontId="10" fillId="5" borderId="0" xfId="0" applyNumberFormat="1" applyFont="1" applyFill="1" applyBorder="1" applyAlignment="1">
      <alignment horizontal="center" vertical="center" wrapText="1"/>
    </xf>
    <xf numFmtId="165" fontId="7" fillId="5" borderId="0" xfId="0" applyNumberFormat="1" applyFont="1" applyFill="1" applyBorder="1" applyAlignment="1">
      <alignment horizontal="center" vertical="center" wrapText="1"/>
    </xf>
    <xf numFmtId="165" fontId="10" fillId="5" borderId="22" xfId="0" applyNumberFormat="1" applyFont="1" applyFill="1" applyBorder="1" applyAlignment="1">
      <alignment horizontal="center" vertical="center" wrapText="1"/>
    </xf>
    <xf numFmtId="165" fontId="7" fillId="5" borderId="13" xfId="0" applyNumberFormat="1" applyFont="1" applyFill="1" applyBorder="1" applyAlignment="1">
      <alignment horizontal="center" vertical="center" wrapText="1"/>
    </xf>
    <xf numFmtId="165" fontId="10" fillId="5" borderId="16" xfId="0" applyNumberFormat="1" applyFont="1" applyFill="1" applyBorder="1" applyAlignment="1">
      <alignment horizontal="center" vertical="center" wrapText="1"/>
    </xf>
    <xf numFmtId="165" fontId="10" fillId="5" borderId="20" xfId="0" applyNumberFormat="1" applyFont="1" applyFill="1" applyBorder="1" applyAlignment="1">
      <alignment horizontal="left" vertical="center" wrapText="1"/>
    </xf>
    <xf numFmtId="165" fontId="10" fillId="5" borderId="20" xfId="0" applyNumberFormat="1" applyFont="1" applyFill="1" applyBorder="1" applyAlignment="1">
      <alignment horizontal="center" vertical="center" wrapText="1"/>
    </xf>
    <xf numFmtId="165" fontId="7" fillId="5" borderId="20" xfId="0" applyNumberFormat="1" applyFont="1" applyFill="1" applyBorder="1" applyAlignment="1">
      <alignment horizontal="center" vertical="center" wrapText="1"/>
    </xf>
    <xf numFmtId="165" fontId="10" fillId="5" borderId="23" xfId="0" applyNumberFormat="1" applyFont="1" applyFill="1" applyBorder="1" applyAlignment="1">
      <alignment horizontal="center" vertical="center" wrapText="1"/>
    </xf>
    <xf numFmtId="165" fontId="7" fillId="5" borderId="25" xfId="0" applyNumberFormat="1" applyFont="1" applyFill="1" applyBorder="1" applyAlignment="1">
      <alignment horizontal="center" vertical="center" wrapText="1"/>
    </xf>
    <xf numFmtId="165" fontId="7" fillId="4" borderId="5" xfId="0" applyNumberFormat="1" applyFont="1" applyFill="1" applyBorder="1" applyAlignment="1">
      <alignment horizontal="left" vertical="center" wrapText="1"/>
    </xf>
    <xf numFmtId="165" fontId="8" fillId="4" borderId="5" xfId="0" applyNumberFormat="1" applyFont="1" applyFill="1" applyBorder="1" applyAlignment="1">
      <alignment horizontal="center" vertical="center" wrapText="1"/>
    </xf>
    <xf numFmtId="165" fontId="7" fillId="5" borderId="26" xfId="0" applyNumberFormat="1" applyFont="1" applyFill="1" applyBorder="1" applyAlignment="1">
      <alignment vertical="center" wrapText="1"/>
    </xf>
    <xf numFmtId="165" fontId="7" fillId="5" borderId="27" xfId="0" applyNumberFormat="1" applyFont="1" applyFill="1" applyBorder="1" applyAlignment="1">
      <alignment horizontal="center" vertical="center" wrapText="1"/>
    </xf>
    <xf numFmtId="165" fontId="10" fillId="5" borderId="33" xfId="0" applyNumberFormat="1" applyFont="1" applyFill="1" applyBorder="1" applyAlignment="1">
      <alignment horizontal="center" vertical="center" wrapText="1"/>
    </xf>
    <xf numFmtId="165" fontId="6" fillId="6" borderId="9" xfId="0" applyNumberFormat="1" applyFont="1" applyFill="1" applyBorder="1" applyAlignment="1">
      <alignment vertical="center"/>
    </xf>
    <xf numFmtId="165" fontId="6" fillId="6" borderId="7" xfId="0" applyNumberFormat="1" applyFont="1" applyFill="1" applyBorder="1" applyAlignment="1">
      <alignment vertical="center"/>
    </xf>
    <xf numFmtId="165" fontId="6" fillId="6" borderId="8" xfId="0" applyNumberFormat="1" applyFont="1" applyFill="1" applyBorder="1" applyAlignment="1">
      <alignment vertical="center"/>
    </xf>
    <xf numFmtId="165" fontId="6" fillId="6" borderId="9" xfId="0" applyNumberFormat="1" applyFont="1" applyFill="1" applyBorder="1" applyAlignment="1">
      <alignment horizontal="center" vertical="center"/>
    </xf>
    <xf numFmtId="165" fontId="6" fillId="6" borderId="8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7" fillId="5" borderId="1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0" fillId="5" borderId="1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vertical="center"/>
    </xf>
    <xf numFmtId="0" fontId="7" fillId="2" borderId="29" xfId="0" applyNumberFormat="1" applyFont="1" applyFill="1" applyBorder="1" applyAlignment="1">
      <alignment horizontal="center" vertical="center" wrapText="1"/>
    </xf>
    <xf numFmtId="0" fontId="7" fillId="2" borderId="30" xfId="0" applyNumberFormat="1" applyFont="1" applyFill="1" applyBorder="1" applyAlignment="1">
      <alignment horizontal="center" vertical="center" wrapText="1"/>
    </xf>
    <xf numFmtId="0" fontId="10" fillId="3" borderId="31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 wrapText="1"/>
    </xf>
    <xf numFmtId="0" fontId="10" fillId="3" borderId="32" xfId="0" applyNumberFormat="1" applyFont="1" applyFill="1" applyBorder="1" applyAlignment="1">
      <alignment horizontal="center" vertical="center" wrapText="1"/>
    </xf>
    <xf numFmtId="0" fontId="10" fillId="3" borderId="30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/>
    </xf>
    <xf numFmtId="0" fontId="10" fillId="5" borderId="13" xfId="0" applyNumberFormat="1" applyFont="1" applyFill="1" applyBorder="1" applyAlignment="1">
      <alignment horizontal="center" vertical="center"/>
    </xf>
    <xf numFmtId="0" fontId="10" fillId="5" borderId="32" xfId="0" applyNumberFormat="1" applyFont="1" applyFill="1" applyBorder="1" applyAlignment="1">
      <alignment horizontal="center" vertical="center"/>
    </xf>
    <xf numFmtId="0" fontId="10" fillId="3" borderId="32" xfId="0" applyNumberFormat="1" applyFont="1" applyFill="1" applyBorder="1" applyAlignment="1">
      <alignment horizontal="center" vertical="center"/>
    </xf>
    <xf numFmtId="0" fontId="10" fillId="3" borderId="30" xfId="0" applyNumberFormat="1" applyFont="1" applyFill="1" applyBorder="1" applyAlignment="1">
      <alignment horizontal="center" vertical="center"/>
    </xf>
    <xf numFmtId="0" fontId="10" fillId="5" borderId="28" xfId="0" applyNumberFormat="1" applyFont="1" applyFill="1" applyBorder="1" applyAlignment="1">
      <alignment horizontal="center" vertical="center" wrapText="1"/>
    </xf>
    <xf numFmtId="0" fontId="10" fillId="5" borderId="3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/>
    </xf>
    <xf numFmtId="0" fontId="7" fillId="5" borderId="11" xfId="0" applyNumberFormat="1" applyFont="1" applyFill="1" applyBorder="1" applyAlignment="1">
      <alignment horizontal="center" vertical="center"/>
    </xf>
    <xf numFmtId="0" fontId="7" fillId="5" borderId="11" xfId="0" applyNumberFormat="1" applyFont="1" applyFill="1" applyBorder="1" applyAlignment="1">
      <alignment horizontal="center" vertical="center" wrapText="1"/>
    </xf>
    <xf numFmtId="0" fontId="7" fillId="5" borderId="6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5" borderId="24" xfId="0" applyNumberFormat="1" applyFont="1" applyFill="1" applyBorder="1" applyAlignment="1">
      <alignment horizontal="center" vertical="center" wrapText="1"/>
    </xf>
    <xf numFmtId="0" fontId="7" fillId="5" borderId="25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165" fontId="10" fillId="4" borderId="34" xfId="0" applyNumberFormat="1" applyFont="1" applyFill="1" applyBorder="1" applyAlignment="1">
      <alignment horizontal="center" vertical="center"/>
    </xf>
    <xf numFmtId="166" fontId="10" fillId="5" borderId="16" xfId="0" applyNumberFormat="1" applyFont="1" applyFill="1" applyBorder="1" applyAlignment="1">
      <alignment horizontal="center" vertical="center" wrapText="1"/>
    </xf>
    <xf numFmtId="165" fontId="8" fillId="4" borderId="20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center" vertical="center"/>
    </xf>
    <xf numFmtId="1" fontId="10" fillId="3" borderId="16" xfId="0" applyNumberFormat="1" applyFont="1" applyFill="1" applyBorder="1" applyAlignment="1">
      <alignment horizontal="center" vertical="center" wrapText="1"/>
    </xf>
    <xf numFmtId="165" fontId="7" fillId="4" borderId="35" xfId="0" applyNumberFormat="1" applyFont="1" applyFill="1" applyBorder="1" applyAlignment="1">
      <alignment horizontal="left" vertical="center" wrapText="1"/>
    </xf>
    <xf numFmtId="165" fontId="8" fillId="4" borderId="35" xfId="0" applyNumberFormat="1" applyFont="1" applyFill="1" applyBorder="1" applyAlignment="1">
      <alignment horizontal="center" vertical="center" wrapText="1"/>
    </xf>
    <xf numFmtId="165" fontId="7" fillId="4" borderId="36" xfId="0" applyNumberFormat="1" applyFont="1" applyFill="1" applyBorder="1" applyAlignment="1">
      <alignment horizontal="left" vertical="center" wrapText="1"/>
    </xf>
    <xf numFmtId="165" fontId="8" fillId="4" borderId="37" xfId="0" applyNumberFormat="1" applyFont="1" applyFill="1" applyBorder="1" applyAlignment="1">
      <alignment horizontal="center" vertical="center" wrapText="1"/>
    </xf>
    <xf numFmtId="165" fontId="8" fillId="4" borderId="36" xfId="0" applyNumberFormat="1" applyFont="1" applyFill="1" applyBorder="1" applyAlignment="1">
      <alignment horizontal="center" vertical="center" wrapText="1"/>
    </xf>
    <xf numFmtId="165" fontId="10" fillId="4" borderId="31" xfId="0" applyNumberFormat="1" applyFont="1" applyFill="1" applyBorder="1" applyAlignment="1">
      <alignment horizontal="center" vertical="center"/>
    </xf>
    <xf numFmtId="1" fontId="10" fillId="3" borderId="32" xfId="0" applyNumberFormat="1" applyFont="1" applyFill="1" applyBorder="1" applyAlignment="1">
      <alignment horizontal="center" vertical="center"/>
    </xf>
    <xf numFmtId="1" fontId="10" fillId="3" borderId="32" xfId="0" applyNumberFormat="1" applyFont="1" applyFill="1" applyBorder="1" applyAlignment="1">
      <alignment horizontal="center" vertical="center" wrapText="1"/>
    </xf>
    <xf numFmtId="165" fontId="10" fillId="3" borderId="32" xfId="0" applyNumberFormat="1" applyFont="1" applyFill="1" applyBorder="1" applyAlignment="1">
      <alignment horizontal="center" vertical="center"/>
    </xf>
    <xf numFmtId="2" fontId="10" fillId="5" borderId="16" xfId="0" applyNumberFormat="1" applyFont="1" applyFill="1" applyBorder="1" applyAlignment="1">
      <alignment horizontal="center" vertical="center"/>
    </xf>
    <xf numFmtId="2" fontId="10" fillId="4" borderId="17" xfId="0" applyNumberFormat="1" applyFont="1" applyFill="1" applyBorder="1" applyAlignment="1">
      <alignment horizontal="center" vertical="center" wrapText="1"/>
    </xf>
    <xf numFmtId="2" fontId="10" fillId="4" borderId="14" xfId="0" applyNumberFormat="1" applyFont="1" applyFill="1" applyBorder="1" applyAlignment="1">
      <alignment horizontal="center" vertical="center" wrapText="1"/>
    </xf>
    <xf numFmtId="2" fontId="10" fillId="4" borderId="34" xfId="0" applyNumberFormat="1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/>
    </xf>
    <xf numFmtId="2" fontId="7" fillId="4" borderId="8" xfId="0" applyNumberFormat="1" applyFont="1" applyFill="1" applyBorder="1" applyAlignment="1">
      <alignment horizontal="center" vertical="center" wrapText="1"/>
    </xf>
    <xf numFmtId="2" fontId="11" fillId="5" borderId="10" xfId="0" applyNumberFormat="1" applyFont="1" applyFill="1" applyBorder="1" applyAlignment="1">
      <alignment horizontal="center" vertical="center" wrapText="1"/>
    </xf>
    <xf numFmtId="2" fontId="6" fillId="6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32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4"/>
  <sheetViews>
    <sheetView tabSelected="1" workbookViewId="0">
      <pane ySplit="4" topLeftCell="A68" activePane="bottomLeft" state="frozen"/>
      <selection pane="bottomLeft" activeCell="M76" sqref="M76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144" customWidth="1"/>
    <col min="10" max="12" width="9" style="4"/>
    <col min="13" max="15" width="9" style="7"/>
    <col min="16" max="16" width="9" style="144"/>
    <col min="17" max="31" width="9" style="4"/>
    <col min="32" max="16384" width="9" style="2"/>
  </cols>
  <sheetData>
    <row r="1" spans="1:31" s="8" customFormat="1">
      <c r="A1" s="30"/>
      <c r="B1" s="30"/>
      <c r="C1" s="31"/>
      <c r="D1" s="32"/>
      <c r="E1" s="33"/>
      <c r="F1" s="34"/>
      <c r="G1" s="7"/>
      <c r="H1" s="34"/>
      <c r="I1" s="144"/>
      <c r="J1" s="34"/>
      <c r="K1" s="34"/>
      <c r="L1" s="34"/>
      <c r="M1" s="7"/>
      <c r="N1" s="7"/>
      <c r="O1" s="7"/>
      <c r="P1" s="14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s="8" customFormat="1" ht="47.25">
      <c r="A2" s="35" t="s">
        <v>0</v>
      </c>
      <c r="B2" s="35"/>
      <c r="C2" s="35"/>
      <c r="D2" s="36"/>
      <c r="E2" s="37"/>
      <c r="F2" s="11"/>
      <c r="G2" s="11"/>
      <c r="H2" s="11"/>
      <c r="I2" s="161"/>
      <c r="J2" s="34"/>
      <c r="K2" s="34"/>
      <c r="L2" s="34"/>
      <c r="M2" s="10" t="s">
        <v>1</v>
      </c>
      <c r="N2" s="10" t="s">
        <v>2</v>
      </c>
      <c r="O2" s="10" t="s">
        <v>3</v>
      </c>
      <c r="P2" s="147" t="s">
        <v>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s="9" customFormat="1" ht="31.5">
      <c r="A3" s="38"/>
      <c r="B3" s="39"/>
      <c r="C3" s="39"/>
      <c r="D3" s="40" t="s">
        <v>5</v>
      </c>
      <c r="E3" s="41" t="s">
        <v>6</v>
      </c>
      <c r="F3" s="12" t="s">
        <v>7</v>
      </c>
      <c r="G3" s="41" t="s">
        <v>8</v>
      </c>
      <c r="H3" s="12" t="s">
        <v>9</v>
      </c>
      <c r="I3" s="162" t="s">
        <v>9</v>
      </c>
      <c r="J3" s="7"/>
      <c r="K3" s="7"/>
      <c r="L3" s="7"/>
      <c r="M3" s="12" t="s">
        <v>9</v>
      </c>
      <c r="N3" s="12" t="s">
        <v>9</v>
      </c>
      <c r="O3" s="12" t="s">
        <v>9</v>
      </c>
      <c r="P3" s="14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s="9" customFormat="1" ht="31.5">
      <c r="A4" s="42"/>
      <c r="B4" s="43"/>
      <c r="C4" s="43"/>
      <c r="D4" s="44"/>
      <c r="E4" s="45" t="s">
        <v>10</v>
      </c>
      <c r="F4" s="13" t="s">
        <v>11</v>
      </c>
      <c r="G4" s="45" t="s">
        <v>12</v>
      </c>
      <c r="H4" s="13" t="s">
        <v>11</v>
      </c>
      <c r="I4" s="163" t="s">
        <v>12</v>
      </c>
      <c r="J4" s="7"/>
      <c r="K4" s="7"/>
      <c r="L4" s="7"/>
      <c r="M4" s="13" t="s">
        <v>11</v>
      </c>
      <c r="N4" s="13" t="s">
        <v>11</v>
      </c>
      <c r="O4" s="13" t="s">
        <v>11</v>
      </c>
      <c r="P4" s="14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17" customFormat="1">
      <c r="A5" s="46" t="s">
        <v>13</v>
      </c>
      <c r="B5" s="47"/>
      <c r="C5" s="47"/>
      <c r="D5" s="48"/>
      <c r="E5" s="49"/>
      <c r="F5" s="50"/>
      <c r="G5" s="49"/>
      <c r="H5" s="50"/>
      <c r="I5" s="164"/>
      <c r="J5" s="7"/>
      <c r="K5" s="7"/>
      <c r="L5" s="7"/>
      <c r="M5" s="51"/>
      <c r="N5" s="51"/>
      <c r="O5" s="51"/>
      <c r="P5" s="150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s="19" customFormat="1">
      <c r="A6" s="52" t="s">
        <v>14</v>
      </c>
      <c r="B6" s="53" t="s">
        <v>15</v>
      </c>
      <c r="C6" s="54"/>
      <c r="D6" s="55"/>
      <c r="E6" s="56"/>
      <c r="F6" s="57"/>
      <c r="G6" s="58">
        <v>6</v>
      </c>
      <c r="H6" s="57"/>
      <c r="I6" s="165">
        <f>SUM(H7)</f>
        <v>2</v>
      </c>
      <c r="J6" s="34"/>
      <c r="K6" s="34"/>
      <c r="L6" s="34"/>
      <c r="M6" s="177">
        <f>SUM(M7)</f>
        <v>2</v>
      </c>
      <c r="N6" s="177">
        <f t="shared" ref="N6:O6" si="0">SUM(N7)</f>
        <v>0</v>
      </c>
      <c r="O6" s="177">
        <f t="shared" si="0"/>
        <v>0</v>
      </c>
      <c r="P6" s="151">
        <f>SUM(M6:O6)</f>
        <v>2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s="19" customFormat="1">
      <c r="A7" s="52"/>
      <c r="B7" s="52"/>
      <c r="C7" s="59" t="s">
        <v>16</v>
      </c>
      <c r="D7" s="60" t="s">
        <v>17</v>
      </c>
      <c r="E7" s="61" t="s">
        <v>1</v>
      </c>
      <c r="F7" s="62">
        <v>6</v>
      </c>
      <c r="G7" s="63"/>
      <c r="H7" s="62">
        <f>SUM(M7:O7)</f>
        <v>2</v>
      </c>
      <c r="I7" s="166"/>
      <c r="J7" s="34"/>
      <c r="K7" s="34"/>
      <c r="L7" s="34"/>
      <c r="M7" s="62">
        <v>2</v>
      </c>
      <c r="N7" s="62"/>
      <c r="O7" s="62"/>
      <c r="P7" s="152">
        <f>SUM(M7:O7)</f>
        <v>2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s="19" customFormat="1">
      <c r="A8" s="52"/>
      <c r="B8" s="53" t="s">
        <v>18</v>
      </c>
      <c r="C8" s="54"/>
      <c r="D8" s="64"/>
      <c r="E8" s="64"/>
      <c r="F8" s="57"/>
      <c r="G8" s="58">
        <f>SUM(F9:F11)</f>
        <v>7</v>
      </c>
      <c r="H8" s="57"/>
      <c r="I8" s="58">
        <f>SUM(H9:H11)</f>
        <v>3</v>
      </c>
      <c r="J8" s="34"/>
      <c r="K8" s="34"/>
      <c r="L8" s="34"/>
      <c r="M8" s="177">
        <f>SUM(M9:M11)</f>
        <v>3</v>
      </c>
      <c r="N8" s="177">
        <f t="shared" ref="N8:O8" si="1">SUM(N9:N11)</f>
        <v>0</v>
      </c>
      <c r="O8" s="177">
        <f t="shared" si="1"/>
        <v>0</v>
      </c>
      <c r="P8" s="151">
        <f t="shared" ref="P8:P40" si="2">SUM(M8:O8)</f>
        <v>3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s="19" customFormat="1" ht="30">
      <c r="A9" s="52"/>
      <c r="B9" s="52"/>
      <c r="C9" s="65" t="s">
        <v>19</v>
      </c>
      <c r="D9" s="66" t="s">
        <v>20</v>
      </c>
      <c r="E9" s="67" t="s">
        <v>1</v>
      </c>
      <c r="F9" s="62">
        <v>2</v>
      </c>
      <c r="G9" s="63"/>
      <c r="H9" s="62">
        <f>SUM(M9:O9)</f>
        <v>1</v>
      </c>
      <c r="I9" s="166"/>
      <c r="J9" s="34"/>
      <c r="K9" s="34"/>
      <c r="L9" s="34"/>
      <c r="M9" s="62">
        <v>1</v>
      </c>
      <c r="N9" s="62"/>
      <c r="O9" s="62"/>
      <c r="P9" s="152">
        <f t="shared" si="2"/>
        <v>1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s="19" customFormat="1" ht="30">
      <c r="A10" s="52"/>
      <c r="B10" s="52"/>
      <c r="C10" s="65" t="s">
        <v>21</v>
      </c>
      <c r="D10" s="66" t="s">
        <v>20</v>
      </c>
      <c r="E10" s="67" t="s">
        <v>1</v>
      </c>
      <c r="F10" s="62">
        <v>2</v>
      </c>
      <c r="G10" s="63"/>
      <c r="H10" s="62">
        <f>SUM(M10:O10)</f>
        <v>0.5</v>
      </c>
      <c r="I10" s="166"/>
      <c r="J10" s="34"/>
      <c r="K10" s="34"/>
      <c r="L10" s="34"/>
      <c r="M10" s="62">
        <v>0.5</v>
      </c>
      <c r="N10" s="62"/>
      <c r="O10" s="62"/>
      <c r="P10" s="152">
        <f t="shared" si="2"/>
        <v>0.5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s="19" customFormat="1" ht="30">
      <c r="A11" s="52"/>
      <c r="B11" s="52"/>
      <c r="C11" s="65" t="s">
        <v>22</v>
      </c>
      <c r="D11" s="66" t="s">
        <v>20</v>
      </c>
      <c r="E11" s="67" t="s">
        <v>1</v>
      </c>
      <c r="F11" s="62">
        <v>3</v>
      </c>
      <c r="G11" s="63"/>
      <c r="H11" s="62">
        <f>SUM(M11:O11)</f>
        <v>1.5</v>
      </c>
      <c r="I11" s="166"/>
      <c r="J11" s="34"/>
      <c r="K11" s="34"/>
      <c r="L11" s="34"/>
      <c r="M11" s="62">
        <v>1.5</v>
      </c>
      <c r="N11" s="62"/>
      <c r="O11" s="62"/>
      <c r="P11" s="152">
        <f t="shared" si="2"/>
        <v>1.5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s="19" customFormat="1">
      <c r="A12" s="52"/>
      <c r="B12" s="53" t="s">
        <v>23</v>
      </c>
      <c r="C12" s="54"/>
      <c r="D12" s="55"/>
      <c r="E12" s="56"/>
      <c r="F12" s="57"/>
      <c r="G12" s="58">
        <f>SUM(F13:F20)</f>
        <v>47</v>
      </c>
      <c r="H12" s="57"/>
      <c r="I12" s="58">
        <f>SUM(H13:H20)</f>
        <v>85.9</v>
      </c>
      <c r="J12" s="34"/>
      <c r="K12" s="34"/>
      <c r="L12" s="34"/>
      <c r="M12" s="194">
        <f>SUM(M13:M20)</f>
        <v>18.899999999999999</v>
      </c>
      <c r="N12" s="177">
        <f>SUM(N13:N20)</f>
        <v>0</v>
      </c>
      <c r="O12" s="177">
        <f t="shared" ref="O12" si="3">SUM(O13:O20)</f>
        <v>67</v>
      </c>
      <c r="P12" s="151">
        <f>SUM(M12:O12)</f>
        <v>85.9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s="19" customFormat="1" ht="30">
      <c r="A13" s="52"/>
      <c r="B13" s="52"/>
      <c r="C13" s="65" t="s">
        <v>24</v>
      </c>
      <c r="D13" s="66" t="s">
        <v>17</v>
      </c>
      <c r="E13" s="67" t="s">
        <v>1</v>
      </c>
      <c r="F13" s="62">
        <v>4</v>
      </c>
      <c r="G13" s="63"/>
      <c r="H13" s="62">
        <f>SUM(M13:O13)</f>
        <v>3.5</v>
      </c>
      <c r="I13" s="166"/>
      <c r="J13" s="34"/>
      <c r="K13" s="34"/>
      <c r="L13" s="34"/>
      <c r="M13" s="62">
        <v>3.5</v>
      </c>
      <c r="N13" s="62"/>
      <c r="O13" s="62"/>
      <c r="P13" s="152">
        <f t="shared" ref="P13" si="4">SUM(M13:O13)</f>
        <v>3.5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s="19" customFormat="1">
      <c r="A14" s="52"/>
      <c r="B14" s="52"/>
      <c r="C14" s="65" t="s">
        <v>25</v>
      </c>
      <c r="D14" s="66" t="s">
        <v>17</v>
      </c>
      <c r="E14" s="67" t="s">
        <v>26</v>
      </c>
      <c r="F14" s="62">
        <v>10</v>
      </c>
      <c r="G14" s="63"/>
      <c r="H14" s="62">
        <f>SUM(M14:O14)</f>
        <v>3.5</v>
      </c>
      <c r="I14" s="166"/>
      <c r="J14" s="34"/>
      <c r="K14" s="34"/>
      <c r="L14" s="34"/>
      <c r="M14" s="62">
        <v>3.5</v>
      </c>
      <c r="N14" s="62"/>
      <c r="O14" s="20">
        <v>0</v>
      </c>
      <c r="P14" s="152">
        <f t="shared" si="2"/>
        <v>3.5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s="19" customFormat="1">
      <c r="A15" s="52"/>
      <c r="B15" s="52"/>
      <c r="C15" s="65" t="s">
        <v>27</v>
      </c>
      <c r="D15" s="66" t="s">
        <v>17</v>
      </c>
      <c r="E15" s="67" t="s">
        <v>1</v>
      </c>
      <c r="F15" s="62">
        <v>2</v>
      </c>
      <c r="G15" s="63"/>
      <c r="H15" s="62">
        <f>SUM(M15:O15)</f>
        <v>0</v>
      </c>
      <c r="I15" s="166"/>
      <c r="J15" s="34"/>
      <c r="K15" s="34"/>
      <c r="L15" s="34"/>
      <c r="M15" s="62"/>
      <c r="N15" s="62"/>
      <c r="O15" s="62"/>
      <c r="P15" s="152">
        <f t="shared" si="2"/>
        <v>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s="19" customFormat="1" ht="45">
      <c r="A16" s="52"/>
      <c r="B16" s="52"/>
      <c r="C16" s="65" t="s">
        <v>28</v>
      </c>
      <c r="D16" s="66" t="s">
        <v>29</v>
      </c>
      <c r="E16" s="67" t="s">
        <v>26</v>
      </c>
      <c r="F16" s="62">
        <v>6</v>
      </c>
      <c r="G16" s="63"/>
      <c r="H16" s="62">
        <f>SUM(M16:O16)</f>
        <v>21.2</v>
      </c>
      <c r="I16" s="166"/>
      <c r="J16" s="34"/>
      <c r="K16" s="34"/>
      <c r="L16" s="34"/>
      <c r="M16" s="62">
        <v>1.2</v>
      </c>
      <c r="N16" s="62"/>
      <c r="O16" s="62">
        <v>20</v>
      </c>
      <c r="P16" s="152">
        <f t="shared" si="2"/>
        <v>21.2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19" customFormat="1" ht="30">
      <c r="A17" s="52"/>
      <c r="B17" s="52"/>
      <c r="C17" s="65" t="s">
        <v>30</v>
      </c>
      <c r="D17" s="66" t="s">
        <v>31</v>
      </c>
      <c r="E17" s="67" t="s">
        <v>26</v>
      </c>
      <c r="F17" s="62">
        <v>6</v>
      </c>
      <c r="G17" s="63"/>
      <c r="H17" s="62">
        <f>SUM(M17:O17)</f>
        <v>26.5</v>
      </c>
      <c r="I17" s="166"/>
      <c r="J17" s="34"/>
      <c r="K17" s="34"/>
      <c r="L17" s="34"/>
      <c r="M17" s="62">
        <v>1.5</v>
      </c>
      <c r="N17" s="20">
        <v>0</v>
      </c>
      <c r="O17" s="62">
        <v>25</v>
      </c>
      <c r="P17" s="152">
        <f>SUM(M17:O17)</f>
        <v>26.5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19" customFormat="1">
      <c r="A18" s="52"/>
      <c r="B18" s="52"/>
      <c r="C18" s="65" t="s">
        <v>32</v>
      </c>
      <c r="D18" s="66" t="s">
        <v>33</v>
      </c>
      <c r="E18" s="67" t="s">
        <v>26</v>
      </c>
      <c r="F18" s="62">
        <v>6</v>
      </c>
      <c r="G18" s="63"/>
      <c r="H18" s="62">
        <f>SUM(M18:O18)</f>
        <v>14.2</v>
      </c>
      <c r="I18" s="166"/>
      <c r="J18" s="34"/>
      <c r="K18" s="34"/>
      <c r="L18" s="34"/>
      <c r="M18" s="62">
        <v>0.2</v>
      </c>
      <c r="N18" s="62"/>
      <c r="O18" s="62">
        <v>14</v>
      </c>
      <c r="P18" s="152">
        <f t="shared" si="2"/>
        <v>14.2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19" customFormat="1">
      <c r="A19" s="52"/>
      <c r="B19" s="52"/>
      <c r="C19" s="65" t="s">
        <v>34</v>
      </c>
      <c r="D19" s="66" t="s">
        <v>35</v>
      </c>
      <c r="E19" s="67" t="s">
        <v>26</v>
      </c>
      <c r="F19" s="62">
        <v>10</v>
      </c>
      <c r="G19" s="63"/>
      <c r="H19" s="62">
        <f>SUM(M19:O19)</f>
        <v>9</v>
      </c>
      <c r="I19" s="166"/>
      <c r="J19" s="34"/>
      <c r="K19" s="34"/>
      <c r="L19" s="34"/>
      <c r="M19" s="62">
        <v>1</v>
      </c>
      <c r="N19" s="62"/>
      <c r="O19" s="62">
        <v>8</v>
      </c>
      <c r="P19" s="152">
        <f t="shared" si="2"/>
        <v>9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s="23" customFormat="1" ht="45">
      <c r="A20" s="68"/>
      <c r="B20" s="68"/>
      <c r="C20" s="69" t="s">
        <v>36</v>
      </c>
      <c r="D20" s="70" t="s">
        <v>37</v>
      </c>
      <c r="E20" s="71" t="s">
        <v>26</v>
      </c>
      <c r="F20" s="72">
        <v>3</v>
      </c>
      <c r="G20" s="73"/>
      <c r="H20" s="72">
        <f>SUM(M20:O20)</f>
        <v>8</v>
      </c>
      <c r="I20" s="167"/>
      <c r="J20" s="33"/>
      <c r="K20" s="33"/>
      <c r="L20" s="33"/>
      <c r="M20" s="72">
        <v>8</v>
      </c>
      <c r="N20" s="72"/>
      <c r="O20" s="20">
        <v>0</v>
      </c>
      <c r="P20" s="153">
        <f t="shared" si="2"/>
        <v>8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s="23" customFormat="1">
      <c r="A21" s="74" t="s">
        <v>38</v>
      </c>
      <c r="B21" s="53" t="s">
        <v>39</v>
      </c>
      <c r="C21" s="75"/>
      <c r="D21" s="76"/>
      <c r="E21" s="77"/>
      <c r="F21" s="78"/>
      <c r="G21" s="79">
        <f>SUM(F22)</f>
        <v>2</v>
      </c>
      <c r="H21" s="78"/>
      <c r="I21" s="79">
        <f>SUM(H22)</f>
        <v>0.2</v>
      </c>
      <c r="J21" s="80"/>
      <c r="K21" s="80"/>
      <c r="L21" s="80"/>
      <c r="M21" s="177">
        <f>SUM(M22)</f>
        <v>0.2</v>
      </c>
      <c r="N21" s="177">
        <f t="shared" ref="N21:O21" si="5">SUM(N22)</f>
        <v>0</v>
      </c>
      <c r="O21" s="177">
        <f t="shared" si="5"/>
        <v>0</v>
      </c>
      <c r="P21" s="187">
        <f>SUM(M21:O21)</f>
        <v>0.2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s="25" customFormat="1">
      <c r="A22" s="74"/>
      <c r="B22" s="81"/>
      <c r="C22" s="82" t="s">
        <v>40</v>
      </c>
      <c r="D22" s="83" t="s">
        <v>41</v>
      </c>
      <c r="E22" s="84" t="s">
        <v>1</v>
      </c>
      <c r="F22" s="85">
        <v>2</v>
      </c>
      <c r="G22" s="86"/>
      <c r="H22" s="85">
        <f>SUM(M22:O22)</f>
        <v>0.2</v>
      </c>
      <c r="I22" s="169"/>
      <c r="J22" s="33"/>
      <c r="K22" s="33"/>
      <c r="L22" s="33"/>
      <c r="M22" s="87">
        <v>0.2</v>
      </c>
      <c r="N22" s="88"/>
      <c r="O22" s="88"/>
      <c r="P22" s="155">
        <f t="shared" ref="P22" si="6">SUM(M22:O22)</f>
        <v>0.2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s="25" customFormat="1">
      <c r="A23" s="74"/>
      <c r="B23" s="53" t="s">
        <v>42</v>
      </c>
      <c r="C23" s="89"/>
      <c r="D23" s="76"/>
      <c r="E23" s="77"/>
      <c r="F23" s="90"/>
      <c r="G23" s="58">
        <f>SUM(F24:F32)</f>
        <v>52</v>
      </c>
      <c r="H23" s="90"/>
      <c r="I23" s="196">
        <f>SUM(H24:H32)</f>
        <v>9.66</v>
      </c>
      <c r="J23" s="80"/>
      <c r="K23" s="80"/>
      <c r="L23" s="80"/>
      <c r="M23" s="192">
        <f>SUM(M24:M32)</f>
        <v>9.4599999999999991</v>
      </c>
      <c r="N23" s="91">
        <f t="shared" ref="N23:O23" si="7">SUM(N24:N32)</f>
        <v>0.1</v>
      </c>
      <c r="O23" s="91">
        <f t="shared" si="7"/>
        <v>0.1</v>
      </c>
      <c r="P23" s="193">
        <f>SUM(M23:O23)</f>
        <v>9.6599999999999984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s="23" customFormat="1">
      <c r="A24" s="74"/>
      <c r="B24" s="92"/>
      <c r="C24" s="82" t="s">
        <v>43</v>
      </c>
      <c r="D24" s="83" t="s">
        <v>41</v>
      </c>
      <c r="E24" s="84" t="s">
        <v>44</v>
      </c>
      <c r="F24" s="85">
        <v>2</v>
      </c>
      <c r="G24" s="86"/>
      <c r="H24" s="85">
        <f>SUM(M24:O24)</f>
        <v>0.30000000000000004</v>
      </c>
      <c r="I24" s="170"/>
      <c r="J24" s="80"/>
      <c r="K24" s="80"/>
      <c r="L24" s="80"/>
      <c r="M24" s="87">
        <v>0.1</v>
      </c>
      <c r="N24" s="126">
        <v>0.1</v>
      </c>
      <c r="O24" s="88">
        <v>0.1</v>
      </c>
      <c r="P24" s="88">
        <f>SUM(M24:O24)</f>
        <v>0.30000000000000004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s="23" customFormat="1">
      <c r="A25" s="74"/>
      <c r="B25" s="92"/>
      <c r="C25" s="82" t="s">
        <v>45</v>
      </c>
      <c r="D25" s="83" t="s">
        <v>41</v>
      </c>
      <c r="E25" s="84" t="s">
        <v>44</v>
      </c>
      <c r="F25" s="85">
        <v>12</v>
      </c>
      <c r="G25" s="86"/>
      <c r="H25" s="85">
        <f t="shared" ref="H25:H32" si="8">SUM(M25:O25)</f>
        <v>0.1</v>
      </c>
      <c r="I25" s="169"/>
      <c r="J25" s="33"/>
      <c r="K25" s="33"/>
      <c r="L25" s="33"/>
      <c r="M25" s="87">
        <v>0.1</v>
      </c>
      <c r="N25" s="15">
        <v>0</v>
      </c>
      <c r="O25" s="88"/>
      <c r="P25" s="88">
        <f t="shared" ref="P25:P32" si="9">SUM(M25:O25)</f>
        <v>0.1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s="23" customFormat="1" ht="30">
      <c r="A26" s="74"/>
      <c r="B26" s="92"/>
      <c r="C26" s="82" t="s">
        <v>46</v>
      </c>
      <c r="D26" s="83" t="s">
        <v>41</v>
      </c>
      <c r="E26" s="84" t="s">
        <v>44</v>
      </c>
      <c r="F26" s="85">
        <v>4</v>
      </c>
      <c r="G26" s="86"/>
      <c r="H26" s="197">
        <f t="shared" si="8"/>
        <v>0.96</v>
      </c>
      <c r="I26" s="169"/>
      <c r="J26" s="33"/>
      <c r="K26" s="33"/>
      <c r="L26" s="33"/>
      <c r="M26" s="191">
        <v>0.96</v>
      </c>
      <c r="N26" s="15">
        <v>0</v>
      </c>
      <c r="O26" s="88"/>
      <c r="P26" s="195">
        <f t="shared" si="9"/>
        <v>0.96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s="23" customFormat="1">
      <c r="A27" s="74"/>
      <c r="B27" s="92"/>
      <c r="C27" s="93" t="s">
        <v>47</v>
      </c>
      <c r="D27" s="83" t="s">
        <v>41</v>
      </c>
      <c r="E27" s="84" t="s">
        <v>44</v>
      </c>
      <c r="F27" s="85">
        <v>10</v>
      </c>
      <c r="G27" s="86"/>
      <c r="H27" s="85">
        <f t="shared" si="8"/>
        <v>3.1</v>
      </c>
      <c r="I27" s="169"/>
      <c r="J27" s="33"/>
      <c r="K27" s="33"/>
      <c r="L27" s="33"/>
      <c r="M27" s="87">
        <v>3.1</v>
      </c>
      <c r="N27" s="15">
        <v>0</v>
      </c>
      <c r="O27" s="88"/>
      <c r="P27" s="88">
        <f t="shared" si="9"/>
        <v>3.1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s="23" customFormat="1">
      <c r="A28" s="74"/>
      <c r="B28" s="94" t="s">
        <v>48</v>
      </c>
      <c r="C28" s="93" t="s">
        <v>49</v>
      </c>
      <c r="D28" s="83" t="s">
        <v>41</v>
      </c>
      <c r="E28" s="84" t="s">
        <v>44</v>
      </c>
      <c r="F28" s="85">
        <v>12</v>
      </c>
      <c r="G28" s="86"/>
      <c r="H28" s="85">
        <f t="shared" si="8"/>
        <v>3</v>
      </c>
      <c r="I28" s="169"/>
      <c r="J28" s="33"/>
      <c r="K28" s="33"/>
      <c r="L28" s="33"/>
      <c r="M28" s="87">
        <v>3</v>
      </c>
      <c r="N28" s="15">
        <v>0</v>
      </c>
      <c r="O28" s="88"/>
      <c r="P28" s="88">
        <f t="shared" si="9"/>
        <v>3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s="23" customFormat="1">
      <c r="A29" s="74"/>
      <c r="B29" s="81"/>
      <c r="C29" s="82" t="s">
        <v>50</v>
      </c>
      <c r="D29" s="83" t="s">
        <v>41</v>
      </c>
      <c r="E29" s="84" t="s">
        <v>44</v>
      </c>
      <c r="F29" s="85">
        <v>4</v>
      </c>
      <c r="G29" s="86"/>
      <c r="H29" s="85">
        <f t="shared" si="8"/>
        <v>1.1000000000000001</v>
      </c>
      <c r="I29" s="169"/>
      <c r="J29" s="33"/>
      <c r="K29" s="33"/>
      <c r="L29" s="33"/>
      <c r="M29" s="87">
        <v>1.1000000000000001</v>
      </c>
      <c r="N29" s="15">
        <v>0</v>
      </c>
      <c r="O29" s="88"/>
      <c r="P29" s="88">
        <f t="shared" si="9"/>
        <v>1.1000000000000001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s="23" customFormat="1">
      <c r="A30" s="74"/>
      <c r="B30" s="81"/>
      <c r="C30" s="82" t="s">
        <v>51</v>
      </c>
      <c r="D30" s="83" t="s">
        <v>41</v>
      </c>
      <c r="E30" s="84" t="s">
        <v>52</v>
      </c>
      <c r="F30" s="85">
        <v>2</v>
      </c>
      <c r="G30" s="86"/>
      <c r="H30" s="85">
        <f t="shared" si="8"/>
        <v>0.9</v>
      </c>
      <c r="I30" s="169"/>
      <c r="J30" s="33"/>
      <c r="K30" s="33"/>
      <c r="L30" s="33"/>
      <c r="M30" s="87">
        <v>0.9</v>
      </c>
      <c r="N30" s="15">
        <v>0</v>
      </c>
      <c r="O30" s="15">
        <v>0</v>
      </c>
      <c r="P30" s="88">
        <f t="shared" si="9"/>
        <v>0.9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s="23" customFormat="1">
      <c r="A31" s="74"/>
      <c r="B31" s="94" t="s">
        <v>53</v>
      </c>
      <c r="C31" s="82" t="s">
        <v>23</v>
      </c>
      <c r="D31" s="83" t="s">
        <v>41</v>
      </c>
      <c r="E31" s="84" t="s">
        <v>54</v>
      </c>
      <c r="F31" s="85">
        <v>2</v>
      </c>
      <c r="G31" s="86"/>
      <c r="H31" s="85">
        <f t="shared" si="8"/>
        <v>0.2</v>
      </c>
      <c r="I31" s="169"/>
      <c r="J31" s="33"/>
      <c r="K31" s="33"/>
      <c r="L31" s="33"/>
      <c r="M31" s="87">
        <v>0.2</v>
      </c>
      <c r="N31" s="88"/>
      <c r="O31" s="15">
        <v>0</v>
      </c>
      <c r="P31" s="88">
        <f t="shared" si="9"/>
        <v>0.2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s="23" customFormat="1">
      <c r="A32" s="74"/>
      <c r="B32" s="95" t="s">
        <v>53</v>
      </c>
      <c r="C32" s="96" t="s">
        <v>55</v>
      </c>
      <c r="D32" s="97" t="s">
        <v>41</v>
      </c>
      <c r="E32" s="84" t="s">
        <v>1</v>
      </c>
      <c r="F32" s="98">
        <v>4</v>
      </c>
      <c r="G32" s="99"/>
      <c r="H32" s="85">
        <f t="shared" si="8"/>
        <v>0</v>
      </c>
      <c r="I32" s="171"/>
      <c r="J32" s="33"/>
      <c r="K32" s="33"/>
      <c r="L32" s="33"/>
      <c r="M32" s="15">
        <v>0</v>
      </c>
      <c r="N32" s="100"/>
      <c r="O32" s="100"/>
      <c r="P32" s="88">
        <f t="shared" si="9"/>
        <v>0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s="23" customFormat="1">
      <c r="A33" s="74"/>
      <c r="B33" s="101" t="s">
        <v>56</v>
      </c>
      <c r="C33" s="102"/>
      <c r="D33" s="76"/>
      <c r="E33" s="76"/>
      <c r="F33" s="78"/>
      <c r="G33" s="58">
        <f>SUM(F34:F36)</f>
        <v>8</v>
      </c>
      <c r="H33" s="78"/>
      <c r="I33" s="165">
        <f>SUM(H34:H36)</f>
        <v>1.5</v>
      </c>
      <c r="J33" s="33"/>
      <c r="K33" s="33"/>
      <c r="L33" s="33"/>
      <c r="M33" s="177">
        <f>SUM(M34:M36)</f>
        <v>1.5</v>
      </c>
      <c r="N33" s="177">
        <f t="shared" ref="N33:O33" si="10">SUM(N34:N36)</f>
        <v>0</v>
      </c>
      <c r="O33" s="177">
        <f t="shared" si="10"/>
        <v>0</v>
      </c>
      <c r="P33" s="151">
        <f t="shared" si="2"/>
        <v>1.5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s="23" customFormat="1">
      <c r="A34" s="74"/>
      <c r="B34" s="81"/>
      <c r="C34" s="82" t="s">
        <v>57</v>
      </c>
      <c r="D34" s="83" t="s">
        <v>35</v>
      </c>
      <c r="E34" s="84" t="s">
        <v>1</v>
      </c>
      <c r="F34" s="85">
        <v>2</v>
      </c>
      <c r="G34" s="86"/>
      <c r="H34" s="85">
        <f>SUM(M34:O34)</f>
        <v>1</v>
      </c>
      <c r="I34" s="169"/>
      <c r="J34" s="33"/>
      <c r="K34" s="33"/>
      <c r="L34" s="33"/>
      <c r="M34" s="103">
        <v>1</v>
      </c>
      <c r="N34" s="103"/>
      <c r="O34" s="103"/>
      <c r="P34" s="156">
        <f t="shared" si="2"/>
        <v>1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s="23" customFormat="1">
      <c r="A35" s="74"/>
      <c r="B35" s="81"/>
      <c r="C35" s="82" t="s">
        <v>58</v>
      </c>
      <c r="D35" s="83" t="s">
        <v>59</v>
      </c>
      <c r="E35" s="84" t="s">
        <v>60</v>
      </c>
      <c r="F35" s="85">
        <v>4</v>
      </c>
      <c r="G35" s="86"/>
      <c r="H35" s="85">
        <f>SUM(M35:O35)</f>
        <v>0</v>
      </c>
      <c r="I35" s="169"/>
      <c r="J35" s="33"/>
      <c r="K35" s="33"/>
      <c r="L35" s="33"/>
      <c r="M35" s="26">
        <v>0</v>
      </c>
      <c r="N35" s="26">
        <v>0</v>
      </c>
      <c r="O35" s="26">
        <v>0</v>
      </c>
      <c r="P35" s="156">
        <f t="shared" si="2"/>
        <v>0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s="25" customFormat="1">
      <c r="A36" s="74"/>
      <c r="B36" s="81"/>
      <c r="C36" s="82" t="s">
        <v>61</v>
      </c>
      <c r="D36" s="83" t="s">
        <v>17</v>
      </c>
      <c r="E36" s="84" t="s">
        <v>1</v>
      </c>
      <c r="F36" s="85">
        <v>2</v>
      </c>
      <c r="G36" s="86"/>
      <c r="H36" s="85">
        <f>SUM(M36:O36)</f>
        <v>0.5</v>
      </c>
      <c r="I36" s="169"/>
      <c r="J36" s="33"/>
      <c r="K36" s="33"/>
      <c r="L36" s="33"/>
      <c r="M36" s="103">
        <v>0.5</v>
      </c>
      <c r="N36" s="103"/>
      <c r="O36" s="103"/>
      <c r="P36" s="156">
        <f t="shared" si="2"/>
        <v>0.5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1:31" s="23" customFormat="1">
      <c r="A37" s="104" t="s">
        <v>62</v>
      </c>
      <c r="B37" s="53" t="s">
        <v>39</v>
      </c>
      <c r="C37" s="75"/>
      <c r="D37" s="76"/>
      <c r="E37" s="77"/>
      <c r="F37" s="78"/>
      <c r="G37" s="79">
        <f>SUM(F38:F41)</f>
        <v>10</v>
      </c>
      <c r="H37" s="78"/>
      <c r="I37" s="168">
        <f>SUM(H38:H41)</f>
        <v>1.1000000000000001</v>
      </c>
      <c r="J37" s="80"/>
      <c r="K37" s="80"/>
      <c r="L37" s="80"/>
      <c r="M37" s="177">
        <f>SUM(M38:M41)</f>
        <v>0</v>
      </c>
      <c r="N37" s="177">
        <f t="shared" ref="N37:O37" si="11">SUM(N38:N41)</f>
        <v>0.1</v>
      </c>
      <c r="O37" s="177">
        <f t="shared" si="11"/>
        <v>1</v>
      </c>
      <c r="P37" s="154">
        <f>SUM(M37:O37)</f>
        <v>1.1000000000000001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s="23" customFormat="1">
      <c r="A38" s="105"/>
      <c r="B38" s="106"/>
      <c r="C38" s="59" t="s">
        <v>63</v>
      </c>
      <c r="D38" s="60" t="s">
        <v>17</v>
      </c>
      <c r="E38" s="61" t="s">
        <v>60</v>
      </c>
      <c r="F38" s="62">
        <v>2</v>
      </c>
      <c r="G38" s="107"/>
      <c r="H38" s="62">
        <f>SUM(M38:O38)</f>
        <v>0</v>
      </c>
      <c r="I38" s="172"/>
      <c r="J38" s="33"/>
      <c r="K38" s="33"/>
      <c r="L38" s="33"/>
      <c r="M38" s="20">
        <v>0</v>
      </c>
      <c r="N38" s="20">
        <v>0</v>
      </c>
      <c r="O38" s="20">
        <v>0</v>
      </c>
      <c r="P38" s="157">
        <f t="shared" si="2"/>
        <v>0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s="23" customFormat="1">
      <c r="A39" s="105"/>
      <c r="B39" s="106"/>
      <c r="C39" s="59" t="s">
        <v>64</v>
      </c>
      <c r="D39" s="60" t="s">
        <v>17</v>
      </c>
      <c r="E39" s="61" t="s">
        <v>65</v>
      </c>
      <c r="F39" s="62">
        <v>2</v>
      </c>
      <c r="G39" s="107"/>
      <c r="H39" s="62">
        <f>SUM(M39:O39)</f>
        <v>1.1000000000000001</v>
      </c>
      <c r="I39" s="172"/>
      <c r="J39" s="33"/>
      <c r="K39" s="33"/>
      <c r="L39" s="33"/>
      <c r="M39" s="20">
        <v>0</v>
      </c>
      <c r="N39" s="108">
        <v>0.1</v>
      </c>
      <c r="O39" s="108">
        <v>1</v>
      </c>
      <c r="P39" s="157">
        <f t="shared" si="2"/>
        <v>1.1000000000000001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s="23" customFormat="1">
      <c r="A40" s="105"/>
      <c r="B40" s="106"/>
      <c r="C40" s="59" t="s">
        <v>66</v>
      </c>
      <c r="D40" s="60" t="s">
        <v>41</v>
      </c>
      <c r="E40" s="109" t="s">
        <v>67</v>
      </c>
      <c r="F40" s="62">
        <v>4</v>
      </c>
      <c r="G40" s="107"/>
      <c r="H40" s="62">
        <f>SUM(M40:O40)</f>
        <v>0</v>
      </c>
      <c r="I40" s="172"/>
      <c r="J40" s="33"/>
      <c r="K40" s="33"/>
      <c r="L40" s="33"/>
      <c r="M40" s="20">
        <v>0</v>
      </c>
      <c r="N40" s="181">
        <v>0</v>
      </c>
      <c r="O40" s="108"/>
      <c r="P40" s="157">
        <f t="shared" si="2"/>
        <v>0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s="23" customFormat="1" ht="30">
      <c r="A41" s="105"/>
      <c r="B41" s="106"/>
      <c r="C41" s="59" t="s">
        <v>68</v>
      </c>
      <c r="D41" s="60" t="s">
        <v>41</v>
      </c>
      <c r="E41" s="61" t="s">
        <v>1</v>
      </c>
      <c r="F41" s="62">
        <v>2</v>
      </c>
      <c r="G41" s="107"/>
      <c r="H41" s="62">
        <f>SUM(M41:O41)</f>
        <v>0</v>
      </c>
      <c r="I41" s="172"/>
      <c r="J41" s="33"/>
      <c r="K41" s="33"/>
      <c r="L41" s="33"/>
      <c r="M41" s="20">
        <v>0</v>
      </c>
      <c r="N41" s="108"/>
      <c r="O41" s="108"/>
      <c r="P41" s="157">
        <f>SUM(M41:O41)</f>
        <v>0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s="23" customFormat="1">
      <c r="A42" s="105"/>
      <c r="B42" s="53" t="s">
        <v>42</v>
      </c>
      <c r="C42" s="75"/>
      <c r="D42" s="76"/>
      <c r="E42" s="77"/>
      <c r="F42" s="78"/>
      <c r="G42" s="79">
        <f>SUM(F43:F51)</f>
        <v>44</v>
      </c>
      <c r="H42" s="78"/>
      <c r="I42" s="168">
        <f>SUM(H43:H51)</f>
        <v>7.5</v>
      </c>
      <c r="J42" s="33"/>
      <c r="K42" s="33"/>
      <c r="L42" s="33"/>
      <c r="M42" s="177">
        <f>SUM(M43:M51)</f>
        <v>7.5</v>
      </c>
      <c r="N42" s="177">
        <f t="shared" ref="N42:O42" si="12">SUM(N43:N51)</f>
        <v>0</v>
      </c>
      <c r="O42" s="177">
        <f t="shared" si="12"/>
        <v>0</v>
      </c>
      <c r="P42" s="154">
        <f>SUM(M42:O42)</f>
        <v>7.5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s="23" customFormat="1">
      <c r="A43" s="105"/>
      <c r="B43" s="106"/>
      <c r="C43" s="59" t="s">
        <v>69</v>
      </c>
      <c r="D43" s="60" t="s">
        <v>41</v>
      </c>
      <c r="E43" s="61" t="s">
        <v>1</v>
      </c>
      <c r="F43" s="62">
        <v>2</v>
      </c>
      <c r="G43" s="107"/>
      <c r="H43" s="62">
        <f>SUM(M43:O43)</f>
        <v>1.5</v>
      </c>
      <c r="I43" s="172"/>
      <c r="J43" s="33"/>
      <c r="K43" s="33"/>
      <c r="L43" s="33"/>
      <c r="M43" s="108">
        <v>1.5</v>
      </c>
      <c r="N43" s="108"/>
      <c r="O43" s="108"/>
      <c r="P43" s="157">
        <f t="shared" ref="P42:P58" si="13">SUM(M43:O43)</f>
        <v>1.5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s="23" customFormat="1">
      <c r="A44" s="105"/>
      <c r="B44" s="106"/>
      <c r="C44" s="59" t="s">
        <v>70</v>
      </c>
      <c r="D44" s="60" t="s">
        <v>41</v>
      </c>
      <c r="E44" s="61" t="s">
        <v>2</v>
      </c>
      <c r="F44" s="62">
        <v>10</v>
      </c>
      <c r="G44" s="107"/>
      <c r="H44" s="62">
        <f>SUM(M44:O44)</f>
        <v>0</v>
      </c>
      <c r="I44" s="172"/>
      <c r="J44" s="33"/>
      <c r="K44" s="33"/>
      <c r="L44" s="33"/>
      <c r="M44" s="108"/>
      <c r="N44" s="20">
        <v>0</v>
      </c>
      <c r="O44" s="108"/>
      <c r="P44" s="157">
        <f t="shared" si="13"/>
        <v>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s="23" customFormat="1">
      <c r="A45" s="105"/>
      <c r="B45" s="106"/>
      <c r="C45" s="59" t="s">
        <v>71</v>
      </c>
      <c r="D45" s="60" t="s">
        <v>72</v>
      </c>
      <c r="E45" s="61" t="s">
        <v>44</v>
      </c>
      <c r="F45" s="62">
        <v>3</v>
      </c>
      <c r="G45" s="107"/>
      <c r="H45" s="62">
        <f>SUM(M45:O45)</f>
        <v>1</v>
      </c>
      <c r="I45" s="172"/>
      <c r="J45" s="33"/>
      <c r="K45" s="33"/>
      <c r="L45" s="33"/>
      <c r="M45" s="108">
        <v>1</v>
      </c>
      <c r="N45" s="20">
        <v>0</v>
      </c>
      <c r="O45" s="108"/>
      <c r="P45" s="157">
        <f t="shared" si="13"/>
        <v>1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s="23" customFormat="1" ht="30">
      <c r="A46" s="105"/>
      <c r="B46" s="106"/>
      <c r="C46" s="59" t="s">
        <v>73</v>
      </c>
      <c r="D46" s="60" t="s">
        <v>72</v>
      </c>
      <c r="E46" s="61" t="s">
        <v>44</v>
      </c>
      <c r="F46" s="62">
        <v>10</v>
      </c>
      <c r="G46" s="107"/>
      <c r="H46" s="62">
        <f>SUM(M46:O46)</f>
        <v>5</v>
      </c>
      <c r="I46" s="172"/>
      <c r="J46" s="33"/>
      <c r="K46" s="33"/>
      <c r="L46" s="33"/>
      <c r="M46" s="108">
        <v>5</v>
      </c>
      <c r="N46" s="20">
        <v>0</v>
      </c>
      <c r="O46" s="108"/>
      <c r="P46" s="157">
        <f t="shared" si="13"/>
        <v>5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s="23" customFormat="1">
      <c r="A47" s="105"/>
      <c r="B47" s="106"/>
      <c r="C47" s="59" t="s">
        <v>74</v>
      </c>
      <c r="D47" s="60" t="s">
        <v>41</v>
      </c>
      <c r="E47" s="61" t="s">
        <v>44</v>
      </c>
      <c r="F47" s="62">
        <v>10</v>
      </c>
      <c r="G47" s="107"/>
      <c r="H47" s="62">
        <f>SUM(M47:O47)</f>
        <v>0</v>
      </c>
      <c r="I47" s="172"/>
      <c r="J47" s="33"/>
      <c r="K47" s="33"/>
      <c r="L47" s="33"/>
      <c r="M47" s="20">
        <v>0</v>
      </c>
      <c r="N47" s="181">
        <v>0</v>
      </c>
      <c r="O47" s="180"/>
      <c r="P47" s="157">
        <f t="shared" si="13"/>
        <v>0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 s="23" customFormat="1">
      <c r="A48" s="105"/>
      <c r="B48" s="106"/>
      <c r="C48" s="59" t="s">
        <v>75</v>
      </c>
      <c r="D48" s="60" t="s">
        <v>41</v>
      </c>
      <c r="E48" s="61" t="s">
        <v>52</v>
      </c>
      <c r="F48" s="62">
        <v>3</v>
      </c>
      <c r="G48" s="107"/>
      <c r="H48" s="62">
        <f>SUM(M48:O48)</f>
        <v>0</v>
      </c>
      <c r="I48" s="172"/>
      <c r="J48" s="33"/>
      <c r="K48" s="33"/>
      <c r="L48" s="33"/>
      <c r="M48" s="20">
        <v>0</v>
      </c>
      <c r="N48" s="20">
        <v>0</v>
      </c>
      <c r="O48" s="108"/>
      <c r="P48" s="157">
        <f t="shared" si="13"/>
        <v>0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s="23" customFormat="1">
      <c r="A49" s="105"/>
      <c r="B49" s="106"/>
      <c r="C49" s="59" t="s">
        <v>76</v>
      </c>
      <c r="D49" s="60" t="s">
        <v>41</v>
      </c>
      <c r="E49" s="61" t="s">
        <v>44</v>
      </c>
      <c r="F49" s="62">
        <v>2</v>
      </c>
      <c r="G49" s="107"/>
      <c r="H49" s="62">
        <f>SUM(M49:O49)</f>
        <v>0</v>
      </c>
      <c r="I49" s="172"/>
      <c r="J49" s="33"/>
      <c r="K49" s="33"/>
      <c r="L49" s="33"/>
      <c r="M49" s="20">
        <v>0</v>
      </c>
      <c r="N49" s="20">
        <v>0</v>
      </c>
      <c r="O49" s="20">
        <v>0</v>
      </c>
      <c r="P49" s="157">
        <f t="shared" si="13"/>
        <v>0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s="23" customFormat="1">
      <c r="A50" s="105"/>
      <c r="B50" s="110" t="s">
        <v>53</v>
      </c>
      <c r="C50" s="59" t="s">
        <v>23</v>
      </c>
      <c r="D50" s="60" t="s">
        <v>41</v>
      </c>
      <c r="E50" s="61" t="s">
        <v>44</v>
      </c>
      <c r="F50" s="62">
        <v>2</v>
      </c>
      <c r="G50" s="107"/>
      <c r="H50" s="62">
        <f>SUM(M50:O50)</f>
        <v>0</v>
      </c>
      <c r="I50" s="172"/>
      <c r="J50" s="33"/>
      <c r="K50" s="33"/>
      <c r="L50" s="33"/>
      <c r="M50" s="20">
        <v>0</v>
      </c>
      <c r="N50" s="20">
        <v>0</v>
      </c>
      <c r="O50" s="108"/>
      <c r="P50" s="157">
        <f t="shared" si="13"/>
        <v>0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s="23" customFormat="1">
      <c r="A51" s="105"/>
      <c r="B51" s="111" t="s">
        <v>53</v>
      </c>
      <c r="C51" s="69" t="s">
        <v>55</v>
      </c>
      <c r="D51" s="70" t="s">
        <v>41</v>
      </c>
      <c r="E51" s="61" t="s">
        <v>44</v>
      </c>
      <c r="F51" s="72">
        <v>2</v>
      </c>
      <c r="G51" s="112"/>
      <c r="H51" s="72">
        <f>SUM(M51:O51)</f>
        <v>0</v>
      </c>
      <c r="I51" s="173"/>
      <c r="J51" s="33"/>
      <c r="K51" s="33"/>
      <c r="L51" s="33"/>
      <c r="M51" s="21">
        <v>0</v>
      </c>
      <c r="N51" s="21">
        <v>0</v>
      </c>
      <c r="O51" s="113"/>
      <c r="P51" s="157">
        <f t="shared" si="13"/>
        <v>0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s="23" customFormat="1">
      <c r="A52" s="105"/>
      <c r="B52" s="53" t="s">
        <v>56</v>
      </c>
      <c r="C52" s="75"/>
      <c r="D52" s="76"/>
      <c r="E52" s="77"/>
      <c r="F52" s="78"/>
      <c r="G52" s="79">
        <f>SUM(F53:F55)</f>
        <v>8</v>
      </c>
      <c r="H52" s="78"/>
      <c r="I52" s="168">
        <f>SUM(H53:H55)</f>
        <v>1.5</v>
      </c>
      <c r="J52" s="33"/>
      <c r="K52" s="33"/>
      <c r="L52" s="33"/>
      <c r="M52" s="177">
        <f>SUM(M53:M55)</f>
        <v>1.5</v>
      </c>
      <c r="N52" s="177">
        <f t="shared" ref="N52:O52" si="14">SUM(N53:N55)</f>
        <v>0</v>
      </c>
      <c r="O52" s="177">
        <f t="shared" si="14"/>
        <v>0</v>
      </c>
      <c r="P52" s="177">
        <f t="shared" si="13"/>
        <v>1.5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s="23" customFormat="1">
      <c r="A53" s="105"/>
      <c r="B53" s="106"/>
      <c r="C53" s="59" t="s">
        <v>57</v>
      </c>
      <c r="D53" s="60" t="s">
        <v>35</v>
      </c>
      <c r="E53" s="61" t="s">
        <v>1</v>
      </c>
      <c r="F53" s="62">
        <v>2</v>
      </c>
      <c r="G53" s="107"/>
      <c r="H53" s="62">
        <f>SUM(M53:O53)</f>
        <v>0</v>
      </c>
      <c r="I53" s="172"/>
      <c r="J53" s="33"/>
      <c r="K53" s="33"/>
      <c r="L53" s="33"/>
      <c r="M53" s="20">
        <v>0</v>
      </c>
      <c r="N53" s="108"/>
      <c r="O53" s="108"/>
      <c r="P53" s="157">
        <f t="shared" si="13"/>
        <v>0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s="23" customFormat="1">
      <c r="A54" s="105"/>
      <c r="B54" s="106"/>
      <c r="C54" s="59" t="s">
        <v>58</v>
      </c>
      <c r="D54" s="60" t="s">
        <v>59</v>
      </c>
      <c r="E54" s="61" t="s">
        <v>60</v>
      </c>
      <c r="F54" s="62">
        <v>4</v>
      </c>
      <c r="G54" s="107"/>
      <c r="H54" s="62">
        <f>SUM(M54:O54)</f>
        <v>0</v>
      </c>
      <c r="I54" s="172"/>
      <c r="J54" s="33"/>
      <c r="K54" s="33"/>
      <c r="L54" s="33"/>
      <c r="M54" s="20">
        <v>0</v>
      </c>
      <c r="N54" s="20">
        <v>0</v>
      </c>
      <c r="O54" s="20">
        <v>0</v>
      </c>
      <c r="P54" s="157">
        <f t="shared" si="13"/>
        <v>0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s="25" customFormat="1">
      <c r="A55" s="105"/>
      <c r="B55" s="114"/>
      <c r="C55" s="69" t="s">
        <v>61</v>
      </c>
      <c r="D55" s="70" t="s">
        <v>17</v>
      </c>
      <c r="E55" s="71" t="s">
        <v>1</v>
      </c>
      <c r="F55" s="72">
        <v>2</v>
      </c>
      <c r="G55" s="112"/>
      <c r="H55" s="72">
        <f>SUM(M55:O55)</f>
        <v>1.5</v>
      </c>
      <c r="I55" s="173"/>
      <c r="J55" s="33"/>
      <c r="K55" s="33"/>
      <c r="L55" s="33"/>
      <c r="M55" s="62">
        <v>1.5</v>
      </c>
      <c r="N55" s="113"/>
      <c r="O55" s="113"/>
      <c r="P55" s="158">
        <f t="shared" si="13"/>
        <v>1.5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spans="1:31" s="23" customFormat="1">
      <c r="A56" s="115" t="s">
        <v>77</v>
      </c>
      <c r="B56" s="53" t="s">
        <v>39</v>
      </c>
      <c r="C56" s="116"/>
      <c r="D56" s="117"/>
      <c r="E56" s="77"/>
      <c r="F56" s="78"/>
      <c r="G56" s="79">
        <f>SUM(F57:F59)</f>
        <v>8</v>
      </c>
      <c r="H56" s="78"/>
      <c r="I56" s="168">
        <f>SUM(H57:H59)</f>
        <v>5</v>
      </c>
      <c r="J56" s="80"/>
      <c r="K56" s="80"/>
      <c r="L56" s="80"/>
      <c r="M56" s="177">
        <f>SUM(M57:M59)</f>
        <v>5</v>
      </c>
      <c r="N56" s="177">
        <f t="shared" ref="N56:O56" si="15">SUM(N57:N59)</f>
        <v>0</v>
      </c>
      <c r="O56" s="177">
        <f t="shared" si="15"/>
        <v>0</v>
      </c>
      <c r="P56" s="177">
        <f t="shared" si="13"/>
        <v>5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s="23" customFormat="1">
      <c r="A57" s="74"/>
      <c r="B57" s="81"/>
      <c r="C57" s="118" t="s">
        <v>63</v>
      </c>
      <c r="D57" s="119" t="s">
        <v>17</v>
      </c>
      <c r="E57" s="120" t="s">
        <v>60</v>
      </c>
      <c r="F57" s="121">
        <v>2</v>
      </c>
      <c r="G57" s="120"/>
      <c r="H57" s="121">
        <f>SUM(M57:O57)</f>
        <v>0</v>
      </c>
      <c r="I57" s="174"/>
      <c r="J57" s="33"/>
      <c r="K57" s="33"/>
      <c r="L57" s="33"/>
      <c r="M57" s="14">
        <v>0</v>
      </c>
      <c r="N57" s="121"/>
      <c r="O57" s="121"/>
      <c r="P57" s="159">
        <f t="shared" si="13"/>
        <v>0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s="23" customFormat="1">
      <c r="A58" s="74"/>
      <c r="B58" s="94" t="s">
        <v>53</v>
      </c>
      <c r="C58" s="93" t="s">
        <v>66</v>
      </c>
      <c r="D58" s="122" t="s">
        <v>41</v>
      </c>
      <c r="E58" s="123" t="s">
        <v>67</v>
      </c>
      <c r="F58" s="124">
        <v>4</v>
      </c>
      <c r="G58" s="123"/>
      <c r="H58" s="124">
        <f>SUM(M58:O58)</f>
        <v>5</v>
      </c>
      <c r="I58" s="143"/>
      <c r="J58" s="33"/>
      <c r="K58" s="33"/>
      <c r="L58" s="33"/>
      <c r="M58" s="26">
        <v>5</v>
      </c>
      <c r="N58" s="124"/>
      <c r="O58" s="124"/>
      <c r="P58" s="145">
        <f t="shared" si="13"/>
        <v>5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s="23" customFormat="1" ht="30">
      <c r="A59" s="74"/>
      <c r="B59" s="94" t="s">
        <v>53</v>
      </c>
      <c r="C59" s="127" t="s">
        <v>68</v>
      </c>
      <c r="D59" s="128" t="s">
        <v>41</v>
      </c>
      <c r="E59" s="129" t="s">
        <v>1</v>
      </c>
      <c r="F59" s="130">
        <v>2</v>
      </c>
      <c r="G59" s="129"/>
      <c r="H59" s="130">
        <f>SUM(M59:O59)</f>
        <v>0</v>
      </c>
      <c r="I59" s="175"/>
      <c r="J59" s="33"/>
      <c r="K59" s="33"/>
      <c r="L59" s="33"/>
      <c r="M59" s="27">
        <v>0</v>
      </c>
      <c r="N59" s="130"/>
      <c r="O59" s="130"/>
      <c r="P59" s="145">
        <f>SUM(M59:O59)</f>
        <v>0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s="23" customFormat="1">
      <c r="A60" s="74"/>
      <c r="B60" s="53" t="s">
        <v>42</v>
      </c>
      <c r="C60" s="132"/>
      <c r="D60" s="179"/>
      <c r="E60" s="77"/>
      <c r="F60" s="78"/>
      <c r="G60" s="79">
        <f>SUM(F61:F68)</f>
        <v>42</v>
      </c>
      <c r="H60" s="78"/>
      <c r="I60" s="168">
        <f>SUM(H61:H68)</f>
        <v>25</v>
      </c>
      <c r="J60" s="33"/>
      <c r="K60" s="33"/>
      <c r="L60" s="33"/>
      <c r="M60" s="177">
        <f>SUM(M61:M68)</f>
        <v>25</v>
      </c>
      <c r="N60" s="177">
        <f>SUM(N61:N68)</f>
        <v>0</v>
      </c>
      <c r="O60" s="177">
        <f>SUM(O61:O68)</f>
        <v>0</v>
      </c>
      <c r="P60" s="154">
        <f t="shared" ref="P60:P77" si="16">SUM(M60:O60)</f>
        <v>25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s="31" customFormat="1">
      <c r="A61" s="74"/>
      <c r="B61" s="94" t="s">
        <v>53</v>
      </c>
      <c r="C61" s="93" t="s">
        <v>70</v>
      </c>
      <c r="D61" s="122" t="s">
        <v>41</v>
      </c>
      <c r="E61" s="123" t="s">
        <v>2</v>
      </c>
      <c r="F61" s="124">
        <v>10</v>
      </c>
      <c r="G61" s="123"/>
      <c r="H61" s="124">
        <f>SUM(M61:O61)</f>
        <v>0</v>
      </c>
      <c r="I61" s="143"/>
      <c r="J61" s="33"/>
      <c r="K61" s="33"/>
      <c r="L61" s="33"/>
      <c r="M61" s="126"/>
      <c r="N61" s="26">
        <v>0</v>
      </c>
      <c r="O61" s="126"/>
      <c r="P61" s="145">
        <f t="shared" si="16"/>
        <v>0</v>
      </c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 spans="1:31" s="23" customFormat="1">
      <c r="A62" s="74"/>
      <c r="B62" s="94" t="s">
        <v>53</v>
      </c>
      <c r="C62" s="93" t="s">
        <v>71</v>
      </c>
      <c r="D62" s="122" t="s">
        <v>72</v>
      </c>
      <c r="E62" s="123" t="s">
        <v>44</v>
      </c>
      <c r="F62" s="124">
        <v>3</v>
      </c>
      <c r="G62" s="123"/>
      <c r="H62" s="124">
        <f>SUM(M62:O62)</f>
        <v>0</v>
      </c>
      <c r="I62" s="143"/>
      <c r="J62" s="33"/>
      <c r="K62" s="33"/>
      <c r="L62" s="33"/>
      <c r="M62" s="26">
        <v>0</v>
      </c>
      <c r="N62" s="26">
        <v>0</v>
      </c>
      <c r="O62" s="126"/>
      <c r="P62" s="145">
        <f t="shared" si="16"/>
        <v>0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s="23" customFormat="1" ht="30">
      <c r="A63" s="74"/>
      <c r="B63" s="94" t="s">
        <v>53</v>
      </c>
      <c r="C63" s="93" t="s">
        <v>73</v>
      </c>
      <c r="D63" s="122" t="s">
        <v>72</v>
      </c>
      <c r="E63" s="123" t="s">
        <v>44</v>
      </c>
      <c r="F63" s="124">
        <v>10</v>
      </c>
      <c r="G63" s="123"/>
      <c r="H63" s="124">
        <f>SUM(M63:O63)</f>
        <v>5</v>
      </c>
      <c r="I63" s="143"/>
      <c r="J63" s="33"/>
      <c r="K63" s="33"/>
      <c r="L63" s="33"/>
      <c r="M63" s="178">
        <v>5</v>
      </c>
      <c r="N63" s="26">
        <v>0</v>
      </c>
      <c r="O63" s="126"/>
      <c r="P63" s="145">
        <f t="shared" si="16"/>
        <v>5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s="23" customFormat="1">
      <c r="A64" s="74"/>
      <c r="B64" s="94" t="s">
        <v>53</v>
      </c>
      <c r="C64" s="93" t="s">
        <v>74</v>
      </c>
      <c r="D64" s="122" t="s">
        <v>41</v>
      </c>
      <c r="E64" s="123" t="s">
        <v>44</v>
      </c>
      <c r="F64" s="124">
        <v>10</v>
      </c>
      <c r="G64" s="125"/>
      <c r="H64" s="124">
        <f>SUM(M64:O64)</f>
        <v>20</v>
      </c>
      <c r="I64" s="143"/>
      <c r="J64" s="33"/>
      <c r="K64" s="33"/>
      <c r="L64" s="33"/>
      <c r="M64" s="126">
        <v>20</v>
      </c>
      <c r="N64" s="26">
        <v>0</v>
      </c>
      <c r="O64" s="126"/>
      <c r="P64" s="145">
        <f t="shared" si="16"/>
        <v>20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s="23" customFormat="1">
      <c r="A65" s="74"/>
      <c r="B65" s="94" t="s">
        <v>53</v>
      </c>
      <c r="C65" s="93" t="s">
        <v>75</v>
      </c>
      <c r="D65" s="122" t="s">
        <v>41</v>
      </c>
      <c r="E65" s="123" t="s">
        <v>52</v>
      </c>
      <c r="F65" s="124">
        <v>3</v>
      </c>
      <c r="G65" s="125"/>
      <c r="H65" s="124">
        <f>SUM(M65:O65)</f>
        <v>0</v>
      </c>
      <c r="I65" s="143"/>
      <c r="J65" s="33"/>
      <c r="K65" s="33"/>
      <c r="L65" s="33"/>
      <c r="M65" s="26">
        <v>0</v>
      </c>
      <c r="N65" s="26">
        <v>0</v>
      </c>
      <c r="O65" s="126"/>
      <c r="P65" s="145">
        <f t="shared" si="16"/>
        <v>0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s="23" customFormat="1">
      <c r="A66" s="74"/>
      <c r="B66" s="94" t="s">
        <v>53</v>
      </c>
      <c r="C66" s="93" t="s">
        <v>76</v>
      </c>
      <c r="D66" s="122" t="s">
        <v>41</v>
      </c>
      <c r="E66" s="123" t="s">
        <v>44</v>
      </c>
      <c r="F66" s="124">
        <v>2</v>
      </c>
      <c r="G66" s="125"/>
      <c r="H66" s="124">
        <f>SUM(M66:O66)</f>
        <v>0</v>
      </c>
      <c r="I66" s="143"/>
      <c r="J66" s="33"/>
      <c r="K66" s="33"/>
      <c r="L66" s="33"/>
      <c r="M66" s="26">
        <v>0</v>
      </c>
      <c r="N66" s="26">
        <v>0</v>
      </c>
      <c r="O66" s="26">
        <v>0</v>
      </c>
      <c r="P66" s="145">
        <f t="shared" si="16"/>
        <v>0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s="23" customFormat="1">
      <c r="A67" s="74"/>
      <c r="B67" s="94" t="s">
        <v>53</v>
      </c>
      <c r="C67" s="93" t="s">
        <v>23</v>
      </c>
      <c r="D67" s="122" t="s">
        <v>41</v>
      </c>
      <c r="E67" s="123" t="s">
        <v>44</v>
      </c>
      <c r="F67" s="124">
        <v>2</v>
      </c>
      <c r="G67" s="125"/>
      <c r="H67" s="124">
        <f>SUM(M67:O67)</f>
        <v>0</v>
      </c>
      <c r="I67" s="143"/>
      <c r="J67" s="33"/>
      <c r="K67" s="33"/>
      <c r="L67" s="33"/>
      <c r="M67" s="26">
        <v>0</v>
      </c>
      <c r="N67" s="26">
        <v>0</v>
      </c>
      <c r="O67" s="126"/>
      <c r="P67" s="145">
        <f t="shared" si="16"/>
        <v>0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s="28" customFormat="1">
      <c r="A68" s="74"/>
      <c r="B68" s="94" t="s">
        <v>53</v>
      </c>
      <c r="C68" s="93" t="s">
        <v>55</v>
      </c>
      <c r="D68" s="128" t="s">
        <v>41</v>
      </c>
      <c r="E68" s="129" t="s">
        <v>44</v>
      </c>
      <c r="F68" s="124">
        <v>2</v>
      </c>
      <c r="G68" s="123"/>
      <c r="H68" s="124">
        <f>SUM(M68:O68)</f>
        <v>0</v>
      </c>
      <c r="I68" s="143"/>
      <c r="J68" s="33"/>
      <c r="K68" s="33"/>
      <c r="L68" s="33"/>
      <c r="M68" s="26">
        <v>0</v>
      </c>
      <c r="N68" s="26">
        <v>0</v>
      </c>
      <c r="O68" s="126"/>
      <c r="P68" s="145">
        <f t="shared" si="16"/>
        <v>0</v>
      </c>
    </row>
    <row r="69" spans="1:31" s="29" customFormat="1">
      <c r="A69" s="74"/>
      <c r="B69" s="53" t="s">
        <v>56</v>
      </c>
      <c r="C69" s="75"/>
      <c r="D69" s="133"/>
      <c r="E69" s="77"/>
      <c r="F69" s="78"/>
      <c r="G69" s="79">
        <f>SUM(F70:F72)</f>
        <v>8</v>
      </c>
      <c r="H69" s="78"/>
      <c r="I69" s="168">
        <f>SUM(H70:H72)</f>
        <v>3</v>
      </c>
      <c r="J69" s="33"/>
      <c r="K69" s="33"/>
      <c r="L69" s="33"/>
      <c r="M69" s="177">
        <f>SUM(M70:M72)</f>
        <v>3</v>
      </c>
      <c r="N69" s="177">
        <f t="shared" ref="N69:O69" si="17">SUM(N70:N72)</f>
        <v>0</v>
      </c>
      <c r="O69" s="177">
        <f t="shared" si="17"/>
        <v>0</v>
      </c>
      <c r="P69" s="177">
        <f t="shared" si="16"/>
        <v>3</v>
      </c>
    </row>
    <row r="70" spans="1:31" s="29" customFormat="1">
      <c r="A70" s="74"/>
      <c r="B70" s="94"/>
      <c r="C70" s="93" t="s">
        <v>57</v>
      </c>
      <c r="D70" s="122" t="s">
        <v>35</v>
      </c>
      <c r="E70" s="123" t="s">
        <v>1</v>
      </c>
      <c r="F70" s="124">
        <v>2</v>
      </c>
      <c r="G70" s="125"/>
      <c r="H70" s="124">
        <f>SUM(M70:O70)</f>
        <v>0</v>
      </c>
      <c r="I70" s="143"/>
      <c r="J70" s="33"/>
      <c r="K70" s="33"/>
      <c r="L70" s="33"/>
      <c r="M70" s="26">
        <v>0</v>
      </c>
      <c r="N70" s="126"/>
      <c r="O70" s="126"/>
      <c r="P70" s="145">
        <f t="shared" si="16"/>
        <v>0</v>
      </c>
    </row>
    <row r="71" spans="1:31" s="29" customFormat="1">
      <c r="A71" s="74"/>
      <c r="B71" s="94"/>
      <c r="C71" s="93" t="s">
        <v>58</v>
      </c>
      <c r="D71" s="122" t="s">
        <v>59</v>
      </c>
      <c r="E71" s="123" t="s">
        <v>60</v>
      </c>
      <c r="F71" s="124">
        <v>4</v>
      </c>
      <c r="G71" s="125"/>
      <c r="H71" s="124">
        <f>SUM(M71:O71)</f>
        <v>0</v>
      </c>
      <c r="I71" s="143"/>
      <c r="J71" s="33"/>
      <c r="K71" s="33"/>
      <c r="L71" s="33"/>
      <c r="M71" s="26">
        <v>0</v>
      </c>
      <c r="N71" s="26">
        <v>0</v>
      </c>
      <c r="O71" s="26">
        <v>0</v>
      </c>
      <c r="P71" s="145">
        <f t="shared" si="16"/>
        <v>0</v>
      </c>
    </row>
    <row r="72" spans="1:31" s="23" customFormat="1">
      <c r="A72" s="134"/>
      <c r="B72" s="135"/>
      <c r="C72" s="127" t="s">
        <v>61</v>
      </c>
      <c r="D72" s="128" t="s">
        <v>17</v>
      </c>
      <c r="E72" s="129" t="s">
        <v>1</v>
      </c>
      <c r="F72" s="130">
        <v>2</v>
      </c>
      <c r="G72" s="131"/>
      <c r="H72" s="130">
        <f>SUM(M72:O72)</f>
        <v>3</v>
      </c>
      <c r="I72" s="175"/>
      <c r="J72" s="33"/>
      <c r="K72" s="33"/>
      <c r="L72" s="33"/>
      <c r="M72" s="26">
        <v>3</v>
      </c>
      <c r="N72" s="136"/>
      <c r="O72" s="136"/>
      <c r="P72" s="160">
        <f t="shared" si="16"/>
        <v>3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s="29" customFormat="1">
      <c r="A73" s="104" t="s">
        <v>78</v>
      </c>
      <c r="B73" s="53" t="s">
        <v>39</v>
      </c>
      <c r="C73" s="182"/>
      <c r="D73" s="183"/>
      <c r="E73" s="77"/>
      <c r="F73" s="78"/>
      <c r="G73" s="79">
        <f>SUM(F74:F77)</f>
        <v>20</v>
      </c>
      <c r="H73" s="78"/>
      <c r="I73" s="79">
        <f>SUM(H74:H77)</f>
        <v>13</v>
      </c>
      <c r="J73" s="80"/>
      <c r="K73" s="80"/>
      <c r="L73" s="80"/>
      <c r="M73" s="177">
        <f>SUM(M74:M77)</f>
        <v>13</v>
      </c>
      <c r="N73" s="177">
        <f t="shared" ref="N73:O73" si="18">SUM(N74:N77)</f>
        <v>0</v>
      </c>
      <c r="O73" s="177">
        <f t="shared" si="18"/>
        <v>0</v>
      </c>
      <c r="P73" s="177">
        <f>SUM(M73:O73)</f>
        <v>13</v>
      </c>
    </row>
    <row r="74" spans="1:31">
      <c r="A74" s="105"/>
      <c r="B74" s="106"/>
      <c r="C74" s="59" t="s">
        <v>63</v>
      </c>
      <c r="D74" s="60" t="s">
        <v>17</v>
      </c>
      <c r="E74" s="61" t="s">
        <v>60</v>
      </c>
      <c r="F74" s="62">
        <v>2</v>
      </c>
      <c r="G74" s="107"/>
      <c r="H74" s="62">
        <f>SUM(M74:O74)</f>
        <v>0</v>
      </c>
      <c r="I74" s="172"/>
      <c r="J74" s="33"/>
      <c r="K74" s="33"/>
      <c r="L74" s="33"/>
      <c r="M74" s="20">
        <v>0</v>
      </c>
      <c r="N74" s="20">
        <v>0</v>
      </c>
      <c r="O74" s="20">
        <v>0</v>
      </c>
      <c r="P74" s="189">
        <f t="shared" si="16"/>
        <v>0</v>
      </c>
    </row>
    <row r="75" spans="1:31" ht="30">
      <c r="A75" s="105"/>
      <c r="B75" s="110"/>
      <c r="C75" s="59" t="s">
        <v>79</v>
      </c>
      <c r="D75" s="60" t="s">
        <v>41</v>
      </c>
      <c r="E75" s="61" t="s">
        <v>67</v>
      </c>
      <c r="F75" s="62">
        <v>8</v>
      </c>
      <c r="G75" s="107"/>
      <c r="H75" s="62">
        <f>SUM(M75:O75)</f>
        <v>6</v>
      </c>
      <c r="I75" s="172"/>
      <c r="J75" s="33"/>
      <c r="K75" s="33"/>
      <c r="L75" s="33"/>
      <c r="M75" s="20">
        <v>6</v>
      </c>
      <c r="N75" s="181">
        <v>0</v>
      </c>
      <c r="O75" s="108"/>
      <c r="P75" s="157">
        <f t="shared" si="16"/>
        <v>6</v>
      </c>
    </row>
    <row r="76" spans="1:31">
      <c r="A76" s="105"/>
      <c r="B76" s="110"/>
      <c r="C76" s="59" t="s">
        <v>80</v>
      </c>
      <c r="D76" s="60" t="s">
        <v>41</v>
      </c>
      <c r="E76" s="61" t="s">
        <v>67</v>
      </c>
      <c r="F76" s="62">
        <v>8</v>
      </c>
      <c r="G76" s="107"/>
      <c r="H76" s="62">
        <f t="shared" ref="H76:H77" si="19">SUM(M76:O76)</f>
        <v>2</v>
      </c>
      <c r="I76" s="172"/>
      <c r="J76" s="33"/>
      <c r="K76" s="33"/>
      <c r="L76" s="33"/>
      <c r="M76" s="20">
        <v>2</v>
      </c>
      <c r="N76" s="181">
        <v>0</v>
      </c>
      <c r="O76" s="108"/>
      <c r="P76" s="157">
        <f t="shared" si="16"/>
        <v>2</v>
      </c>
    </row>
    <row r="77" spans="1:31" ht="30">
      <c r="A77" s="105"/>
      <c r="B77" s="110" t="s">
        <v>53</v>
      </c>
      <c r="C77" s="59" t="s">
        <v>68</v>
      </c>
      <c r="D77" s="60" t="s">
        <v>41</v>
      </c>
      <c r="E77" s="109" t="s">
        <v>1</v>
      </c>
      <c r="F77" s="62">
        <v>2</v>
      </c>
      <c r="G77" s="107"/>
      <c r="H77" s="62">
        <f t="shared" si="19"/>
        <v>5</v>
      </c>
      <c r="I77" s="172"/>
      <c r="J77" s="33"/>
      <c r="K77" s="33"/>
      <c r="L77" s="33"/>
      <c r="M77" s="20">
        <v>5</v>
      </c>
      <c r="N77" s="108"/>
      <c r="O77" s="108"/>
      <c r="P77" s="188">
        <f>SUM(M77:O77)</f>
        <v>5</v>
      </c>
    </row>
    <row r="78" spans="1:31">
      <c r="A78" s="105"/>
      <c r="B78" s="53" t="s">
        <v>42</v>
      </c>
      <c r="C78" s="184"/>
      <c r="D78" s="185"/>
      <c r="E78" s="77"/>
      <c r="F78" s="78"/>
      <c r="G78" s="79">
        <f>SUM(F79:F93)</f>
        <v>94</v>
      </c>
      <c r="H78" s="78"/>
      <c r="I78" s="79">
        <f>SUM(H79:H93)</f>
        <v>13</v>
      </c>
      <c r="J78" s="33"/>
      <c r="K78" s="33"/>
      <c r="L78" s="33"/>
      <c r="M78" s="177">
        <f>SUM(M79:M93)</f>
        <v>13</v>
      </c>
      <c r="N78" s="177">
        <f>SUM(N79:N93)</f>
        <v>0</v>
      </c>
      <c r="O78" s="177">
        <f>SUM(O79:O93)</f>
        <v>0</v>
      </c>
      <c r="P78" s="177">
        <f>SUM(M78:O78)</f>
        <v>13</v>
      </c>
    </row>
    <row r="79" spans="1:31">
      <c r="A79" s="105"/>
      <c r="B79" s="110"/>
      <c r="C79" s="59" t="s">
        <v>81</v>
      </c>
      <c r="D79" s="60" t="s">
        <v>41</v>
      </c>
      <c r="E79" s="61" t="s">
        <v>44</v>
      </c>
      <c r="F79" s="62">
        <v>10</v>
      </c>
      <c r="G79" s="107"/>
      <c r="H79" s="62">
        <f>SUM(M79:O79)</f>
        <v>3</v>
      </c>
      <c r="I79" s="107"/>
      <c r="J79" s="33"/>
      <c r="K79" s="33"/>
      <c r="L79" s="33"/>
      <c r="M79" s="20">
        <v>3</v>
      </c>
      <c r="N79" s="20">
        <v>0</v>
      </c>
      <c r="O79" s="20"/>
      <c r="P79" s="190">
        <f t="shared" ref="P78:P97" si="20">SUM(M79:O79)</f>
        <v>3</v>
      </c>
    </row>
    <row r="80" spans="1:31">
      <c r="A80" s="105"/>
      <c r="B80" s="110"/>
      <c r="C80" s="59" t="s">
        <v>82</v>
      </c>
      <c r="D80" s="60" t="s">
        <v>41</v>
      </c>
      <c r="E80" s="61" t="s">
        <v>44</v>
      </c>
      <c r="F80" s="62">
        <v>6</v>
      </c>
      <c r="G80" s="107"/>
      <c r="H80" s="62">
        <f t="shared" ref="H79:H87" si="21">SUM(M80:O80)</f>
        <v>3</v>
      </c>
      <c r="I80" s="107"/>
      <c r="J80" s="33"/>
      <c r="K80" s="33"/>
      <c r="L80" s="33"/>
      <c r="M80" s="20">
        <v>3</v>
      </c>
      <c r="N80" s="20">
        <v>0</v>
      </c>
      <c r="O80" s="108"/>
      <c r="P80" s="190">
        <f t="shared" si="20"/>
        <v>3</v>
      </c>
    </row>
    <row r="81" spans="1:16">
      <c r="A81" s="105"/>
      <c r="B81" s="110"/>
      <c r="C81" s="59" t="s">
        <v>83</v>
      </c>
      <c r="D81" s="60" t="s">
        <v>41</v>
      </c>
      <c r="E81" s="61" t="s">
        <v>44</v>
      </c>
      <c r="F81" s="62">
        <v>6</v>
      </c>
      <c r="G81" s="107"/>
      <c r="H81" s="62">
        <f t="shared" si="21"/>
        <v>1</v>
      </c>
      <c r="I81" s="107"/>
      <c r="J81" s="33"/>
      <c r="K81" s="33"/>
      <c r="L81" s="33"/>
      <c r="M81" s="20">
        <v>1</v>
      </c>
      <c r="N81" s="20">
        <v>0</v>
      </c>
      <c r="O81" s="108"/>
      <c r="P81" s="190">
        <f t="shared" si="20"/>
        <v>1</v>
      </c>
    </row>
    <row r="82" spans="1:16">
      <c r="A82" s="105"/>
      <c r="B82" s="110"/>
      <c r="C82" s="59" t="s">
        <v>84</v>
      </c>
      <c r="D82" s="60" t="s">
        <v>41</v>
      </c>
      <c r="E82" s="61" t="s">
        <v>44</v>
      </c>
      <c r="F82" s="62">
        <v>8</v>
      </c>
      <c r="G82" s="107"/>
      <c r="H82" s="62">
        <f t="shared" si="21"/>
        <v>1</v>
      </c>
      <c r="I82" s="107"/>
      <c r="J82" s="33"/>
      <c r="K82" s="33"/>
      <c r="L82" s="33"/>
      <c r="M82" s="20">
        <v>1</v>
      </c>
      <c r="N82" s="20">
        <v>0</v>
      </c>
      <c r="O82" s="108"/>
      <c r="P82" s="190">
        <f t="shared" si="20"/>
        <v>1</v>
      </c>
    </row>
    <row r="83" spans="1:16">
      <c r="A83" s="105"/>
      <c r="B83" s="110"/>
      <c r="C83" s="59" t="s">
        <v>85</v>
      </c>
      <c r="D83" s="60" t="s">
        <v>41</v>
      </c>
      <c r="E83" s="61" t="s">
        <v>44</v>
      </c>
      <c r="F83" s="62">
        <v>10</v>
      </c>
      <c r="G83" s="107"/>
      <c r="H83" s="62">
        <f t="shared" si="21"/>
        <v>1</v>
      </c>
      <c r="I83" s="107"/>
      <c r="J83" s="33"/>
      <c r="K83" s="33"/>
      <c r="L83" s="33"/>
      <c r="M83" s="20">
        <v>1</v>
      </c>
      <c r="N83" s="20">
        <v>0</v>
      </c>
      <c r="O83" s="108"/>
      <c r="P83" s="190">
        <f t="shared" si="20"/>
        <v>1</v>
      </c>
    </row>
    <row r="84" spans="1:16">
      <c r="A84" s="105"/>
      <c r="B84" s="110"/>
      <c r="C84" s="59" t="s">
        <v>86</v>
      </c>
      <c r="D84" s="60" t="s">
        <v>41</v>
      </c>
      <c r="E84" s="61" t="s">
        <v>44</v>
      </c>
      <c r="F84" s="62">
        <v>6</v>
      </c>
      <c r="G84" s="107"/>
      <c r="H84" s="62">
        <f t="shared" si="21"/>
        <v>0</v>
      </c>
      <c r="I84" s="107"/>
      <c r="J84" s="33"/>
      <c r="K84" s="33"/>
      <c r="L84" s="33"/>
      <c r="M84" s="20">
        <v>0</v>
      </c>
      <c r="N84" s="20">
        <v>0</v>
      </c>
      <c r="O84" s="108"/>
      <c r="P84" s="190">
        <f t="shared" si="20"/>
        <v>0</v>
      </c>
    </row>
    <row r="85" spans="1:16">
      <c r="A85" s="105"/>
      <c r="B85" s="110"/>
      <c r="C85" s="59" t="s">
        <v>87</v>
      </c>
      <c r="D85" s="60" t="s">
        <v>41</v>
      </c>
      <c r="E85" s="61" t="s">
        <v>44</v>
      </c>
      <c r="F85" s="62">
        <v>6</v>
      </c>
      <c r="G85" s="107"/>
      <c r="H85" s="62">
        <f>SUM(M85:O85)</f>
        <v>0</v>
      </c>
      <c r="I85" s="107"/>
      <c r="J85" s="33"/>
      <c r="K85" s="33"/>
      <c r="L85" s="33"/>
      <c r="M85" s="20">
        <v>0</v>
      </c>
      <c r="N85" s="20">
        <v>0</v>
      </c>
      <c r="O85" s="108"/>
      <c r="P85" s="190">
        <f t="shared" si="20"/>
        <v>0</v>
      </c>
    </row>
    <row r="86" spans="1:16">
      <c r="A86" s="105"/>
      <c r="B86" s="110"/>
      <c r="C86" s="59" t="s">
        <v>88</v>
      </c>
      <c r="D86" s="60" t="s">
        <v>41</v>
      </c>
      <c r="E86" s="61" t="s">
        <v>44</v>
      </c>
      <c r="F86" s="62">
        <v>10</v>
      </c>
      <c r="G86" s="107"/>
      <c r="H86" s="62">
        <f t="shared" si="21"/>
        <v>2</v>
      </c>
      <c r="I86" s="107"/>
      <c r="J86" s="33"/>
      <c r="K86" s="33"/>
      <c r="L86" s="33"/>
      <c r="M86" s="20">
        <v>2</v>
      </c>
      <c r="N86" s="20">
        <v>0</v>
      </c>
      <c r="O86" s="108"/>
      <c r="P86" s="190">
        <f t="shared" si="20"/>
        <v>2</v>
      </c>
    </row>
    <row r="87" spans="1:16">
      <c r="A87" s="105"/>
      <c r="B87" s="110"/>
      <c r="C87" s="59" t="s">
        <v>89</v>
      </c>
      <c r="D87" s="60" t="s">
        <v>41</v>
      </c>
      <c r="E87" s="61" t="s">
        <v>44</v>
      </c>
      <c r="F87" s="62">
        <v>10</v>
      </c>
      <c r="G87" s="107"/>
      <c r="H87" s="62">
        <f t="shared" si="21"/>
        <v>2</v>
      </c>
      <c r="I87" s="107"/>
      <c r="J87" s="33"/>
      <c r="K87" s="33"/>
      <c r="L87" s="33"/>
      <c r="M87" s="20">
        <v>2</v>
      </c>
      <c r="N87" s="20">
        <v>0</v>
      </c>
      <c r="O87" s="108"/>
      <c r="P87" s="190">
        <f t="shared" si="20"/>
        <v>2</v>
      </c>
    </row>
    <row r="88" spans="1:16">
      <c r="A88" s="105"/>
      <c r="B88" s="110" t="s">
        <v>53</v>
      </c>
      <c r="C88" s="59" t="s">
        <v>70</v>
      </c>
      <c r="D88" s="60" t="s">
        <v>41</v>
      </c>
      <c r="E88" s="61" t="s">
        <v>2</v>
      </c>
      <c r="F88" s="62">
        <v>10</v>
      </c>
      <c r="G88" s="107"/>
      <c r="H88" s="62">
        <f>SUM(M88:O88)</f>
        <v>0</v>
      </c>
      <c r="I88" s="107"/>
      <c r="J88" s="33"/>
      <c r="K88" s="33"/>
      <c r="L88" s="33"/>
      <c r="M88" s="20"/>
      <c r="N88" s="20">
        <v>0</v>
      </c>
      <c r="O88" s="108"/>
      <c r="P88" s="190">
        <f t="shared" si="20"/>
        <v>0</v>
      </c>
    </row>
    <row r="89" spans="1:16">
      <c r="A89" s="105"/>
      <c r="B89" s="110" t="s">
        <v>53</v>
      </c>
      <c r="C89" s="59" t="s">
        <v>71</v>
      </c>
      <c r="D89" s="60" t="s">
        <v>72</v>
      </c>
      <c r="E89" s="61" t="s">
        <v>44</v>
      </c>
      <c r="F89" s="62">
        <v>3</v>
      </c>
      <c r="G89" s="107"/>
      <c r="H89" s="62">
        <f>SUM(M89:O89)</f>
        <v>0</v>
      </c>
      <c r="I89" s="107"/>
      <c r="J89" s="33"/>
      <c r="K89" s="33"/>
      <c r="L89" s="33"/>
      <c r="M89" s="20">
        <v>0</v>
      </c>
      <c r="N89" s="20">
        <v>0</v>
      </c>
      <c r="O89" s="108"/>
      <c r="P89" s="190">
        <f t="shared" si="20"/>
        <v>0</v>
      </c>
    </row>
    <row r="90" spans="1:16">
      <c r="A90" s="105"/>
      <c r="B90" s="110" t="s">
        <v>53</v>
      </c>
      <c r="C90" s="59" t="s">
        <v>75</v>
      </c>
      <c r="D90" s="60" t="s">
        <v>41</v>
      </c>
      <c r="E90" s="61" t="s">
        <v>44</v>
      </c>
      <c r="F90" s="62">
        <v>3</v>
      </c>
      <c r="G90" s="107"/>
      <c r="H90" s="62">
        <f>SUM(M90:O90)</f>
        <v>0</v>
      </c>
      <c r="I90" s="107"/>
      <c r="J90" s="33"/>
      <c r="K90" s="33"/>
      <c r="L90" s="33"/>
      <c r="M90" s="20">
        <v>0</v>
      </c>
      <c r="N90" s="20">
        <v>0</v>
      </c>
      <c r="O90" s="108"/>
      <c r="P90" s="190">
        <f t="shared" si="20"/>
        <v>0</v>
      </c>
    </row>
    <row r="91" spans="1:16">
      <c r="A91" s="105"/>
      <c r="B91" s="110" t="s">
        <v>53</v>
      </c>
      <c r="C91" s="59" t="s">
        <v>76</v>
      </c>
      <c r="D91" s="60" t="s">
        <v>41</v>
      </c>
      <c r="E91" s="61" t="s">
        <v>44</v>
      </c>
      <c r="F91" s="62">
        <v>2</v>
      </c>
      <c r="G91" s="107"/>
      <c r="H91" s="62">
        <f>SUM(M91:O91)</f>
        <v>0</v>
      </c>
      <c r="I91" s="107"/>
      <c r="J91" s="33"/>
      <c r="K91" s="33"/>
      <c r="L91" s="33"/>
      <c r="M91" s="20">
        <v>0</v>
      </c>
      <c r="N91" s="20">
        <v>0</v>
      </c>
      <c r="O91" s="108"/>
      <c r="P91" s="190">
        <f t="shared" si="20"/>
        <v>0</v>
      </c>
    </row>
    <row r="92" spans="1:16">
      <c r="A92" s="105"/>
      <c r="B92" s="110" t="s">
        <v>53</v>
      </c>
      <c r="C92" s="59" t="s">
        <v>23</v>
      </c>
      <c r="D92" s="60" t="s">
        <v>41</v>
      </c>
      <c r="E92" s="61" t="s">
        <v>44</v>
      </c>
      <c r="F92" s="62">
        <v>2</v>
      </c>
      <c r="G92" s="107"/>
      <c r="H92" s="62">
        <f>SUM(M92:O92)</f>
        <v>0</v>
      </c>
      <c r="I92" s="107"/>
      <c r="J92" s="33"/>
      <c r="K92" s="33"/>
      <c r="L92" s="33"/>
      <c r="M92" s="20">
        <v>0</v>
      </c>
      <c r="N92" s="20">
        <v>0</v>
      </c>
      <c r="O92" s="108"/>
      <c r="P92" s="190">
        <f t="shared" si="20"/>
        <v>0</v>
      </c>
    </row>
    <row r="93" spans="1:16">
      <c r="A93" s="105"/>
      <c r="B93" s="110" t="s">
        <v>53</v>
      </c>
      <c r="C93" s="59" t="s">
        <v>55</v>
      </c>
      <c r="D93" s="60" t="s">
        <v>41</v>
      </c>
      <c r="E93" s="61" t="s">
        <v>44</v>
      </c>
      <c r="F93" s="62">
        <v>2</v>
      </c>
      <c r="G93" s="107"/>
      <c r="H93" s="62">
        <f>SUM(M93:O93)</f>
        <v>0</v>
      </c>
      <c r="I93" s="107"/>
      <c r="J93" s="33"/>
      <c r="K93" s="33"/>
      <c r="L93" s="33"/>
      <c r="M93" s="20">
        <v>0</v>
      </c>
      <c r="N93" s="20">
        <v>0</v>
      </c>
      <c r="O93" s="108"/>
      <c r="P93" s="190">
        <f t="shared" si="20"/>
        <v>0</v>
      </c>
    </row>
    <row r="94" spans="1:16">
      <c r="A94" s="105"/>
      <c r="B94" s="53" t="s">
        <v>56</v>
      </c>
      <c r="C94" s="75"/>
      <c r="D94" s="186"/>
      <c r="E94" s="77"/>
      <c r="F94" s="78"/>
      <c r="G94" s="79">
        <f>SUM(F95:F97)</f>
        <v>8</v>
      </c>
      <c r="H94" s="78"/>
      <c r="I94" s="79">
        <f>SUM(H95:H97)</f>
        <v>0</v>
      </c>
      <c r="J94" s="33"/>
      <c r="K94" s="33"/>
      <c r="L94" s="33"/>
      <c r="M94" s="177">
        <f>SUM(M95:M97)</f>
        <v>0</v>
      </c>
      <c r="N94" s="177">
        <f t="shared" ref="N94:O94" si="22">SUM(N95:N97)</f>
        <v>0</v>
      </c>
      <c r="O94" s="177">
        <f t="shared" si="22"/>
        <v>0</v>
      </c>
      <c r="P94" s="177">
        <f>SUM(M94:O94)</f>
        <v>0</v>
      </c>
    </row>
    <row r="95" spans="1:16">
      <c r="A95" s="105"/>
      <c r="B95" s="106"/>
      <c r="C95" s="59" t="s">
        <v>57</v>
      </c>
      <c r="D95" s="60" t="s">
        <v>35</v>
      </c>
      <c r="E95" s="61" t="s">
        <v>1</v>
      </c>
      <c r="F95" s="62">
        <v>2</v>
      </c>
      <c r="G95" s="107"/>
      <c r="H95" s="62">
        <f>SUM(M95:O95)</f>
        <v>0</v>
      </c>
      <c r="I95" s="107"/>
      <c r="J95" s="33"/>
      <c r="K95" s="33"/>
      <c r="L95" s="33"/>
      <c r="M95" s="20">
        <v>0</v>
      </c>
      <c r="N95" s="108"/>
      <c r="O95" s="108"/>
      <c r="P95" s="188">
        <f>SUM(M95:O95)</f>
        <v>0</v>
      </c>
    </row>
    <row r="96" spans="1:16">
      <c r="A96" s="105"/>
      <c r="B96" s="106"/>
      <c r="C96" s="59" t="s">
        <v>58</v>
      </c>
      <c r="D96" s="60" t="s">
        <v>59</v>
      </c>
      <c r="E96" s="61" t="s">
        <v>60</v>
      </c>
      <c r="F96" s="62">
        <v>4</v>
      </c>
      <c r="G96" s="107"/>
      <c r="H96" s="62">
        <f>SUM(M96:O96)</f>
        <v>0</v>
      </c>
      <c r="I96" s="107"/>
      <c r="J96" s="33"/>
      <c r="K96" s="33"/>
      <c r="L96" s="33"/>
      <c r="M96" s="20">
        <v>0</v>
      </c>
      <c r="N96" s="20">
        <v>0</v>
      </c>
      <c r="O96" s="20">
        <v>0</v>
      </c>
      <c r="P96" s="157">
        <f t="shared" si="20"/>
        <v>0</v>
      </c>
    </row>
    <row r="97" spans="1:16">
      <c r="A97" s="105"/>
      <c r="B97" s="114"/>
      <c r="C97" s="69" t="s">
        <v>61</v>
      </c>
      <c r="D97" s="70" t="s">
        <v>17</v>
      </c>
      <c r="E97" s="71" t="s">
        <v>1</v>
      </c>
      <c r="F97" s="62">
        <v>2</v>
      </c>
      <c r="G97" s="107"/>
      <c r="H97" s="62">
        <f>SUM(M97:O97)</f>
        <v>0</v>
      </c>
      <c r="I97" s="107"/>
      <c r="J97" s="33"/>
      <c r="K97" s="33"/>
      <c r="L97" s="33"/>
      <c r="M97" s="20">
        <v>0</v>
      </c>
      <c r="N97" s="113"/>
      <c r="O97" s="113"/>
      <c r="P97" s="158"/>
    </row>
    <row r="98" spans="1:16">
      <c r="A98" s="115" t="s">
        <v>90</v>
      </c>
      <c r="B98" s="53" t="s">
        <v>39</v>
      </c>
      <c r="C98" s="182"/>
      <c r="D98" s="183"/>
      <c r="E98" s="77"/>
      <c r="F98" s="78"/>
      <c r="G98" s="79">
        <f>SUM(F99:F99)</f>
        <v>6</v>
      </c>
      <c r="H98" s="78"/>
      <c r="I98" s="168">
        <f>SUM(H99:H99)</f>
        <v>8</v>
      </c>
      <c r="J98" s="80"/>
      <c r="K98" s="80"/>
      <c r="L98" s="80"/>
      <c r="M98" s="177">
        <f>SUM(M99:M99)</f>
        <v>8</v>
      </c>
      <c r="N98" s="177">
        <f>SUM(N99:N99)</f>
        <v>0</v>
      </c>
      <c r="O98" s="177">
        <f>SUM(O99:O99)</f>
        <v>0</v>
      </c>
      <c r="P98" s="177">
        <f>SUM(M98:O98)</f>
        <v>8</v>
      </c>
    </row>
    <row r="99" spans="1:16">
      <c r="A99" s="74"/>
      <c r="B99" s="81"/>
      <c r="C99" s="118" t="s">
        <v>91</v>
      </c>
      <c r="D99" s="119" t="s">
        <v>17</v>
      </c>
      <c r="E99" s="120" t="s">
        <v>60</v>
      </c>
      <c r="F99" s="121">
        <v>6</v>
      </c>
      <c r="G99" s="120"/>
      <c r="H99" s="121">
        <f>SUM(M99:O99)</f>
        <v>8</v>
      </c>
      <c r="I99" s="174"/>
      <c r="J99" s="33"/>
      <c r="K99" s="33"/>
      <c r="L99" s="33"/>
      <c r="M99" s="14">
        <v>8</v>
      </c>
      <c r="N99" s="121">
        <v>0</v>
      </c>
      <c r="O99" s="121">
        <v>0</v>
      </c>
      <c r="P99" s="159">
        <f t="shared" ref="P99" si="23">SUM(M99:O99)</f>
        <v>8</v>
      </c>
    </row>
    <row r="100" spans="1:16">
      <c r="A100" s="74"/>
      <c r="B100" s="53" t="s">
        <v>42</v>
      </c>
      <c r="C100" s="184"/>
      <c r="D100" s="185"/>
      <c r="E100" s="77"/>
      <c r="F100" s="78"/>
      <c r="G100" s="79">
        <f>SUM(F101:F109)</f>
        <v>72</v>
      </c>
      <c r="H100" s="78"/>
      <c r="I100" s="79">
        <f>SUM(H101:H109)</f>
        <v>37</v>
      </c>
      <c r="J100" s="33"/>
      <c r="K100" s="33"/>
      <c r="L100" s="33"/>
      <c r="M100" s="177">
        <f>SUM(M101:M109)</f>
        <v>37</v>
      </c>
      <c r="N100" s="177">
        <f>SUM(N101:N109)</f>
        <v>0</v>
      </c>
      <c r="O100" s="177">
        <f>SUM(O101:O109)</f>
        <v>0</v>
      </c>
      <c r="P100" s="177">
        <f>SUM(M100:O100)</f>
        <v>37</v>
      </c>
    </row>
    <row r="101" spans="1:16">
      <c r="A101" s="74"/>
      <c r="B101" s="94" t="s">
        <v>53</v>
      </c>
      <c r="C101" s="93" t="s">
        <v>81</v>
      </c>
      <c r="D101" s="122" t="s">
        <v>41</v>
      </c>
      <c r="E101" s="123" t="s">
        <v>44</v>
      </c>
      <c r="F101" s="124">
        <v>10</v>
      </c>
      <c r="G101" s="123"/>
      <c r="H101" s="124">
        <f>SUM(M101:O101)</f>
        <v>10</v>
      </c>
      <c r="I101" s="143"/>
      <c r="J101" s="33"/>
      <c r="K101" s="33"/>
      <c r="L101" s="33"/>
      <c r="M101" s="126">
        <v>10</v>
      </c>
      <c r="N101" s="26">
        <v>0</v>
      </c>
      <c r="O101" s="126"/>
      <c r="P101" s="145"/>
    </row>
    <row r="102" spans="1:16">
      <c r="A102" s="74"/>
      <c r="B102" s="94" t="s">
        <v>53</v>
      </c>
      <c r="C102" s="93" t="s">
        <v>82</v>
      </c>
      <c r="D102" s="122" t="s">
        <v>41</v>
      </c>
      <c r="E102" s="123" t="s">
        <v>44</v>
      </c>
      <c r="F102" s="124">
        <v>6</v>
      </c>
      <c r="G102" s="123"/>
      <c r="H102" s="124">
        <f t="shared" ref="H102:H106" si="24">SUM(M102:O102)</f>
        <v>3</v>
      </c>
      <c r="I102" s="143"/>
      <c r="J102" s="33"/>
      <c r="K102" s="33"/>
      <c r="L102" s="33"/>
      <c r="M102" s="126">
        <v>3</v>
      </c>
      <c r="N102" s="26">
        <v>0</v>
      </c>
      <c r="O102" s="126"/>
      <c r="P102" s="145"/>
    </row>
    <row r="103" spans="1:16">
      <c r="A103" s="74"/>
      <c r="B103" s="94" t="s">
        <v>53</v>
      </c>
      <c r="C103" s="93" t="s">
        <v>83</v>
      </c>
      <c r="D103" s="122" t="s">
        <v>41</v>
      </c>
      <c r="E103" s="123" t="s">
        <v>44</v>
      </c>
      <c r="F103" s="124">
        <v>6</v>
      </c>
      <c r="G103" s="123"/>
      <c r="H103" s="124">
        <f t="shared" si="24"/>
        <v>3</v>
      </c>
      <c r="I103" s="143"/>
      <c r="J103" s="33"/>
      <c r="K103" s="33"/>
      <c r="L103" s="33"/>
      <c r="M103" s="126">
        <v>3</v>
      </c>
      <c r="N103" s="26">
        <v>0</v>
      </c>
      <c r="O103" s="126"/>
      <c r="P103" s="145"/>
    </row>
    <row r="104" spans="1:16">
      <c r="A104" s="74"/>
      <c r="B104" s="94" t="s">
        <v>53</v>
      </c>
      <c r="C104" s="93" t="s">
        <v>84</v>
      </c>
      <c r="D104" s="122" t="s">
        <v>41</v>
      </c>
      <c r="E104" s="123" t="s">
        <v>44</v>
      </c>
      <c r="F104" s="124">
        <v>8</v>
      </c>
      <c r="G104" s="125"/>
      <c r="H104" s="124">
        <f t="shared" si="24"/>
        <v>3</v>
      </c>
      <c r="I104" s="143"/>
      <c r="J104" s="33"/>
      <c r="K104" s="33"/>
      <c r="L104" s="33"/>
      <c r="M104" s="126">
        <v>3</v>
      </c>
      <c r="N104" s="26">
        <v>0</v>
      </c>
      <c r="O104" s="126"/>
      <c r="P104" s="145"/>
    </row>
    <row r="105" spans="1:16">
      <c r="A105" s="74"/>
      <c r="B105" s="94" t="s">
        <v>53</v>
      </c>
      <c r="C105" s="93" t="s">
        <v>85</v>
      </c>
      <c r="D105" s="122" t="s">
        <v>41</v>
      </c>
      <c r="E105" s="123" t="s">
        <v>44</v>
      </c>
      <c r="F105" s="124">
        <v>10</v>
      </c>
      <c r="G105" s="125"/>
      <c r="H105" s="124">
        <f t="shared" si="24"/>
        <v>3</v>
      </c>
      <c r="I105" s="143"/>
      <c r="J105" s="33"/>
      <c r="K105" s="33"/>
      <c r="L105" s="33"/>
      <c r="M105" s="126">
        <v>3</v>
      </c>
      <c r="N105" s="26">
        <v>0</v>
      </c>
      <c r="O105" s="126"/>
      <c r="P105" s="145"/>
    </row>
    <row r="106" spans="1:16">
      <c r="A106" s="74"/>
      <c r="B106" s="94" t="s">
        <v>53</v>
      </c>
      <c r="C106" s="93" t="s">
        <v>86</v>
      </c>
      <c r="D106" s="122" t="s">
        <v>41</v>
      </c>
      <c r="E106" s="123" t="s">
        <v>44</v>
      </c>
      <c r="F106" s="124">
        <v>6</v>
      </c>
      <c r="G106" s="125"/>
      <c r="H106" s="124">
        <f t="shared" si="24"/>
        <v>3</v>
      </c>
      <c r="I106" s="143"/>
      <c r="J106" s="33"/>
      <c r="K106" s="33"/>
      <c r="L106" s="33"/>
      <c r="M106" s="126">
        <v>3</v>
      </c>
      <c r="N106" s="26">
        <v>0</v>
      </c>
      <c r="O106" s="26"/>
      <c r="P106" s="145"/>
    </row>
    <row r="107" spans="1:16">
      <c r="A107" s="74"/>
      <c r="B107" s="94" t="s">
        <v>53</v>
      </c>
      <c r="C107" s="93" t="s">
        <v>87</v>
      </c>
      <c r="D107" s="122" t="s">
        <v>41</v>
      </c>
      <c r="E107" s="123" t="s">
        <v>44</v>
      </c>
      <c r="F107" s="124">
        <v>6</v>
      </c>
      <c r="G107" s="125"/>
      <c r="H107" s="124">
        <f>SUM(M107:O107)</f>
        <v>4</v>
      </c>
      <c r="I107" s="143"/>
      <c r="J107" s="33"/>
      <c r="K107" s="33"/>
      <c r="L107" s="33"/>
      <c r="M107" s="126">
        <v>4</v>
      </c>
      <c r="N107" s="26">
        <v>0</v>
      </c>
      <c r="O107" s="126"/>
      <c r="P107" s="145"/>
    </row>
    <row r="108" spans="1:16">
      <c r="A108" s="74"/>
      <c r="B108" s="94" t="s">
        <v>53</v>
      </c>
      <c r="C108" s="93" t="s">
        <v>88</v>
      </c>
      <c r="D108" s="122" t="s">
        <v>41</v>
      </c>
      <c r="E108" s="123" t="s">
        <v>44</v>
      </c>
      <c r="F108" s="124">
        <v>10</v>
      </c>
      <c r="G108" s="125"/>
      <c r="H108" s="124">
        <f t="shared" ref="H108:H109" si="25">SUM(M108:O108)</f>
        <v>4</v>
      </c>
      <c r="I108" s="143"/>
      <c r="J108" s="33"/>
      <c r="K108" s="33"/>
      <c r="L108" s="33"/>
      <c r="M108" s="126">
        <v>4</v>
      </c>
      <c r="N108" s="26">
        <v>0</v>
      </c>
      <c r="O108" s="26"/>
      <c r="P108" s="145"/>
    </row>
    <row r="109" spans="1:16">
      <c r="A109" s="74"/>
      <c r="B109" s="94" t="s">
        <v>53</v>
      </c>
      <c r="C109" s="93" t="s">
        <v>89</v>
      </c>
      <c r="D109" s="122" t="s">
        <v>41</v>
      </c>
      <c r="E109" s="123" t="s">
        <v>44</v>
      </c>
      <c r="F109" s="124">
        <v>10</v>
      </c>
      <c r="G109" s="125"/>
      <c r="H109" s="124">
        <f t="shared" si="25"/>
        <v>4</v>
      </c>
      <c r="I109" s="143"/>
      <c r="J109" s="33"/>
      <c r="K109" s="33"/>
      <c r="L109" s="33"/>
      <c r="M109" s="126">
        <v>4</v>
      </c>
      <c r="N109" s="26">
        <v>0</v>
      </c>
      <c r="O109" s="126"/>
      <c r="P109" s="145"/>
    </row>
    <row r="110" spans="1:16">
      <c r="A110" s="74"/>
      <c r="B110" s="53" t="s">
        <v>56</v>
      </c>
      <c r="C110" s="75"/>
      <c r="D110" s="186"/>
      <c r="E110" s="77"/>
      <c r="F110" s="78"/>
      <c r="G110" s="79">
        <f>SUM(F111:F113)</f>
        <v>8</v>
      </c>
      <c r="H110" s="78"/>
      <c r="I110" s="79">
        <f>SUM(H111:H113)</f>
        <v>0</v>
      </c>
      <c r="J110" s="33"/>
      <c r="K110" s="33"/>
      <c r="L110" s="33"/>
      <c r="M110" s="177">
        <f>SUM(M111:M113)</f>
        <v>0</v>
      </c>
      <c r="N110" s="177">
        <f t="shared" ref="N110:O110" si="26">SUM(N111:N113)</f>
        <v>0</v>
      </c>
      <c r="O110" s="177">
        <f t="shared" si="26"/>
        <v>0</v>
      </c>
      <c r="P110" s="177">
        <f>SUM(M110:O110)</f>
        <v>0</v>
      </c>
    </row>
    <row r="111" spans="1:16">
      <c r="A111" s="74"/>
      <c r="B111" s="94"/>
      <c r="C111" s="93" t="s">
        <v>57</v>
      </c>
      <c r="D111" s="122" t="s">
        <v>35</v>
      </c>
      <c r="E111" s="123" t="s">
        <v>1</v>
      </c>
      <c r="F111" s="124">
        <v>2</v>
      </c>
      <c r="G111" s="125"/>
      <c r="H111" s="124">
        <f>SUM(M111:O111)</f>
        <v>0</v>
      </c>
      <c r="I111" s="143"/>
      <c r="J111" s="33"/>
      <c r="K111" s="33"/>
      <c r="L111" s="33"/>
      <c r="M111" s="26">
        <v>0</v>
      </c>
      <c r="N111" s="26"/>
      <c r="O111" s="126"/>
      <c r="P111" s="145"/>
    </row>
    <row r="112" spans="1:16">
      <c r="A112" s="74"/>
      <c r="B112" s="94"/>
      <c r="C112" s="93" t="s">
        <v>58</v>
      </c>
      <c r="D112" s="122" t="s">
        <v>59</v>
      </c>
      <c r="E112" s="123" t="s">
        <v>60</v>
      </c>
      <c r="F112" s="124">
        <v>4</v>
      </c>
      <c r="G112" s="125"/>
      <c r="H112" s="124">
        <f>SUM(M112:O112)</f>
        <v>0</v>
      </c>
      <c r="I112" s="143"/>
      <c r="J112" s="33"/>
      <c r="K112" s="33"/>
      <c r="L112" s="33"/>
      <c r="M112" s="26">
        <v>0</v>
      </c>
      <c r="N112" s="26">
        <v>0</v>
      </c>
      <c r="O112" s="26">
        <v>0</v>
      </c>
      <c r="P112" s="145"/>
    </row>
    <row r="113" spans="1:16">
      <c r="A113" s="74"/>
      <c r="B113" s="94"/>
      <c r="C113" s="93" t="s">
        <v>61</v>
      </c>
      <c r="D113" s="122" t="s">
        <v>17</v>
      </c>
      <c r="E113" s="123" t="s">
        <v>1</v>
      </c>
      <c r="F113" s="124">
        <v>2</v>
      </c>
      <c r="G113" s="125"/>
      <c r="H113" s="124">
        <f>SUM(M113:O113)</f>
        <v>0</v>
      </c>
      <c r="I113" s="143"/>
      <c r="J113" s="33"/>
      <c r="K113" s="33"/>
      <c r="L113" s="33"/>
      <c r="M113" s="26">
        <v>0</v>
      </c>
      <c r="N113" s="26"/>
      <c r="O113" s="126"/>
      <c r="P113" s="145"/>
    </row>
    <row r="114" spans="1:16">
      <c r="A114" s="137" t="s">
        <v>4</v>
      </c>
      <c r="B114" s="137"/>
      <c r="C114" s="138"/>
      <c r="D114" s="138"/>
      <c r="E114" s="139"/>
      <c r="F114" s="140">
        <f>SUM(F6:F113)</f>
        <v>450</v>
      </c>
      <c r="G114" s="141">
        <f>SUM(G6:G113)</f>
        <v>450</v>
      </c>
      <c r="H114" s="198">
        <f>SUM(M114:O114)</f>
        <v>216.35999999999999</v>
      </c>
      <c r="I114" s="176">
        <f>SUM(I6:I113)</f>
        <v>216.36</v>
      </c>
      <c r="J114" s="142"/>
      <c r="K114" s="142"/>
      <c r="L114" s="142"/>
      <c r="M114" s="140">
        <f>SUM(M94,M78,M73,M69,M60,M56,M52,M42,M37,M33,M23,M21,M12,M8,M6,M98,M100,M110)</f>
        <v>148.06</v>
      </c>
      <c r="N114" s="140">
        <f t="shared" ref="N114:P114" si="27">SUM(N94,N78,N73,N69,N60,N56,N52,N42,N37,N33,N23,N21,N12,N8,N6)</f>
        <v>0.2</v>
      </c>
      <c r="O114" s="140">
        <f t="shared" si="27"/>
        <v>68.099999999999994</v>
      </c>
      <c r="P114" s="198">
        <f>SUM(P94,P78,P73,P69,P60,P56,P52,P42,P37,P33,P23,P21,P12,P8,P6,P98,P100, P110)</f>
        <v>216.36</v>
      </c>
    </row>
  </sheetData>
  <sheetProtection selectLockedCells="1" selectUnlockedCells="1"/>
  <conditionalFormatting sqref="I5:I12 I14:I20 P57:P59 M5:P5 O53:P53 M44:M46 O44:P48 O50:P51 P49 O55:P55 P54 M43:P43 P42 P37:P38 N41:P41 N39:P39 O40:P40 M34:P34 M24:M30 O24:P24 M31:N31 N32:O32 M22:P23 M36:P36 P35 M18:P19 M17 O17:P17 M15:P16 M14:N14 P14 M13:P13 P12 M9:P11 P8 M7:P7 P6 I23:I55 M114:P114 O25:O29 P25:P33 M20:N20 P20:P21">
    <cfRule type="cellIs" dxfId="31" priority="61" stopIfTrue="1" operator="equal">
      <formula>0</formula>
    </cfRule>
  </conditionalFormatting>
  <conditionalFormatting sqref="I21">
    <cfRule type="cellIs" dxfId="30" priority="60" stopIfTrue="1" operator="equal">
      <formula>0</formula>
    </cfRule>
  </conditionalFormatting>
  <conditionalFormatting sqref="I22">
    <cfRule type="cellIs" dxfId="29" priority="59" stopIfTrue="1" operator="equal">
      <formula>0</formula>
    </cfRule>
  </conditionalFormatting>
  <conditionalFormatting sqref="I13">
    <cfRule type="cellIs" dxfId="28" priority="58" stopIfTrue="1" operator="equal">
      <formula>0</formula>
    </cfRule>
  </conditionalFormatting>
  <conditionalFormatting sqref="I56 I60 I64:I72 P60 M61 M63:M64 O61:P65 O67:P68 P66 N72:P72 N70:P70 P71">
    <cfRule type="cellIs" dxfId="27" priority="57" stopIfTrue="1" operator="equal">
      <formula>0</formula>
    </cfRule>
  </conditionalFormatting>
  <conditionalFormatting sqref="G70:G72">
    <cfRule type="cellIs" dxfId="26" priority="56" stopIfTrue="1" operator="equal">
      <formula>0</formula>
    </cfRule>
  </conditionalFormatting>
  <conditionalFormatting sqref="I114">
    <cfRule type="cellIs" dxfId="25" priority="54" stopIfTrue="1" operator="equal">
      <formula>0</formula>
    </cfRule>
  </conditionalFormatting>
  <conditionalFormatting sqref="N53 N55">
    <cfRule type="cellIs" dxfId="24" priority="53" stopIfTrue="1" operator="equal">
      <formula>0</formula>
    </cfRule>
  </conditionalFormatting>
  <conditionalFormatting sqref="I73 I78 I94 I87">
    <cfRule type="cellIs" dxfId="23" priority="50" stopIfTrue="1" operator="equal">
      <formula>0</formula>
    </cfRule>
  </conditionalFormatting>
  <conditionalFormatting sqref="I74:I77">
    <cfRule type="cellIs" dxfId="22" priority="48" stopIfTrue="1" operator="equal">
      <formula>0</formula>
    </cfRule>
  </conditionalFormatting>
  <conditionalFormatting sqref="I86">
    <cfRule type="cellIs" dxfId="21" priority="46" stopIfTrue="1" operator="equal">
      <formula>0</formula>
    </cfRule>
  </conditionalFormatting>
  <conditionalFormatting sqref="I85">
    <cfRule type="cellIs" dxfId="20" priority="44" stopIfTrue="1" operator="equal">
      <formula>0</formula>
    </cfRule>
  </conditionalFormatting>
  <conditionalFormatting sqref="I84">
    <cfRule type="cellIs" dxfId="19" priority="42" stopIfTrue="1" operator="equal">
      <formula>0</formula>
    </cfRule>
  </conditionalFormatting>
  <conditionalFormatting sqref="I83">
    <cfRule type="cellIs" dxfId="18" priority="40" stopIfTrue="1" operator="equal">
      <formula>0</formula>
    </cfRule>
  </conditionalFormatting>
  <conditionalFormatting sqref="I82">
    <cfRule type="cellIs" dxfId="17" priority="38" stopIfTrue="1" operator="equal">
      <formula>0</formula>
    </cfRule>
  </conditionalFormatting>
  <conditionalFormatting sqref="I81">
    <cfRule type="cellIs" dxfId="16" priority="36" stopIfTrue="1" operator="equal">
      <formula>0</formula>
    </cfRule>
  </conditionalFormatting>
  <conditionalFormatting sqref="I80">
    <cfRule type="cellIs" dxfId="15" priority="34" stopIfTrue="1" operator="equal">
      <formula>0</formula>
    </cfRule>
  </conditionalFormatting>
  <conditionalFormatting sqref="I79">
    <cfRule type="cellIs" dxfId="14" priority="32" stopIfTrue="1" operator="equal">
      <formula>0</formula>
    </cfRule>
  </conditionalFormatting>
  <conditionalFormatting sqref="N77:O77 O75:P75 O76 P76:P77">
    <cfRule type="cellIs" dxfId="13" priority="31" stopIfTrue="1" operator="equal">
      <formula>0</formula>
    </cfRule>
  </conditionalFormatting>
  <conditionalFormatting sqref="O80:O81 O84:O85 O93 O88:O90">
    <cfRule type="cellIs" dxfId="12" priority="30" stopIfTrue="1" operator="equal">
      <formula>0</formula>
    </cfRule>
  </conditionalFormatting>
  <conditionalFormatting sqref="O82:O84 O86:O88 O91:O93">
    <cfRule type="cellIs" dxfId="11" priority="29" stopIfTrue="1" operator="equal">
      <formula>0</formula>
    </cfRule>
  </conditionalFormatting>
  <conditionalFormatting sqref="P80:P81 P84:P85 P88:P90 P93">
    <cfRule type="cellIs" dxfId="10" priority="28" stopIfTrue="1" operator="equal">
      <formula>0</formula>
    </cfRule>
  </conditionalFormatting>
  <conditionalFormatting sqref="P82:P84 P86:P88 P91:P93">
    <cfRule type="cellIs" dxfId="9" priority="27" stopIfTrue="1" operator="equal">
      <formula>0</formula>
    </cfRule>
  </conditionalFormatting>
  <conditionalFormatting sqref="P79">
    <cfRule type="cellIs" dxfId="8" priority="26" stopIfTrue="1" operator="equal">
      <formula>0</formula>
    </cfRule>
  </conditionalFormatting>
  <conditionalFormatting sqref="O95:P95 O97:P97 P96">
    <cfRule type="cellIs" dxfId="7" priority="25" stopIfTrue="1" operator="equal">
      <formula>0</formula>
    </cfRule>
  </conditionalFormatting>
  <conditionalFormatting sqref="N95 N97">
    <cfRule type="cellIs" dxfId="6" priority="24" stopIfTrue="1" operator="equal">
      <formula>0</formula>
    </cfRule>
  </conditionalFormatting>
  <conditionalFormatting sqref="I98 I100 I110">
    <cfRule type="cellIs" dxfId="5" priority="23" stopIfTrue="1" operator="equal">
      <formula>0</formula>
    </cfRule>
  </conditionalFormatting>
  <conditionalFormatting sqref="I104:I107 O101:P105 O107:P107 P106 M101:M109">
    <cfRule type="cellIs" dxfId="4" priority="5" stopIfTrue="1" operator="equal">
      <formula>0</formula>
    </cfRule>
  </conditionalFormatting>
  <conditionalFormatting sqref="I108:I109 O109:P109 P108">
    <cfRule type="cellIs" dxfId="3" priority="4" stopIfTrue="1" operator="equal">
      <formula>0</formula>
    </cfRule>
  </conditionalFormatting>
  <conditionalFormatting sqref="I111 O111:P111">
    <cfRule type="cellIs" dxfId="2" priority="3" stopIfTrue="1" operator="equal">
      <formula>0</formula>
    </cfRule>
  </conditionalFormatting>
  <conditionalFormatting sqref="I112:I113 O113:P113 P112">
    <cfRule type="cellIs" dxfId="1" priority="2" stopIfTrue="1" operator="equal">
      <formula>0</formula>
    </cfRule>
  </conditionalFormatting>
  <conditionalFormatting sqref="P99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2020-05-05T02:24:11Z</dcterms:modified>
  <cp:category/>
  <cp:contentStatus/>
</cp:coreProperties>
</file>