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<sst xmlns="http://schemas.openxmlformats.org/spreadsheetml/2006/main" count="389" uniqueCount="133">
  <si>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</si>
  <si>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</si>
  <si>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</si>
  <si>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</si>
  <si>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</si>
  <si>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</si>
  <si>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</si>
  <si>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</si>
  <si>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</si>
  <si>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</si>
  <si>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</si>
  <si>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</si>
  <si>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</si>
  <si>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</si>
  <si>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</si>
  <si>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Status</t>
  </si>
  <si>
    <t>Preliminary &amp;</t>
  </si>
  <si>
    <t>Parallel Tasks</t>
  </si>
  <si>
    <t>Architecture</t>
  </si>
  <si>
    <t>Design architecture</t>
  </si>
  <si>
    <t>Project Manager</t>
  </si>
  <si>
    <t>Samuel Lim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</si>
  <si>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</si>
  <si>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</si>
  <si>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</si>
  <si>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</si>
  <si>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</si>
  <si>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</si>
  <si>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</si>
  <si>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</si>
  <si>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</si>
  <si>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</si>
  <si>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</si>
  <si>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</si>
  <si>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</si>
  <si>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</si>
  <si>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</si>
  <si>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</si>
  <si>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</si>
  <si>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</si>
  <si>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</si>
  <si>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</si>
  <si>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</si>
  <si>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</si>
  <si>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</si>
  <si>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</si>
  <si>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</si>
  <si>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</si>
  <si>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</si>
  <si>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</si>
  <si>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</si>
  <si>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</si>
  <si>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</si>
  <si>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</si>
  <si>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IP</t>
  </si>
  <si>
    <t>Research and learn new language and environment</t>
  </si>
  <si>
    <r>
      <t xml:space="preserve">Alivia Dutcher, </t>
    </r>
    <r>
      <rPr/>
      <t>Zach Zoltek, Samuel Lim</t>
    </r>
  </si>
  <si>
    <t>Done</t>
  </si>
  <si>
    <t>Set up double proxy for HTTP server</t>
  </si>
  <si>
    <t xml:space="preserve">Alivia Dutcher
</t>
  </si>
  <si>
    <t xml:space="preserve">Set up autodoc tooling for CI pipelines
</t>
  </si>
  <si>
    <t>Zach Zoltek</t>
  </si>
  <si>
    <t>Implement foundational HTTP logic</t>
  </si>
  <si>
    <t>Create HTTP handling code (client)</t>
  </si>
  <si>
    <t>Alivia Dutcher</t>
  </si>
  <si>
    <t>Write user token handling locally</t>
  </si>
  <si>
    <t>Yazdan Riazi</t>
  </si>
  <si>
    <t>Todo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</si>
  <si>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</si>
  <si>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</si>
  <si>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</si>
  <si>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</si>
  <si>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</si>
  <si>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</si>
  <si>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</si>
  <si>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</si>
  <si>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N/A</t>
  </si>
  <si>
    <t>Evaluate needs for next iteration</t>
  </si>
  <si>
    <t>Iteration 2:</t>
  </si>
  <si>
    <t>Design</t>
  </si>
  <si>
    <t>Implement any design changes</t>
  </si>
  <si>
    <t>IR</t>
  </si>
  <si>
    <t>-</t>
  </si>
  <si>
    <t>Risk analysis</t>
  </si>
  <si>
    <t>Design container format (schedule)</t>
  </si>
  <si>
    <r>
      <t xml:space="preserve">Alivia Dutcher, </t>
    </r>
    <r>
      <rPr/>
      <t>Samuel Lim</t>
    </r>
  </si>
  <si>
    <t>Design drop-in format parsing</t>
  </si>
  <si>
    <r>
      <t xml:space="preserve">Alivia Dutcher, </t>
    </r>
    <r>
      <rPr/>
      <t>Samuel Lim</t>
    </r>
  </si>
  <si>
    <t>Create UI design for main page</t>
  </si>
  <si>
    <t>Review requirements</t>
  </si>
  <si>
    <r>
      <t xml:space="preserve">Alivia Dutcher, </t>
    </r>
    <r>
      <rPr/>
      <t>Zach Zoltek, Samuel Lim</t>
    </r>
  </si>
  <si>
    <t xml:space="preserve">Connect client and session HTTP logic
</t>
  </si>
  <si>
    <r>
      <t xml:space="preserve">Alivia Dutcher, </t>
    </r>
    <r>
      <rPr/>
      <t>Zach Zoltek</t>
    </r>
    <r>
      <t xml:space="preserve">
</t>
    </r>
  </si>
  <si>
    <t>Handle basic token generation</t>
  </si>
  <si>
    <t>Implement design structure for main page</t>
  </si>
  <si>
    <r>
      <t xml:space="preserve">Zach Zoltek, </t>
    </r>
    <r>
      <rPr/>
      <t>Yazdan Riazi</t>
    </r>
  </si>
  <si>
    <t>Bug fix as required</t>
  </si>
  <si>
    <r>
      <rPr>
        <b/>
      </rPr>
      <t>Alivia Dutcher</t>
    </r>
    <r>
      <t>, Zach Zoltek</t>
    </r>
  </si>
  <si>
    <t>Iteration 3:</t>
  </si>
  <si>
    <r>
      <t xml:space="preserve">Samuel Lim, </t>
    </r>
    <r>
      <rPr/>
      <t>Alivia Dutcher</t>
    </r>
  </si>
  <si>
    <t>*Snowplow from Iteration #2</t>
  </si>
  <si>
    <t>Design data structure for schedule constraints</t>
  </si>
  <si>
    <t>Develop code for processing scheduling data</t>
  </si>
  <si>
    <r>
      <t>Alivia Dutcher,</t>
    </r>
    <r>
      <rPr/>
      <t xml:space="preserve"> Samuel Lim</t>
    </r>
  </si>
  <si>
    <t>Implement client-API integration</t>
  </si>
  <si>
    <t>Display scheduling information</t>
  </si>
  <si>
    <t>Acceptance Testing</t>
  </si>
  <si>
    <t>Tester, Project Manager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</si>
  <si>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</si>
  <si>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</si>
  <si>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Iteration 4:</t>
  </si>
  <si>
    <r>
      <t xml:space="preserve">Samuel Lim, </t>
    </r>
    <r>
      <rPr/>
      <t>Alivia Dutcher</t>
    </r>
  </si>
  <si>
    <t>*Snowplow from Iteration #3</t>
  </si>
  <si>
    <r>
      <t>Alivia Dutcher,</t>
    </r>
    <r>
      <rPr/>
      <t xml:space="preserve"> Samuel Lim</t>
    </r>
  </si>
  <si>
    <t>Relational DB and Data Access Layer Setup</t>
  </si>
  <si>
    <t>Integration Testing</t>
  </si>
  <si>
    <t>Zach Zoltek, Alivia Dutcher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</si>
  <si>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</si>
  <si>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</si>
  <si>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Module triage</t>
  </si>
  <si>
    <r>
      <rPr>
        <b/>
      </rPr>
      <t>Alivia Dutcher</t>
    </r>
    <r>
      <t>, Zach Zoltek</t>
    </r>
  </si>
  <si>
    <t>Iteration 5:</t>
  </si>
  <si>
    <r>
      <t xml:space="preserve">Samuel Lim, </t>
    </r>
    <r>
      <rPr/>
      <t>Alivia Dutcher</t>
    </r>
  </si>
  <si>
    <t>Finalise schedule UI actions</t>
  </si>
  <si>
    <t>Design final conflict representation in UI</t>
  </si>
  <si>
    <t>Develop generic constraints for scheduling engine</t>
  </si>
  <si>
    <r>
      <t>Alivia Dutcher,</t>
    </r>
    <r>
      <rPr/>
      <t xml:space="preserve"> Samuel Lim</t>
    </r>
  </si>
  <si>
    <t>Finalise database profile saving</t>
  </si>
  <si>
    <t>Implement client live-loading</t>
  </si>
  <si>
    <r>
      <t xml:space="preserve">Zach Zoltek, </t>
    </r>
    <r>
      <rPr/>
      <t>Samuel Lim</t>
    </r>
  </si>
  <si>
    <t>Acceptance, Performance, Regression Tests</t>
  </si>
  <si>
    <r>
      <rPr>
        <b/>
      </rPr>
      <t>Zach Zoltek</t>
    </r>
    <r>
      <t>,</t>
    </r>
    <r>
      <rPr>
        <b/>
      </rPr>
      <t xml:space="preserve"> </t>
    </r>
    <r>
      <t>Samuel Lim, Alivia Dutcher</t>
    </r>
  </si>
  <si>
    <r>
      <rPr>
        <b/>
      </rPr>
      <t>Alivia Dutcher</t>
    </r>
    <r>
      <t>, Zach Zoltek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</si>
</sst>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sz val="12.0"/>
      <name val="Calibri"/>
    </font>
    <font>
      <b/>
      <sz val="12.0"/>
      <name val="Calibri"/>
    </font>
    <font>
      <b/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0" fillId="5" fontId="8" numFmtId="164" xfId="0" applyAlignment="1" applyBorder="1" applyFont="1" applyNumberFormat="1">
      <alignment horizontal="center" readingOrder="0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vertical="center" wrapText="0"/>
    </xf>
    <xf borderId="13" fillId="3" fontId="2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" fillId="3" fontId="8" numFmtId="164" xfId="0" applyAlignment="1" applyBorder="1" applyFont="1" applyNumberFormat="1">
      <alignment horizontal="center" readingOrder="0" shrinkToFit="0" vertical="center" wrapText="0"/>
    </xf>
    <xf borderId="1" fillId="3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readingOrder="0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3" fillId="3" fontId="10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" fillId="3" fontId="5" numFmtId="164" xfId="0" applyAlignment="1" applyBorder="1" applyFont="1" applyNumberFormat="1">
      <alignment horizontal="center" readingOrder="0" shrinkToFit="0" vertical="center" wrapText="0"/>
    </xf>
    <xf borderId="2" fillId="3" fontId="2" numFmtId="0" xfId="0" applyAlignment="1" applyBorder="1" applyFont="1">
      <alignment horizontal="left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13" fillId="5" fontId="10" numFmtId="0" xfId="0" applyAlignment="1" applyBorder="1" applyFont="1">
      <alignment readingOrder="0" shrinkToFit="0" vertical="center" wrapText="1"/>
    </xf>
    <xf borderId="13" fillId="5" fontId="9" numFmtId="0" xfId="0" applyAlignment="1" applyBorder="1" applyFont="1">
      <alignment shrinkToFit="0" vertical="center" wrapText="1"/>
    </xf>
    <xf borderId="1" fillId="5" fontId="9" numFmtId="0" xfId="0" applyAlignment="1" applyBorder="1" applyFont="1">
      <alignment horizontal="left" shrinkToFit="0" vertical="center" wrapText="1"/>
    </xf>
    <xf borderId="2" fillId="5" fontId="9" numFmtId="0" xfId="0" applyAlignment="1" applyBorder="1" applyFont="1">
      <alignment horizontal="left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shrinkToFit="0" vertical="center" wrapText="0"/>
    </xf>
    <xf borderId="3" fillId="5" fontId="11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1"/>
    </xf>
    <xf borderId="1" fillId="5" fontId="8" numFmtId="164" xfId="0" applyAlignment="1" applyBorder="1" applyFont="1" applyNumberFormat="1">
      <alignment horizontal="center" readingOrder="0" shrinkToFit="0" vertical="center" wrapText="0"/>
    </xf>
    <xf borderId="1" fillId="5" fontId="8" numFmtId="164" xfId="0" applyAlignment="1" applyBorder="1" applyFont="1" applyNumberFormat="1">
      <alignment horizontal="center" shrinkToFit="0" vertical="center" wrapText="0"/>
    </xf>
    <xf borderId="13" fillId="5" fontId="10" numFmtId="0" xfId="0" applyAlignment="1" applyBorder="1" applyFont="1">
      <alignment shrinkToFit="0" vertical="center" wrapText="1"/>
    </xf>
    <xf borderId="10" fillId="5" fontId="10" numFmtId="0" xfId="0" applyAlignment="1" applyBorder="1" applyFont="1">
      <alignment shrinkToFit="0" vertical="center" wrapText="1"/>
    </xf>
    <xf borderId="11" fillId="5" fontId="9" numFmtId="0" xfId="0" applyAlignment="1" applyBorder="1" applyFont="1">
      <alignment horizontal="left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2" fillId="5" fontId="11" numFmtId="0" xfId="0" applyAlignment="1" applyBorder="1" applyFont="1">
      <alignment horizontal="center" shrinkToFit="0" vertical="center" wrapText="0"/>
    </xf>
    <xf borderId="11" fillId="5" fontId="9" numFmtId="0" xfId="0" applyAlignment="1" applyBorder="1" applyFont="1">
      <alignment horizontal="left" readingOrder="0" shrinkToFit="0" vertical="center" wrapText="1"/>
    </xf>
    <xf borderId="11" fillId="5" fontId="10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shrinkToFit="0" vertical="center" wrapText="1"/>
    </xf>
    <xf borderId="5" fillId="5" fontId="9" numFmtId="0" xfId="0" applyAlignment="1" applyBorder="1" applyFont="1">
      <alignment horizontal="left" readingOrder="0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6" fillId="5" fontId="11" numFmtId="0" xfId="0" applyAlignment="1" applyBorder="1" applyFont="1">
      <alignment horizontal="center" shrinkToFit="0" vertical="center" wrapText="0"/>
    </xf>
    <xf borderId="4" fillId="5" fontId="8" numFmtId="164" xfId="0" applyAlignment="1" applyBorder="1" applyFont="1" applyNumberFormat="1">
      <alignment horizontal="center" readingOrder="0" shrinkToFit="0" vertical="center" wrapText="0"/>
    </xf>
    <xf borderId="4" fillId="5" fontId="8" numFmtId="164" xfId="0" applyAlignment="1" applyBorder="1" applyFont="1" applyNumberFormat="1">
      <alignment horizontal="center" shrinkToFit="0" vertical="center" wrapText="0"/>
    </xf>
    <xf borderId="9" fillId="4" fontId="10" numFmtId="0" xfId="0" applyAlignment="1" applyBorder="1" applyFont="1">
      <alignment horizontal="left" shrinkToFit="0" vertical="center" wrapText="1"/>
    </xf>
    <xf borderId="7" fillId="4" fontId="10" numFmtId="0" xfId="0" applyAlignment="1" applyBorder="1" applyFont="1">
      <alignment horizontal="left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9" fillId="4" fontId="8" numFmtId="164" xfId="0" applyAlignment="1" applyBorder="1" applyFont="1" applyNumberFormat="1">
      <alignment horizontal="center" shrinkToFit="0" vertical="center" wrapText="0"/>
    </xf>
    <xf borderId="10" fillId="5" fontId="8" numFmtId="164" xfId="0" applyAlignment="1" applyBorder="1" applyFont="1" applyNumberFormat="1">
      <alignment horizontal="center" shrinkToFit="0" vertical="center" wrapText="0"/>
    </xf>
    <xf borderId="5" fillId="5" fontId="9" numFmtId="0" xfId="0" applyAlignment="1" applyBorder="1" applyFont="1">
      <alignment horizontal="left" shrinkToFit="0" vertical="center" wrapText="1"/>
    </xf>
    <xf borderId="1" fillId="4" fontId="10" numFmtId="0" xfId="0" applyAlignment="1" applyBorder="1" applyFont="1">
      <alignment horizontal="left" shrinkToFit="0" vertical="center" wrapText="1"/>
    </xf>
    <xf borderId="2" fillId="4" fontId="10" numFmtId="0" xfId="0" applyAlignment="1" applyBorder="1" applyFont="1">
      <alignment horizontal="left" shrinkToFit="0" vertical="center" wrapText="1"/>
    </xf>
    <xf borderId="2" fillId="4" fontId="10" numFmtId="0" xfId="0" applyAlignment="1" applyBorder="1" applyFont="1">
      <alignment horizontal="center" shrinkToFit="0" vertical="center" wrapText="1"/>
    </xf>
    <xf borderId="1" fillId="4" fontId="8" numFmtId="164" xfId="0" applyAlignment="1" applyBorder="1" applyFont="1" applyNumberFormat="1">
      <alignment horizontal="center" shrinkToFit="0" vertical="center" wrapText="0"/>
    </xf>
    <xf borderId="2" fillId="5" fontId="9" numFmtId="0" xfId="0" applyAlignment="1" applyBorder="1" applyFont="1">
      <alignment horizontal="left" readingOrder="0" shrinkToFit="0" vertical="center" wrapText="1"/>
    </xf>
    <xf borderId="14" fillId="5" fontId="10" numFmtId="0" xfId="0" applyAlignment="1" applyBorder="1" applyFont="1">
      <alignment shrinkToFit="0" vertical="center" wrapText="1"/>
    </xf>
    <xf borderId="9" fillId="6" fontId="12" numFmtId="0" xfId="0" applyAlignment="1" applyBorder="1" applyFill="1" applyFont="1">
      <alignment shrinkToFit="0" vertical="center" wrapText="0"/>
    </xf>
    <xf borderId="7" fillId="6" fontId="12" numFmtId="0" xfId="0" applyAlignment="1" applyBorder="1" applyFont="1">
      <alignment shrinkToFit="0" vertical="center" wrapText="0"/>
    </xf>
    <xf borderId="8" fillId="6" fontId="12" numFmtId="0" xfId="0" applyAlignment="1" applyBorder="1" applyFont="1">
      <alignment shrinkToFit="0" vertical="center" wrapText="0"/>
    </xf>
    <xf borderId="9" fillId="6" fontId="12" numFmtId="0" xfId="0" applyAlignment="1" applyBorder="1" applyFont="1">
      <alignment horizontal="center" shrinkToFit="0" vertical="center" wrapText="0"/>
    </xf>
    <xf borderId="8" fillId="6" fontId="12" numFmtId="0" xfId="0" applyAlignment="1" applyBorder="1" applyFont="1">
      <alignment horizontal="center" shrinkToFit="0" vertical="center" wrapText="0"/>
    </xf>
    <xf borderId="9" fillId="6" fontId="12" numFmtId="164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7" width="9.0"/>
    <col customWidth="1" min="18" max="18" width="38.0"/>
    <col customWidth="1" min="19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17" t="s">
        <v>11</v>
      </c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3" t="s">
        <v>13</v>
      </c>
      <c r="I4" s="22" t="s">
        <v>14</v>
      </c>
      <c r="J4" s="17" t="s">
        <v>15</v>
      </c>
      <c r="K4" s="6"/>
      <c r="L4" s="6"/>
      <c r="M4" s="24" t="s">
        <v>13</v>
      </c>
      <c r="N4" s="24" t="s">
        <v>13</v>
      </c>
      <c r="O4" s="24" t="s">
        <v>13</v>
      </c>
      <c r="P4" s="24" t="s">
        <v>13</v>
      </c>
      <c r="Q4" s="24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6"/>
      <c r="K5" s="6"/>
      <c r="L5" s="6"/>
      <c r="M5" s="30"/>
      <c r="N5" s="30"/>
      <c r="O5" s="30"/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10</v>
      </c>
      <c r="H6" s="36"/>
      <c r="I6" s="38">
        <f>SUM(H7)</f>
        <v>9</v>
      </c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1"/>
      <c r="B7" s="31"/>
      <c r="C7" s="40" t="s">
        <v>19</v>
      </c>
      <c r="D7" s="41" t="s">
        <v>20</v>
      </c>
      <c r="E7" s="42" t="s">
        <v>21</v>
      </c>
      <c r="F7" s="43">
        <v>10.0</v>
      </c>
      <c r="G7" s="44"/>
      <c r="H7" s="45">
        <f>SUM(M7:P7)</f>
        <v>9</v>
      </c>
      <c r="I7" s="44"/>
      <c r="J7" s="5"/>
      <c r="K7" s="5"/>
      <c r="L7" s="5"/>
      <c r="M7" s="46">
        <v>4.0</v>
      </c>
      <c r="N7" s="46">
        <v>2.0</v>
      </c>
      <c r="O7" s="46">
        <v>2.0</v>
      </c>
      <c r="P7" s="46">
        <v>1.0</v>
      </c>
      <c r="Q7" s="45">
        <f t="shared" ref="Q7:Q64" si="1">SUM(M7:P7)</f>
        <v>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1"/>
      <c r="B8" s="32" t="s">
        <v>22</v>
      </c>
      <c r="C8" s="33"/>
      <c r="D8" s="47"/>
      <c r="E8" s="47"/>
      <c r="F8" s="36"/>
      <c r="G8" s="37">
        <f>SUM(F9:F11)</f>
        <v>7</v>
      </c>
      <c r="H8" s="36"/>
      <c r="I8" s="38">
        <f>SUM(H9:H11)</f>
        <v>1.2</v>
      </c>
      <c r="J8" s="5"/>
      <c r="K8" s="5"/>
      <c r="L8" s="5"/>
      <c r="M8" s="39"/>
      <c r="N8" s="39"/>
      <c r="O8" s="39"/>
      <c r="P8" s="39"/>
      <c r="Q8" s="39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1"/>
      <c r="B9" s="31"/>
      <c r="C9" s="40" t="s">
        <v>23</v>
      </c>
      <c r="D9" s="41" t="s">
        <v>24</v>
      </c>
      <c r="E9" s="42" t="s">
        <v>25</v>
      </c>
      <c r="F9" s="43">
        <v>1.0</v>
      </c>
      <c r="G9" s="44"/>
      <c r="H9" s="45">
        <f t="shared" ref="H9:H11" si="2">SUM(M9:P9)</f>
        <v>1.2</v>
      </c>
      <c r="I9" s="44"/>
      <c r="J9" s="5"/>
      <c r="K9" s="5"/>
      <c r="L9" s="5"/>
      <c r="M9" s="46">
        <v>0.3</v>
      </c>
      <c r="N9" s="46">
        <v>0.2</v>
      </c>
      <c r="O9" s="46">
        <v>0.5</v>
      </c>
      <c r="P9" s="46">
        <v>0.2</v>
      </c>
      <c r="Q9" s="45">
        <f t="shared" si="1"/>
        <v>1.2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1"/>
      <c r="B10" s="31"/>
      <c r="C10" s="40" t="s">
        <v>26</v>
      </c>
      <c r="D10" s="41" t="s">
        <v>24</v>
      </c>
      <c r="E10" s="42" t="s">
        <v>27</v>
      </c>
      <c r="F10" s="43">
        <v>2.0</v>
      </c>
      <c r="G10" s="44"/>
      <c r="H10" s="45">
        <f t="shared" si="2"/>
        <v>0</v>
      </c>
      <c r="I10" s="44"/>
      <c r="J10" s="5"/>
      <c r="K10" s="5"/>
      <c r="L10" s="5"/>
      <c r="M10" s="46"/>
      <c r="N10" s="46"/>
      <c r="O10" s="45"/>
      <c r="P10" s="45"/>
      <c r="Q10" s="45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1"/>
      <c r="B11" s="31"/>
      <c r="C11" s="40" t="s">
        <v>28</v>
      </c>
      <c r="D11" s="41" t="s">
        <v>24</v>
      </c>
      <c r="E11" s="42" t="s">
        <v>29</v>
      </c>
      <c r="F11" s="43">
        <v>4.0</v>
      </c>
      <c r="G11" s="44"/>
      <c r="H11" s="45">
        <f t="shared" si="2"/>
        <v>0</v>
      </c>
      <c r="I11" s="44"/>
      <c r="J11" s="5"/>
      <c r="K11" s="5"/>
      <c r="L11" s="5"/>
      <c r="M11" s="46"/>
      <c r="N11" s="46"/>
      <c r="O11" s="45"/>
      <c r="P11" s="45"/>
      <c r="Q11" s="45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1"/>
      <c r="B12" s="32" t="s">
        <v>30</v>
      </c>
      <c r="C12" s="33"/>
      <c r="D12" s="34"/>
      <c r="E12" s="35"/>
      <c r="F12" s="36"/>
      <c r="G12" s="37">
        <f>SUM(F13:F19)</f>
        <v>29</v>
      </c>
      <c r="H12" s="36"/>
      <c r="I12" s="38">
        <f>SUM(H13:H19)</f>
        <v>16.5</v>
      </c>
      <c r="J12" s="5"/>
      <c r="K12" s="5"/>
      <c r="L12" s="5"/>
      <c r="M12" s="39"/>
      <c r="N12" s="39"/>
      <c r="O12" s="39"/>
      <c r="P12" s="39"/>
      <c r="Q12" s="39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1"/>
      <c r="B13" s="31"/>
      <c r="C13" s="40" t="s">
        <v>31</v>
      </c>
      <c r="D13" s="41" t="s">
        <v>20</v>
      </c>
      <c r="E13" s="42" t="s">
        <v>21</v>
      </c>
      <c r="F13" s="43">
        <v>1.0</v>
      </c>
      <c r="G13" s="44"/>
      <c r="H13" s="45">
        <f t="shared" ref="H13:H20" si="3">SUM(M13:P13)</f>
        <v>4</v>
      </c>
      <c r="I13" s="44"/>
      <c r="J13" s="5"/>
      <c r="K13" s="5"/>
      <c r="L13" s="5"/>
      <c r="M13" s="46">
        <v>1.0</v>
      </c>
      <c r="N13" s="46">
        <v>1.0</v>
      </c>
      <c r="O13" s="46">
        <v>1.0</v>
      </c>
      <c r="P13" s="46">
        <v>1.0</v>
      </c>
      <c r="Q13" s="45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1"/>
      <c r="B14" s="31"/>
      <c r="C14" s="40" t="s">
        <v>32</v>
      </c>
      <c r="D14" s="41" t="s">
        <v>20</v>
      </c>
      <c r="E14" s="42" t="s">
        <v>21</v>
      </c>
      <c r="F14" s="48">
        <v>2.0</v>
      </c>
      <c r="G14" s="44"/>
      <c r="H14" s="45">
        <f t="shared" si="3"/>
        <v>0.7</v>
      </c>
      <c r="I14" s="44"/>
      <c r="J14" s="5"/>
      <c r="K14" s="5"/>
      <c r="L14" s="5"/>
      <c r="M14" s="46">
        <v>0.3</v>
      </c>
      <c r="N14" s="46">
        <v>0.4</v>
      </c>
      <c r="O14" s="45"/>
      <c r="P14" s="45"/>
      <c r="Q14" s="45">
        <f t="shared" si="1"/>
        <v>0.7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1"/>
      <c r="B15" s="31"/>
      <c r="C15" s="40" t="s">
        <v>33</v>
      </c>
      <c r="D15" s="41" t="s">
        <v>34</v>
      </c>
      <c r="E15" s="42" t="s">
        <v>35</v>
      </c>
      <c r="F15" s="43">
        <v>7.0</v>
      </c>
      <c r="G15" s="44"/>
      <c r="H15" s="45">
        <f t="shared" si="3"/>
        <v>6.3</v>
      </c>
      <c r="I15" s="44"/>
      <c r="J15" s="5"/>
      <c r="K15" s="5"/>
      <c r="L15" s="5"/>
      <c r="M15" s="46">
        <v>2.0</v>
      </c>
      <c r="N15" s="46">
        <v>2.0</v>
      </c>
      <c r="O15" s="46">
        <v>2.0</v>
      </c>
      <c r="P15" s="46">
        <v>0.3</v>
      </c>
      <c r="Q15" s="45">
        <f t="shared" si="1"/>
        <v>6.3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1"/>
      <c r="B16" s="31"/>
      <c r="C16" s="40" t="s">
        <v>36</v>
      </c>
      <c r="D16" s="41" t="s">
        <v>37</v>
      </c>
      <c r="E16" s="42" t="s">
        <v>38</v>
      </c>
      <c r="F16" s="48">
        <v>5.0</v>
      </c>
      <c r="G16" s="44"/>
      <c r="H16" s="45">
        <f t="shared" si="3"/>
        <v>5.5</v>
      </c>
      <c r="I16" s="44"/>
      <c r="J16" s="5"/>
      <c r="K16" s="5"/>
      <c r="L16" s="5"/>
      <c r="M16" s="46">
        <v>1.5</v>
      </c>
      <c r="N16" s="46">
        <v>1.5</v>
      </c>
      <c r="O16" s="46">
        <v>1.5</v>
      </c>
      <c r="P16" s="46">
        <v>1.0</v>
      </c>
      <c r="Q16" s="45">
        <f t="shared" si="1"/>
        <v>5.5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1"/>
      <c r="B17" s="31"/>
      <c r="C17" s="40" t="s">
        <v>39</v>
      </c>
      <c r="D17" s="41" t="s">
        <v>40</v>
      </c>
      <c r="E17" s="42" t="s">
        <v>41</v>
      </c>
      <c r="F17" s="48">
        <v>4.0</v>
      </c>
      <c r="G17" s="44"/>
      <c r="H17" s="45">
        <f t="shared" si="3"/>
        <v>0</v>
      </c>
      <c r="I17" s="44"/>
      <c r="J17" s="5"/>
      <c r="K17" s="5"/>
      <c r="L17" s="5"/>
      <c r="M17" s="46"/>
      <c r="N17" s="46"/>
      <c r="O17" s="45"/>
      <c r="P17" s="45"/>
      <c r="Q17" s="45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1"/>
      <c r="B18" s="31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3"/>
        <v>0</v>
      </c>
      <c r="I18" s="44"/>
      <c r="J18" s="5"/>
      <c r="K18" s="5"/>
      <c r="L18" s="5"/>
      <c r="M18" s="46"/>
      <c r="N18" s="46"/>
      <c r="O18" s="45"/>
      <c r="P18" s="45"/>
      <c r="Q18" s="45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49"/>
      <c r="B19" s="49"/>
      <c r="C19" s="50" t="s">
        <v>45</v>
      </c>
      <c r="D19" s="51" t="s">
        <v>46</v>
      </c>
      <c r="E19" s="52" t="s">
        <v>47</v>
      </c>
      <c r="F19" s="53">
        <v>2.0</v>
      </c>
      <c r="G19" s="54"/>
      <c r="H19" s="55">
        <f t="shared" si="3"/>
        <v>0</v>
      </c>
      <c r="I19" s="54"/>
      <c r="J19" s="5"/>
      <c r="K19" s="5"/>
      <c r="L19" s="5"/>
      <c r="M19" s="56"/>
      <c r="N19" s="56"/>
      <c r="O19" s="55"/>
      <c r="P19" s="56"/>
      <c r="Q19" s="55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7" t="s">
        <v>48</v>
      </c>
      <c r="B20" s="58"/>
      <c r="C20" s="59"/>
      <c r="D20" s="60"/>
      <c r="E20" s="61"/>
      <c r="F20" s="62"/>
      <c r="G20" s="63"/>
      <c r="H20" s="64">
        <f t="shared" si="3"/>
        <v>0</v>
      </c>
      <c r="I20" s="65"/>
      <c r="J20" s="5"/>
      <c r="K20" s="5"/>
      <c r="L20" s="5"/>
      <c r="M20" s="66"/>
      <c r="N20" s="66"/>
      <c r="O20" s="66"/>
      <c r="P20" s="66"/>
      <c r="Q20" s="66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7" t="s">
        <v>49</v>
      </c>
      <c r="B21" s="32" t="s">
        <v>50</v>
      </c>
      <c r="C21" s="68"/>
      <c r="D21" s="69"/>
      <c r="E21" s="70"/>
      <c r="F21" s="71"/>
      <c r="G21" s="37">
        <f>SUM(F22:F30)</f>
        <v>47</v>
      </c>
      <c r="H21" s="71"/>
      <c r="I21" s="38">
        <f>SUM(H22:H30)</f>
        <v>17</v>
      </c>
      <c r="J21" s="6"/>
      <c r="K21" s="6"/>
      <c r="L21" s="6"/>
      <c r="M21" s="72"/>
      <c r="N21" s="72"/>
      <c r="O21" s="72"/>
      <c r="P21" s="72"/>
      <c r="Q21" s="72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7"/>
      <c r="B22" s="73"/>
      <c r="C22" s="74" t="s">
        <v>51</v>
      </c>
      <c r="D22" s="75" t="s">
        <v>52</v>
      </c>
      <c r="E22" s="76" t="s">
        <v>53</v>
      </c>
      <c r="F22" s="77">
        <v>2.0</v>
      </c>
      <c r="G22" s="78"/>
      <c r="H22" s="79">
        <f t="shared" ref="H22:H30" si="4">SUM(M22:P22)</f>
        <v>1.7</v>
      </c>
      <c r="I22" s="80"/>
      <c r="J22" s="81" t="s">
        <v>54</v>
      </c>
      <c r="K22" s="6"/>
      <c r="L22" s="6"/>
      <c r="M22" s="82">
        <v>0.6</v>
      </c>
      <c r="N22" s="82">
        <v>0.4</v>
      </c>
      <c r="O22" s="82">
        <v>0.5</v>
      </c>
      <c r="P22" s="82">
        <v>0.2</v>
      </c>
      <c r="Q22" s="83">
        <f t="shared" si="1"/>
        <v>1.7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33.75" customHeight="1">
      <c r="A23" s="67"/>
      <c r="B23" s="73"/>
      <c r="C23" s="74" t="s">
        <v>55</v>
      </c>
      <c r="D23" s="75" t="s">
        <v>52</v>
      </c>
      <c r="E23" s="76" t="s">
        <v>56</v>
      </c>
      <c r="F23" s="77">
        <v>15.0</v>
      </c>
      <c r="G23" s="78"/>
      <c r="H23" s="79">
        <f t="shared" si="4"/>
        <v>13</v>
      </c>
      <c r="I23" s="78"/>
      <c r="J23" s="81" t="s">
        <v>57</v>
      </c>
      <c r="K23" s="81"/>
      <c r="L23" s="5"/>
      <c r="M23" s="82">
        <v>4.0</v>
      </c>
      <c r="N23" s="82">
        <v>3.0</v>
      </c>
      <c r="O23" s="82">
        <v>3.5</v>
      </c>
      <c r="P23" s="82">
        <v>2.5</v>
      </c>
      <c r="Q23" s="83">
        <f t="shared" si="1"/>
        <v>13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7"/>
      <c r="B24" s="73"/>
      <c r="C24" s="84" t="s">
        <v>58</v>
      </c>
      <c r="D24" s="75" t="s">
        <v>52</v>
      </c>
      <c r="E24" s="76" t="s">
        <v>59</v>
      </c>
      <c r="F24" s="77">
        <v>2.0</v>
      </c>
      <c r="G24" s="78"/>
      <c r="H24" s="79">
        <f t="shared" si="4"/>
        <v>0.8</v>
      </c>
      <c r="I24" s="78"/>
      <c r="J24" s="81" t="s">
        <v>57</v>
      </c>
      <c r="K24" s="81"/>
      <c r="L24" s="5"/>
      <c r="M24" s="82">
        <v>0.5</v>
      </c>
      <c r="N24" s="83"/>
      <c r="O24" s="82">
        <v>0.3</v>
      </c>
      <c r="P24" s="83"/>
      <c r="Q24" s="83">
        <f t="shared" si="1"/>
        <v>0.8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7"/>
      <c r="B25" s="73"/>
      <c r="C25" s="85" t="s">
        <v>60</v>
      </c>
      <c r="D25" s="75" t="s">
        <v>52</v>
      </c>
      <c r="E25" s="76" t="s">
        <v>61</v>
      </c>
      <c r="F25" s="77">
        <v>1.0</v>
      </c>
      <c r="G25" s="78"/>
      <c r="H25" s="79">
        <f t="shared" si="4"/>
        <v>0.6</v>
      </c>
      <c r="I25" s="78"/>
      <c r="J25" s="81" t="s">
        <v>57</v>
      </c>
      <c r="K25" s="5"/>
      <c r="L25" s="5"/>
      <c r="M25" s="82">
        <v>0.3</v>
      </c>
      <c r="N25" s="82">
        <v>0.0</v>
      </c>
      <c r="O25" s="82">
        <v>0.3</v>
      </c>
      <c r="P25" s="82">
        <v>0.0</v>
      </c>
      <c r="Q25" s="83">
        <f t="shared" si="1"/>
        <v>0.6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7"/>
      <c r="B26" s="86"/>
      <c r="C26" s="85" t="s">
        <v>62</v>
      </c>
      <c r="D26" s="75" t="s">
        <v>52</v>
      </c>
      <c r="E26" s="76" t="s">
        <v>59</v>
      </c>
      <c r="F26" s="77">
        <v>12.0</v>
      </c>
      <c r="G26" s="78"/>
      <c r="H26" s="79">
        <f t="shared" si="4"/>
        <v>0.3</v>
      </c>
      <c r="I26" s="78"/>
      <c r="J26" s="81" t="s">
        <v>54</v>
      </c>
      <c r="K26" s="5"/>
      <c r="L26" s="5"/>
      <c r="M26" s="82">
        <v>0.3</v>
      </c>
      <c r="N26" s="83"/>
      <c r="O26" s="83"/>
      <c r="P26" s="82"/>
      <c r="Q26" s="83">
        <f t="shared" si="1"/>
        <v>0.3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7"/>
      <c r="B27" s="86"/>
      <c r="C27" s="84" t="s">
        <v>63</v>
      </c>
      <c r="D27" s="75" t="s">
        <v>52</v>
      </c>
      <c r="E27" s="76" t="s">
        <v>64</v>
      </c>
      <c r="F27" s="77">
        <v>4.0</v>
      </c>
      <c r="G27" s="78"/>
      <c r="H27" s="79">
        <f t="shared" si="4"/>
        <v>0.3</v>
      </c>
      <c r="I27" s="78"/>
      <c r="J27" s="81" t="s">
        <v>54</v>
      </c>
      <c r="K27" s="5"/>
      <c r="L27" s="5"/>
      <c r="M27" s="82">
        <v>0.3</v>
      </c>
      <c r="N27" s="83"/>
      <c r="O27" s="83"/>
      <c r="P27" s="82"/>
      <c r="Q27" s="83">
        <f t="shared" si="1"/>
        <v>0.3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7"/>
      <c r="B28" s="86"/>
      <c r="C28" s="84" t="s">
        <v>65</v>
      </c>
      <c r="D28" s="75" t="s">
        <v>52</v>
      </c>
      <c r="E28" s="76" t="s">
        <v>66</v>
      </c>
      <c r="F28" s="77">
        <v>1.0</v>
      </c>
      <c r="G28" s="78"/>
      <c r="H28" s="79">
        <f t="shared" si="4"/>
        <v>0</v>
      </c>
      <c r="I28" s="78"/>
      <c r="J28" s="81" t="s">
        <v>67</v>
      </c>
      <c r="K28" s="5"/>
      <c r="L28" s="5"/>
      <c r="M28" s="83"/>
      <c r="N28" s="83"/>
      <c r="O28" s="83"/>
      <c r="P28" s="82"/>
      <c r="Q28" s="83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7"/>
      <c r="B29" s="86"/>
      <c r="C29" s="74" t="s">
        <v>68</v>
      </c>
      <c r="D29" s="75" t="s">
        <v>52</v>
      </c>
      <c r="E29" s="76" t="s">
        <v>61</v>
      </c>
      <c r="F29" s="77">
        <v>6.0</v>
      </c>
      <c r="G29" s="78"/>
      <c r="H29" s="79">
        <f t="shared" si="4"/>
        <v>0</v>
      </c>
      <c r="I29" s="78"/>
      <c r="J29" s="81" t="s">
        <v>67</v>
      </c>
      <c r="K29" s="5"/>
      <c r="L29" s="5"/>
      <c r="M29" s="83"/>
      <c r="N29" s="83"/>
      <c r="O29" s="83"/>
      <c r="P29" s="82"/>
      <c r="Q29" s="83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7"/>
      <c r="B30" s="87"/>
      <c r="C30" s="88" t="s">
        <v>69</v>
      </c>
      <c r="D30" s="89" t="s">
        <v>52</v>
      </c>
      <c r="E30" s="90" t="s">
        <v>70</v>
      </c>
      <c r="F30" s="91">
        <v>4.0</v>
      </c>
      <c r="G30" s="92"/>
      <c r="H30" s="93">
        <f t="shared" si="4"/>
        <v>0.3</v>
      </c>
      <c r="I30" s="92"/>
      <c r="J30" s="81" t="s">
        <v>54</v>
      </c>
      <c r="K30" s="5"/>
      <c r="L30" s="5"/>
      <c r="M30" s="94"/>
      <c r="N30" s="94"/>
      <c r="O30" s="95">
        <v>0.3</v>
      </c>
      <c r="P30" s="95"/>
      <c r="Q30" s="94">
        <f t="shared" si="1"/>
        <v>0.3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7"/>
      <c r="B31" s="96" t="s">
        <v>71</v>
      </c>
      <c r="C31" s="97"/>
      <c r="D31" s="69"/>
      <c r="E31" s="69"/>
      <c r="F31" s="98"/>
      <c r="G31" s="37">
        <f>SUM(F32:F34)</f>
        <v>10</v>
      </c>
      <c r="H31" s="98"/>
      <c r="I31" s="38">
        <f>SUM(H32:H34)</f>
        <v>5.2</v>
      </c>
      <c r="J31" s="5"/>
      <c r="K31" s="5"/>
      <c r="L31" s="5"/>
      <c r="M31" s="39"/>
      <c r="N31" s="39"/>
      <c r="O31" s="39"/>
      <c r="P31" s="39"/>
      <c r="Q31" s="39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7"/>
      <c r="B32" s="86"/>
      <c r="C32" s="84" t="s">
        <v>72</v>
      </c>
      <c r="D32" s="75" t="s">
        <v>43</v>
      </c>
      <c r="E32" s="76" t="s">
        <v>61</v>
      </c>
      <c r="F32" s="99">
        <v>2.0</v>
      </c>
      <c r="G32" s="78"/>
      <c r="H32" s="79">
        <f t="shared" ref="H32:H34" si="5">SUM(M32:P32)</f>
        <v>1.7</v>
      </c>
      <c r="I32" s="78"/>
      <c r="J32" s="81" t="s">
        <v>57</v>
      </c>
      <c r="K32" s="5"/>
      <c r="L32" s="5"/>
      <c r="M32" s="100">
        <v>0.5</v>
      </c>
      <c r="N32" s="100">
        <v>0.5</v>
      </c>
      <c r="O32" s="100">
        <v>0.5</v>
      </c>
      <c r="P32" s="100">
        <v>0.2</v>
      </c>
      <c r="Q32" s="101">
        <f t="shared" si="1"/>
        <v>1.7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7"/>
      <c r="B33" s="86"/>
      <c r="C33" s="84" t="s">
        <v>73</v>
      </c>
      <c r="D33" s="75" t="s">
        <v>74</v>
      </c>
      <c r="E33" s="102" t="s">
        <v>75</v>
      </c>
      <c r="F33" s="77">
        <v>3.0</v>
      </c>
      <c r="G33" s="78"/>
      <c r="H33" s="79">
        <f t="shared" si="5"/>
        <v>0</v>
      </c>
      <c r="I33" s="78"/>
      <c r="J33" s="81" t="s">
        <v>76</v>
      </c>
      <c r="K33" s="5"/>
      <c r="L33" s="5"/>
      <c r="M33" s="100">
        <v>0.0</v>
      </c>
      <c r="N33" s="100">
        <v>0.0</v>
      </c>
      <c r="O33" s="100">
        <v>0.0</v>
      </c>
      <c r="P33" s="100">
        <v>0.0</v>
      </c>
      <c r="Q33" s="101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7"/>
      <c r="B34" s="86"/>
      <c r="C34" s="74" t="s">
        <v>77</v>
      </c>
      <c r="D34" s="75" t="s">
        <v>20</v>
      </c>
      <c r="E34" s="76" t="s">
        <v>21</v>
      </c>
      <c r="F34" s="77">
        <v>5.0</v>
      </c>
      <c r="G34" s="78"/>
      <c r="H34" s="79">
        <f t="shared" si="5"/>
        <v>3.5</v>
      </c>
      <c r="I34" s="78"/>
      <c r="J34" s="81" t="s">
        <v>57</v>
      </c>
      <c r="K34" s="5"/>
      <c r="L34" s="5"/>
      <c r="M34" s="100">
        <v>2.0</v>
      </c>
      <c r="N34" s="100">
        <v>0.5</v>
      </c>
      <c r="O34" s="100">
        <v>0.5</v>
      </c>
      <c r="P34" s="100">
        <v>0.5</v>
      </c>
      <c r="Q34" s="101">
        <f t="shared" si="1"/>
        <v>3.5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3" t="s">
        <v>78</v>
      </c>
      <c r="B35" s="32" t="s">
        <v>79</v>
      </c>
      <c r="C35" s="104"/>
      <c r="D35" s="69"/>
      <c r="E35" s="70"/>
      <c r="F35" s="98"/>
      <c r="G35" s="105">
        <f>SUM(F36:F40)</f>
        <v>15.5</v>
      </c>
      <c r="H35" s="98"/>
      <c r="I35" s="106">
        <f>SUM(H36:H40)</f>
        <v>7</v>
      </c>
      <c r="J35" s="6"/>
      <c r="K35" s="6"/>
      <c r="L35" s="6"/>
      <c r="M35" s="107"/>
      <c r="N35" s="107"/>
      <c r="O35" s="107"/>
      <c r="P35" s="107"/>
      <c r="Q35" s="107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3"/>
      <c r="B36" s="108"/>
      <c r="C36" s="40" t="s">
        <v>80</v>
      </c>
      <c r="D36" s="41" t="s">
        <v>20</v>
      </c>
      <c r="E36" s="42" t="s">
        <v>21</v>
      </c>
      <c r="F36" s="43">
        <v>3.0</v>
      </c>
      <c r="G36" s="109"/>
      <c r="H36" s="45">
        <f t="shared" ref="H36:H40" si="6">SUM(M36:P36)</f>
        <v>1.5</v>
      </c>
      <c r="I36" s="109"/>
      <c r="J36" s="81" t="s">
        <v>81</v>
      </c>
      <c r="K36" s="5"/>
      <c r="L36" s="5"/>
      <c r="M36" s="110">
        <v>0.5</v>
      </c>
      <c r="N36" s="110">
        <v>0.5</v>
      </c>
      <c r="O36" s="110">
        <v>0.5</v>
      </c>
      <c r="P36" s="110" t="s">
        <v>82</v>
      </c>
      <c r="Q36" s="111">
        <f t="shared" si="1"/>
        <v>1.5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3"/>
      <c r="B37" s="108"/>
      <c r="C37" s="40" t="s">
        <v>83</v>
      </c>
      <c r="D37" s="41" t="s">
        <v>20</v>
      </c>
      <c r="E37" s="42" t="s">
        <v>21</v>
      </c>
      <c r="F37" s="43">
        <v>4.0</v>
      </c>
      <c r="G37" s="109"/>
      <c r="H37" s="45">
        <f t="shared" si="6"/>
        <v>3.5</v>
      </c>
      <c r="I37" s="109"/>
      <c r="J37" s="81" t="s">
        <v>57</v>
      </c>
      <c r="K37" s="5"/>
      <c r="L37" s="5"/>
      <c r="M37" s="110">
        <v>1.0</v>
      </c>
      <c r="N37" s="110">
        <v>1.0</v>
      </c>
      <c r="O37" s="110">
        <v>1.0</v>
      </c>
      <c r="P37" s="110">
        <v>0.5</v>
      </c>
      <c r="Q37" s="111">
        <f t="shared" si="1"/>
        <v>3.5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33.75" customHeight="1">
      <c r="A38" s="103"/>
      <c r="B38" s="108"/>
      <c r="C38" s="112" t="s">
        <v>84</v>
      </c>
      <c r="D38" s="41" t="s">
        <v>52</v>
      </c>
      <c r="E38" s="42" t="s">
        <v>85</v>
      </c>
      <c r="F38" s="43">
        <v>2.5</v>
      </c>
      <c r="G38" s="109"/>
      <c r="H38" s="45">
        <f t="shared" si="6"/>
        <v>0</v>
      </c>
      <c r="I38" s="109"/>
      <c r="J38" s="81" t="s">
        <v>67</v>
      </c>
      <c r="K38" s="5"/>
      <c r="L38" s="5"/>
      <c r="M38" s="110" t="s">
        <v>82</v>
      </c>
      <c r="N38" s="110" t="s">
        <v>82</v>
      </c>
      <c r="O38" s="110" t="s">
        <v>82</v>
      </c>
      <c r="P38" s="110" t="s">
        <v>82</v>
      </c>
      <c r="Q38" s="111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31.5" customHeight="1">
      <c r="A39" s="103"/>
      <c r="B39" s="108"/>
      <c r="C39" s="112" t="s">
        <v>86</v>
      </c>
      <c r="D39" s="41" t="s">
        <v>52</v>
      </c>
      <c r="E39" s="42" t="s">
        <v>87</v>
      </c>
      <c r="F39" s="43">
        <v>4.0</v>
      </c>
      <c r="G39" s="109"/>
      <c r="H39" s="45">
        <f t="shared" si="6"/>
        <v>0</v>
      </c>
      <c r="I39" s="109"/>
      <c r="J39" s="81" t="s">
        <v>67</v>
      </c>
      <c r="K39" s="5"/>
      <c r="L39" s="5"/>
      <c r="M39" s="110" t="s">
        <v>82</v>
      </c>
      <c r="N39" s="110" t="s">
        <v>82</v>
      </c>
      <c r="O39" s="110" t="s">
        <v>82</v>
      </c>
      <c r="P39" s="110" t="s">
        <v>82</v>
      </c>
      <c r="Q39" s="111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3"/>
      <c r="B40" s="113"/>
      <c r="C40" s="114" t="s">
        <v>88</v>
      </c>
      <c r="D40" s="51" t="s">
        <v>52</v>
      </c>
      <c r="E40" s="52" t="s">
        <v>61</v>
      </c>
      <c r="F40" s="115">
        <v>2.0</v>
      </c>
      <c r="G40" s="116"/>
      <c r="H40" s="55">
        <f t="shared" si="6"/>
        <v>2</v>
      </c>
      <c r="I40" s="116"/>
      <c r="J40" s="81" t="s">
        <v>54</v>
      </c>
      <c r="K40" s="5"/>
      <c r="L40" s="5"/>
      <c r="M40" s="117">
        <v>0.5</v>
      </c>
      <c r="N40" s="117">
        <v>0.75</v>
      </c>
      <c r="O40" s="117">
        <v>0.75</v>
      </c>
      <c r="P40" s="117" t="s">
        <v>82</v>
      </c>
      <c r="Q40" s="118">
        <f t="shared" si="1"/>
        <v>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3"/>
      <c r="B41" s="32" t="s">
        <v>50</v>
      </c>
      <c r="C41" s="104"/>
      <c r="D41" s="69"/>
      <c r="E41" s="70"/>
      <c r="F41" s="98"/>
      <c r="G41" s="105">
        <f>SUM(F42:F46)</f>
        <v>11</v>
      </c>
      <c r="H41" s="98"/>
      <c r="I41" s="106">
        <f>SUM(H42:H46)</f>
        <v>6.4</v>
      </c>
      <c r="J41" s="5"/>
      <c r="K41" s="5"/>
      <c r="L41" s="5"/>
      <c r="M41" s="107"/>
      <c r="N41" s="107"/>
      <c r="O41" s="107"/>
      <c r="P41" s="107"/>
      <c r="Q41" s="107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27.0" customHeight="1">
      <c r="A42" s="103"/>
      <c r="B42" s="108"/>
      <c r="C42" s="40" t="s">
        <v>89</v>
      </c>
      <c r="D42" s="41" t="s">
        <v>52</v>
      </c>
      <c r="E42" s="42" t="s">
        <v>90</v>
      </c>
      <c r="F42" s="43">
        <v>4.0</v>
      </c>
      <c r="G42" s="109"/>
      <c r="H42" s="45">
        <f t="shared" ref="H42:H46" si="7">SUM(M42:P42)</f>
        <v>4.6</v>
      </c>
      <c r="I42" s="109"/>
      <c r="J42" s="81" t="s">
        <v>57</v>
      </c>
      <c r="K42" s="5"/>
      <c r="L42" s="5"/>
      <c r="M42" s="110">
        <v>1.2</v>
      </c>
      <c r="N42" s="110">
        <v>1.2</v>
      </c>
      <c r="O42" s="110">
        <v>1.2</v>
      </c>
      <c r="P42" s="110">
        <v>1.0</v>
      </c>
      <c r="Q42" s="111">
        <f t="shared" si="1"/>
        <v>4.6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3"/>
      <c r="B43" s="108"/>
      <c r="C43" s="112" t="s">
        <v>91</v>
      </c>
      <c r="D43" s="41" t="s">
        <v>52</v>
      </c>
      <c r="E43" s="42" t="s">
        <v>92</v>
      </c>
      <c r="F43" s="43">
        <v>2.5</v>
      </c>
      <c r="G43" s="109"/>
      <c r="H43" s="45">
        <f t="shared" si="7"/>
        <v>0.8</v>
      </c>
      <c r="I43" s="109"/>
      <c r="J43" s="81" t="s">
        <v>81</v>
      </c>
      <c r="K43" s="5"/>
      <c r="L43" s="5"/>
      <c r="M43" s="110">
        <v>0.8</v>
      </c>
      <c r="N43" s="110" t="s">
        <v>82</v>
      </c>
      <c r="O43" s="110" t="s">
        <v>82</v>
      </c>
      <c r="P43" s="110" t="s">
        <v>82</v>
      </c>
      <c r="Q43" s="111">
        <f t="shared" si="1"/>
        <v>0.8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0.25" customHeight="1">
      <c r="A44" s="103"/>
      <c r="B44" s="108"/>
      <c r="C44" s="112" t="s">
        <v>93</v>
      </c>
      <c r="D44" s="41" t="s">
        <v>52</v>
      </c>
      <c r="E44" s="42" t="s">
        <v>66</v>
      </c>
      <c r="F44" s="43">
        <v>1.0</v>
      </c>
      <c r="G44" s="109"/>
      <c r="H44" s="45">
        <f t="shared" si="7"/>
        <v>0</v>
      </c>
      <c r="I44" s="109"/>
      <c r="J44" s="81" t="s">
        <v>67</v>
      </c>
      <c r="K44" s="5"/>
      <c r="L44" s="5"/>
      <c r="M44" s="110" t="s">
        <v>82</v>
      </c>
      <c r="N44" s="110" t="s">
        <v>82</v>
      </c>
      <c r="O44" s="110" t="s">
        <v>82</v>
      </c>
      <c r="P44" s="110" t="s">
        <v>82</v>
      </c>
      <c r="Q44" s="111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3"/>
      <c r="B45" s="108"/>
      <c r="C45" s="112" t="s">
        <v>94</v>
      </c>
      <c r="D45" s="41" t="s">
        <v>52</v>
      </c>
      <c r="E45" s="42" t="s">
        <v>61</v>
      </c>
      <c r="F45" s="43">
        <v>2.0</v>
      </c>
      <c r="G45" s="109"/>
      <c r="H45" s="45">
        <f t="shared" si="7"/>
        <v>0</v>
      </c>
      <c r="I45" s="109"/>
      <c r="J45" s="81" t="s">
        <v>67</v>
      </c>
      <c r="K45" s="5"/>
      <c r="L45" s="5"/>
      <c r="M45" s="110" t="s">
        <v>82</v>
      </c>
      <c r="N45" s="110" t="s">
        <v>82</v>
      </c>
      <c r="O45" s="110" t="s">
        <v>82</v>
      </c>
      <c r="P45" s="110" t="s">
        <v>82</v>
      </c>
      <c r="Q45" s="111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3"/>
      <c r="B46" s="113"/>
      <c r="C46" s="50" t="s">
        <v>69</v>
      </c>
      <c r="D46" s="51" t="s">
        <v>52</v>
      </c>
      <c r="E46" s="52" t="s">
        <v>95</v>
      </c>
      <c r="F46" s="115">
        <v>1.5</v>
      </c>
      <c r="G46" s="116"/>
      <c r="H46" s="55">
        <f t="shared" si="7"/>
        <v>1</v>
      </c>
      <c r="I46" s="116"/>
      <c r="J46" s="81" t="s">
        <v>54</v>
      </c>
      <c r="K46" s="5"/>
      <c r="L46" s="5"/>
      <c r="M46" s="117">
        <v>0.5</v>
      </c>
      <c r="N46" s="117" t="s">
        <v>82</v>
      </c>
      <c r="O46" s="117">
        <v>0.5</v>
      </c>
      <c r="P46" s="117" t="s">
        <v>82</v>
      </c>
      <c r="Q46" s="118">
        <f t="shared" si="1"/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3"/>
      <c r="B47" s="32" t="s">
        <v>71</v>
      </c>
      <c r="C47" s="104"/>
      <c r="D47" s="69"/>
      <c r="E47" s="70"/>
      <c r="F47" s="98"/>
      <c r="G47" s="105">
        <f>SUM(F48:F50)</f>
        <v>7</v>
      </c>
      <c r="H47" s="98"/>
      <c r="I47" s="106">
        <f>SUM(H48:H50)</f>
        <v>4.7</v>
      </c>
      <c r="J47" s="5"/>
      <c r="K47" s="5"/>
      <c r="L47" s="5"/>
      <c r="M47" s="107"/>
      <c r="N47" s="107"/>
      <c r="O47" s="107"/>
      <c r="P47" s="107"/>
      <c r="Q47" s="107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3"/>
      <c r="B48" s="108"/>
      <c r="C48" s="119" t="s">
        <v>72</v>
      </c>
      <c r="D48" s="41" t="s">
        <v>43</v>
      </c>
      <c r="E48" s="120" t="s">
        <v>61</v>
      </c>
      <c r="F48" s="43">
        <v>2.0</v>
      </c>
      <c r="G48" s="109"/>
      <c r="H48" s="45">
        <f t="shared" ref="H48:H50" si="8">SUM(M48:P48)</f>
        <v>1.5</v>
      </c>
      <c r="I48" s="109"/>
      <c r="J48" s="81" t="s">
        <v>81</v>
      </c>
      <c r="K48" s="5"/>
      <c r="L48" s="5"/>
      <c r="M48" s="110">
        <v>0.5</v>
      </c>
      <c r="N48" s="110" t="s">
        <v>82</v>
      </c>
      <c r="O48" s="110">
        <v>1.0</v>
      </c>
      <c r="P48" s="110" t="s">
        <v>82</v>
      </c>
      <c r="Q48" s="111">
        <f t="shared" si="1"/>
        <v>1.5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3"/>
      <c r="B49" s="108"/>
      <c r="C49" s="40" t="s">
        <v>96</v>
      </c>
      <c r="D49" s="41" t="s">
        <v>74</v>
      </c>
      <c r="E49" s="121" t="s">
        <v>97</v>
      </c>
      <c r="F49" s="43">
        <v>2.0</v>
      </c>
      <c r="G49" s="109"/>
      <c r="H49" s="45">
        <f t="shared" si="8"/>
        <v>0</v>
      </c>
      <c r="I49" s="109"/>
      <c r="J49" s="81" t="s">
        <v>76</v>
      </c>
      <c r="K49" s="5"/>
      <c r="L49" s="5"/>
      <c r="M49" s="110">
        <v>0.0</v>
      </c>
      <c r="N49" s="110">
        <v>0.0</v>
      </c>
      <c r="O49" s="110">
        <v>0.0</v>
      </c>
      <c r="P49" s="110">
        <v>0.0</v>
      </c>
      <c r="Q49" s="111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3"/>
      <c r="B50" s="113"/>
      <c r="C50" s="50" t="s">
        <v>77</v>
      </c>
      <c r="D50" s="51" t="s">
        <v>20</v>
      </c>
      <c r="E50" s="122" t="s">
        <v>21</v>
      </c>
      <c r="F50" s="115">
        <v>3.0</v>
      </c>
      <c r="G50" s="116"/>
      <c r="H50" s="55">
        <f t="shared" si="8"/>
        <v>3.2</v>
      </c>
      <c r="I50" s="116"/>
      <c r="J50" s="81" t="s">
        <v>57</v>
      </c>
      <c r="K50" s="5"/>
      <c r="L50" s="5"/>
      <c r="M50" s="117">
        <v>1.2</v>
      </c>
      <c r="N50" s="117">
        <v>1.2</v>
      </c>
      <c r="O50" s="117">
        <v>0.5</v>
      </c>
      <c r="P50" s="117">
        <v>0.3</v>
      </c>
      <c r="Q50" s="118">
        <f t="shared" si="1"/>
        <v>3.2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7" t="s">
        <v>98</v>
      </c>
      <c r="B51" s="32" t="s">
        <v>79</v>
      </c>
      <c r="C51" s="104"/>
      <c r="D51" s="69"/>
      <c r="E51" s="70"/>
      <c r="F51" s="71"/>
      <c r="G51" s="105">
        <f>SUM(F52:F55)</f>
        <v>13</v>
      </c>
      <c r="H51" s="71"/>
      <c r="I51" s="106">
        <f>SUM(H52:H55)</f>
        <v>2.5</v>
      </c>
      <c r="J51" s="6"/>
      <c r="K51" s="6"/>
      <c r="L51" s="6"/>
      <c r="M51" s="107"/>
      <c r="N51" s="107"/>
      <c r="O51" s="107"/>
      <c r="P51" s="107"/>
      <c r="Q51" s="107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3"/>
      <c r="B52" s="124"/>
      <c r="C52" s="59" t="s">
        <v>80</v>
      </c>
      <c r="D52" s="60" t="s">
        <v>20</v>
      </c>
      <c r="E52" s="125" t="s">
        <v>21</v>
      </c>
      <c r="F52" s="126">
        <v>2.0</v>
      </c>
      <c r="G52" s="127"/>
      <c r="H52" s="64">
        <f t="shared" ref="H52:H55" si="9">SUM(M52:P52)</f>
        <v>0.1</v>
      </c>
      <c r="I52" s="128"/>
      <c r="J52" s="81" t="s">
        <v>54</v>
      </c>
      <c r="K52" s="5"/>
      <c r="L52" s="5"/>
      <c r="M52" s="129">
        <v>0.1</v>
      </c>
      <c r="N52" s="130"/>
      <c r="O52" s="130"/>
      <c r="P52" s="130"/>
      <c r="Q52" s="130">
        <f t="shared" si="1"/>
        <v>0.1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7"/>
      <c r="B53" s="86"/>
      <c r="C53" s="131" t="s">
        <v>83</v>
      </c>
      <c r="D53" s="75" t="s">
        <v>20</v>
      </c>
      <c r="E53" s="132" t="s">
        <v>99</v>
      </c>
      <c r="F53" s="133">
        <v>4.0</v>
      </c>
      <c r="G53" s="78"/>
      <c r="H53" s="134">
        <f t="shared" si="9"/>
        <v>0.9</v>
      </c>
      <c r="I53" s="78"/>
      <c r="J53" s="81" t="s">
        <v>57</v>
      </c>
      <c r="K53" s="5"/>
      <c r="L53" s="5"/>
      <c r="M53" s="100">
        <v>0.3</v>
      </c>
      <c r="N53" s="100">
        <v>0.3</v>
      </c>
      <c r="O53" s="100">
        <v>0.3</v>
      </c>
      <c r="P53" s="135">
        <v>0.0</v>
      </c>
      <c r="Q53" s="101">
        <f t="shared" si="1"/>
        <v>0.9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7"/>
      <c r="B54" s="86"/>
      <c r="C54" s="136" t="s">
        <v>88</v>
      </c>
      <c r="D54" s="75" t="s">
        <v>52</v>
      </c>
      <c r="E54" s="132" t="s">
        <v>61</v>
      </c>
      <c r="F54" s="133">
        <v>4.0</v>
      </c>
      <c r="G54" s="78"/>
      <c r="H54" s="134">
        <f t="shared" si="9"/>
        <v>0</v>
      </c>
      <c r="I54" s="78"/>
      <c r="J54" s="81" t="s">
        <v>54</v>
      </c>
      <c r="K54" s="5"/>
      <c r="L54" s="5"/>
      <c r="M54" s="135">
        <v>0.0</v>
      </c>
      <c r="N54" s="135">
        <v>0.0</v>
      </c>
      <c r="O54" s="135">
        <v>0.0</v>
      </c>
      <c r="P54" s="135">
        <v>0.0</v>
      </c>
      <c r="Q54" s="101">
        <f t="shared" si="1"/>
        <v>0</v>
      </c>
      <c r="R54" s="81" t="s">
        <v>100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35.25" customHeight="1">
      <c r="A55" s="67"/>
      <c r="B55" s="87"/>
      <c r="C55" s="137" t="s">
        <v>101</v>
      </c>
      <c r="D55" s="89" t="s">
        <v>52</v>
      </c>
      <c r="E55" s="138" t="s">
        <v>64</v>
      </c>
      <c r="F55" s="139">
        <v>3.0</v>
      </c>
      <c r="G55" s="92"/>
      <c r="H55" s="140">
        <f t="shared" si="9"/>
        <v>1.5</v>
      </c>
      <c r="I55" s="92"/>
      <c r="J55" s="81" t="s">
        <v>81</v>
      </c>
      <c r="K55" s="5"/>
      <c r="L55" s="5"/>
      <c r="M55" s="141">
        <v>0.5</v>
      </c>
      <c r="N55" s="141">
        <v>1.0</v>
      </c>
      <c r="O55" s="142"/>
      <c r="P55" s="142"/>
      <c r="Q55" s="142">
        <f t="shared" si="1"/>
        <v>1.5</v>
      </c>
      <c r="R55" s="81" t="s">
        <v>100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7"/>
      <c r="B56" s="32" t="s">
        <v>50</v>
      </c>
      <c r="C56" s="104"/>
      <c r="D56" s="69"/>
      <c r="E56" s="70"/>
      <c r="F56" s="98"/>
      <c r="G56" s="105">
        <f>SUM(F57:F61)</f>
        <v>18.5</v>
      </c>
      <c r="H56" s="98"/>
      <c r="I56" s="106">
        <f>SUM(H57:H61)</f>
        <v>4</v>
      </c>
      <c r="J56" s="5"/>
      <c r="K56" s="5"/>
      <c r="L56" s="5"/>
      <c r="M56" s="107"/>
      <c r="N56" s="107"/>
      <c r="O56" s="107"/>
      <c r="P56" s="107"/>
      <c r="Q56" s="107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7"/>
      <c r="B57" s="86"/>
      <c r="C57" s="131" t="s">
        <v>89</v>
      </c>
      <c r="D57" s="75" t="s">
        <v>52</v>
      </c>
      <c r="E57" s="132" t="s">
        <v>64</v>
      </c>
      <c r="F57" s="133">
        <v>4.0</v>
      </c>
      <c r="G57" s="78"/>
      <c r="H57" s="134">
        <f t="shared" ref="H57:H61" si="10">SUM(M57:P57)</f>
        <v>4</v>
      </c>
      <c r="I57" s="78"/>
      <c r="J57" s="81" t="s">
        <v>57</v>
      </c>
      <c r="K57" s="5"/>
      <c r="L57" s="5"/>
      <c r="M57" s="101"/>
      <c r="N57" s="100">
        <v>4.0</v>
      </c>
      <c r="O57" s="101"/>
      <c r="P57" s="101"/>
      <c r="Q57" s="101">
        <f t="shared" si="1"/>
        <v>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7"/>
      <c r="B58" s="86"/>
      <c r="C58" s="85" t="s">
        <v>102</v>
      </c>
      <c r="D58" s="75" t="s">
        <v>52</v>
      </c>
      <c r="E58" s="132" t="s">
        <v>103</v>
      </c>
      <c r="F58" s="133">
        <v>3.0</v>
      </c>
      <c r="G58" s="78"/>
      <c r="H58" s="134">
        <f t="shared" si="10"/>
        <v>0</v>
      </c>
      <c r="I58" s="78"/>
      <c r="J58" s="81" t="s">
        <v>81</v>
      </c>
      <c r="K58" s="5"/>
      <c r="L58" s="5"/>
      <c r="M58" s="135"/>
      <c r="N58" s="101"/>
      <c r="O58" s="101"/>
      <c r="P58" s="100"/>
      <c r="Q58" s="101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7"/>
      <c r="B59" s="86"/>
      <c r="C59" s="85" t="s">
        <v>104</v>
      </c>
      <c r="D59" s="75" t="s">
        <v>52</v>
      </c>
      <c r="E59" s="132" t="s">
        <v>66</v>
      </c>
      <c r="F59" s="133">
        <v>6.0</v>
      </c>
      <c r="G59" s="78"/>
      <c r="H59" s="134">
        <f t="shared" si="10"/>
        <v>0</v>
      </c>
      <c r="I59" s="78"/>
      <c r="J59" s="81" t="s">
        <v>67</v>
      </c>
      <c r="K59" s="5"/>
      <c r="L59" s="5"/>
      <c r="M59" s="101"/>
      <c r="N59" s="101"/>
      <c r="O59" s="101"/>
      <c r="P59" s="100"/>
      <c r="Q59" s="101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7"/>
      <c r="B60" s="86"/>
      <c r="C60" s="85" t="s">
        <v>105</v>
      </c>
      <c r="D60" s="75" t="s">
        <v>52</v>
      </c>
      <c r="E60" s="132" t="s">
        <v>64</v>
      </c>
      <c r="F60" s="133">
        <v>4.0</v>
      </c>
      <c r="G60" s="78"/>
      <c r="H60" s="134">
        <f t="shared" si="10"/>
        <v>0</v>
      </c>
      <c r="I60" s="78"/>
      <c r="J60" s="81" t="s">
        <v>67</v>
      </c>
      <c r="K60" s="5"/>
      <c r="L60" s="5"/>
      <c r="M60" s="101"/>
      <c r="N60" s="101"/>
      <c r="O60" s="101"/>
      <c r="P60" s="100"/>
      <c r="Q60" s="101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7"/>
      <c r="B61" s="87"/>
      <c r="C61" s="143" t="s">
        <v>69</v>
      </c>
      <c r="D61" s="89" t="s">
        <v>52</v>
      </c>
      <c r="E61" s="138" t="s">
        <v>61</v>
      </c>
      <c r="F61" s="139">
        <v>1.5</v>
      </c>
      <c r="G61" s="92"/>
      <c r="H61" s="140">
        <f t="shared" si="10"/>
        <v>0</v>
      </c>
      <c r="I61" s="92"/>
      <c r="J61" s="81" t="s">
        <v>54</v>
      </c>
      <c r="K61" s="5"/>
      <c r="L61" s="5"/>
      <c r="M61" s="142"/>
      <c r="N61" s="142"/>
      <c r="O61" s="142"/>
      <c r="P61" s="142"/>
      <c r="Q61" s="142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7"/>
      <c r="B62" s="144" t="s">
        <v>71</v>
      </c>
      <c r="C62" s="145"/>
      <c r="D62" s="146"/>
      <c r="E62" s="147"/>
      <c r="F62" s="148"/>
      <c r="G62" s="149">
        <f>SUM(F63:F64)</f>
        <v>4</v>
      </c>
      <c r="H62" s="148"/>
      <c r="I62" s="150">
        <f>SUM(H63:H64)</f>
        <v>0</v>
      </c>
      <c r="J62" s="5"/>
      <c r="K62" s="5"/>
      <c r="L62" s="5"/>
      <c r="M62" s="151"/>
      <c r="N62" s="151"/>
      <c r="O62" s="151"/>
      <c r="P62" s="151"/>
      <c r="Q62" s="151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3"/>
      <c r="B63" s="124"/>
      <c r="C63" s="59" t="s">
        <v>106</v>
      </c>
      <c r="D63" s="60" t="s">
        <v>107</v>
      </c>
      <c r="E63" s="152" t="s">
        <v>108</v>
      </c>
      <c r="F63" s="153">
        <v>2.0</v>
      </c>
      <c r="G63" s="127"/>
      <c r="H63" s="154">
        <f t="shared" ref="H63:H64" si="11">SUM(M63:P63)</f>
        <v>0</v>
      </c>
      <c r="I63" s="128"/>
      <c r="J63" s="81" t="s">
        <v>54</v>
      </c>
      <c r="K63" s="5"/>
      <c r="L63" s="5"/>
      <c r="M63" s="129"/>
      <c r="N63" s="129"/>
      <c r="O63" s="130"/>
      <c r="P63" s="130"/>
      <c r="Q63" s="130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55"/>
      <c r="B64" s="87"/>
      <c r="C64" s="143" t="s">
        <v>96</v>
      </c>
      <c r="D64" s="89" t="s">
        <v>74</v>
      </c>
      <c r="E64" s="156" t="s">
        <v>109</v>
      </c>
      <c r="F64" s="139">
        <v>2.0</v>
      </c>
      <c r="G64" s="92"/>
      <c r="H64" s="140">
        <f t="shared" si="11"/>
        <v>0</v>
      </c>
      <c r="I64" s="92"/>
      <c r="J64" s="81" t="s">
        <v>76</v>
      </c>
      <c r="K64" s="5"/>
      <c r="L64" s="5"/>
      <c r="M64" s="141"/>
      <c r="N64" s="142"/>
      <c r="O64" s="142"/>
      <c r="P64" s="141"/>
      <c r="Q64" s="142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8.75" customHeight="1">
      <c r="A65" s="157" t="s">
        <v>110</v>
      </c>
      <c r="B65" s="158" t="s">
        <v>79</v>
      </c>
      <c r="C65" s="69"/>
      <c r="D65" s="70"/>
      <c r="E65" s="104"/>
      <c r="F65" s="69"/>
      <c r="G65" s="105">
        <f>SUM(F66:F68)</f>
        <v>10</v>
      </c>
      <c r="H65" s="69"/>
      <c r="I65" s="106">
        <f>SUM(H66:H68)</f>
        <v>8</v>
      </c>
      <c r="M65" s="104"/>
      <c r="N65" s="69"/>
      <c r="O65" s="104"/>
      <c r="P65" s="69"/>
      <c r="Q65" s="70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</row>
    <row r="66" ht="16.5" customHeight="1">
      <c r="A66" s="160"/>
      <c r="B66" s="160"/>
      <c r="C66" s="160" t="s">
        <v>80</v>
      </c>
      <c r="D66" s="161" t="s">
        <v>20</v>
      </c>
      <c r="E66" s="162" t="s">
        <v>21</v>
      </c>
      <c r="F66" s="162">
        <v>2.0</v>
      </c>
      <c r="G66" s="160"/>
      <c r="H66" s="45">
        <f t="shared" ref="H66:H68" si="12">SUM(M66:P66)</f>
        <v>3</v>
      </c>
      <c r="I66" s="160"/>
      <c r="J66" s="163" t="s">
        <v>81</v>
      </c>
      <c r="K66" s="9"/>
      <c r="L66" s="9"/>
      <c r="M66" s="164">
        <v>3.0</v>
      </c>
      <c r="N66" s="164" t="s">
        <v>82</v>
      </c>
      <c r="O66" s="164" t="s">
        <v>82</v>
      </c>
      <c r="P66" s="164" t="s">
        <v>82</v>
      </c>
      <c r="Q66" s="165">
        <f t="shared" ref="Q66:Q68" si="13">SUM(M66:P66)</f>
        <v>3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6.5" customHeight="1">
      <c r="A67" s="103"/>
      <c r="B67" s="103"/>
      <c r="C67" s="160" t="s">
        <v>83</v>
      </c>
      <c r="D67" s="161" t="s">
        <v>20</v>
      </c>
      <c r="E67" s="166" t="s">
        <v>111</v>
      </c>
      <c r="F67" s="162">
        <v>4.0</v>
      </c>
      <c r="G67" s="103"/>
      <c r="H67" s="45">
        <f t="shared" si="12"/>
        <v>3.5</v>
      </c>
      <c r="I67" s="103"/>
      <c r="J67" s="163" t="s">
        <v>57</v>
      </c>
      <c r="K67" s="9"/>
      <c r="L67" s="9"/>
      <c r="M67" s="164">
        <v>1.0</v>
      </c>
      <c r="N67" s="164">
        <v>1.0</v>
      </c>
      <c r="O67" s="164">
        <v>1.0</v>
      </c>
      <c r="P67" s="164">
        <v>0.5</v>
      </c>
      <c r="Q67" s="165">
        <f t="shared" si="13"/>
        <v>3.5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6.5" customHeight="1">
      <c r="A68" s="103"/>
      <c r="B68" s="103"/>
      <c r="C68" s="167" t="s">
        <v>88</v>
      </c>
      <c r="D68" s="161" t="s">
        <v>52</v>
      </c>
      <c r="E68" s="168" t="s">
        <v>61</v>
      </c>
      <c r="F68" s="162">
        <v>4.0</v>
      </c>
      <c r="G68" s="103"/>
      <c r="H68" s="45">
        <f t="shared" si="12"/>
        <v>1.5</v>
      </c>
      <c r="I68" s="103"/>
      <c r="J68" s="163" t="s">
        <v>57</v>
      </c>
      <c r="K68" s="9"/>
      <c r="L68" s="9"/>
      <c r="M68" s="164" t="s">
        <v>82</v>
      </c>
      <c r="N68" s="164">
        <v>1.5</v>
      </c>
      <c r="O68" s="164" t="s">
        <v>82</v>
      </c>
      <c r="P68" s="164" t="s">
        <v>82</v>
      </c>
      <c r="Q68" s="165">
        <f t="shared" si="13"/>
        <v>1.5</v>
      </c>
      <c r="R68" s="81" t="s">
        <v>112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103"/>
      <c r="B69" s="158" t="s">
        <v>50</v>
      </c>
      <c r="C69" s="69"/>
      <c r="D69" s="70"/>
      <c r="E69" s="104"/>
      <c r="F69" s="69"/>
      <c r="G69" s="105">
        <f>SUM(F70:F77)</f>
        <v>28.5</v>
      </c>
      <c r="H69" s="69"/>
      <c r="I69" s="106">
        <f>SUM(H70:H77)</f>
        <v>15.3</v>
      </c>
      <c r="J69" s="5"/>
      <c r="K69" s="5"/>
      <c r="L69" s="5"/>
      <c r="M69" s="104"/>
      <c r="N69" s="69"/>
      <c r="O69" s="104"/>
      <c r="P69" s="69"/>
      <c r="Q69" s="70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57"/>
      <c r="B70" s="103"/>
      <c r="C70" s="40" t="s">
        <v>89</v>
      </c>
      <c r="D70" s="41" t="s">
        <v>52</v>
      </c>
      <c r="E70" s="42" t="s">
        <v>64</v>
      </c>
      <c r="F70" s="43">
        <v>2.0</v>
      </c>
      <c r="G70" s="103"/>
      <c r="H70" s="45">
        <f t="shared" ref="H70:H75" si="14">SUM(M70:P70)</f>
        <v>4</v>
      </c>
      <c r="I70" s="103"/>
      <c r="J70" s="163" t="s">
        <v>57</v>
      </c>
      <c r="K70" s="5"/>
      <c r="L70" s="5"/>
      <c r="M70" s="164">
        <v>1.5</v>
      </c>
      <c r="N70" s="164">
        <v>1.5</v>
      </c>
      <c r="O70" s="164">
        <v>1.0</v>
      </c>
      <c r="P70" s="164" t="s">
        <v>82</v>
      </c>
      <c r="Q70" s="165">
        <f t="shared" ref="Q70:Q77" si="15">SUM(M70:P70)</f>
        <v>4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57"/>
      <c r="B71" s="103"/>
      <c r="C71" s="112" t="s">
        <v>102</v>
      </c>
      <c r="D71" s="41" t="s">
        <v>52</v>
      </c>
      <c r="E71" s="42" t="s">
        <v>113</v>
      </c>
      <c r="F71" s="43">
        <v>6.0</v>
      </c>
      <c r="G71" s="103"/>
      <c r="H71" s="45">
        <f t="shared" si="14"/>
        <v>3</v>
      </c>
      <c r="I71" s="103"/>
      <c r="J71" s="163" t="s">
        <v>54</v>
      </c>
      <c r="K71" s="5"/>
      <c r="L71" s="5"/>
      <c r="M71" s="164">
        <v>2.0</v>
      </c>
      <c r="N71" s="164">
        <v>1.0</v>
      </c>
      <c r="O71" s="164" t="s">
        <v>82</v>
      </c>
      <c r="P71" s="164" t="s">
        <v>82</v>
      </c>
      <c r="Q71" s="165">
        <f t="shared" si="15"/>
        <v>3</v>
      </c>
      <c r="R71" s="81" t="s">
        <v>112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57"/>
      <c r="B72" s="157"/>
      <c r="C72" s="112" t="s">
        <v>104</v>
      </c>
      <c r="D72" s="41" t="s">
        <v>52</v>
      </c>
      <c r="E72" s="42" t="s">
        <v>66</v>
      </c>
      <c r="F72" s="43">
        <v>6.0</v>
      </c>
      <c r="G72" s="103"/>
      <c r="H72" s="45">
        <f t="shared" si="14"/>
        <v>0</v>
      </c>
      <c r="I72" s="103"/>
      <c r="J72" s="163" t="s">
        <v>54</v>
      </c>
      <c r="K72" s="5"/>
      <c r="L72" s="5"/>
      <c r="M72" s="164" t="s">
        <v>82</v>
      </c>
      <c r="N72" s="164" t="s">
        <v>82</v>
      </c>
      <c r="O72" s="164" t="s">
        <v>82</v>
      </c>
      <c r="P72" s="164" t="s">
        <v>82</v>
      </c>
      <c r="Q72" s="165">
        <f t="shared" si="15"/>
        <v>0</v>
      </c>
      <c r="R72" s="81" t="s">
        <v>112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57"/>
      <c r="B73" s="157"/>
      <c r="C73" s="112" t="s">
        <v>105</v>
      </c>
      <c r="D73" s="41" t="s">
        <v>52</v>
      </c>
      <c r="E73" s="42" t="s">
        <v>64</v>
      </c>
      <c r="F73" s="43">
        <v>4.0</v>
      </c>
      <c r="G73" s="103"/>
      <c r="H73" s="45">
        <f t="shared" si="14"/>
        <v>1.6</v>
      </c>
      <c r="I73" s="169"/>
      <c r="J73" s="163" t="s">
        <v>81</v>
      </c>
      <c r="K73" s="5"/>
      <c r="L73" s="5"/>
      <c r="M73" s="164">
        <v>0.6</v>
      </c>
      <c r="N73" s="164">
        <v>1.0</v>
      </c>
      <c r="O73" s="164" t="s">
        <v>82</v>
      </c>
      <c r="P73" s="164" t="s">
        <v>82</v>
      </c>
      <c r="Q73" s="165">
        <f t="shared" si="15"/>
        <v>1.6</v>
      </c>
      <c r="R73" s="81" t="s">
        <v>112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03"/>
      <c r="B74" s="157"/>
      <c r="C74" s="50" t="s">
        <v>69</v>
      </c>
      <c r="D74" s="51" t="s">
        <v>52</v>
      </c>
      <c r="E74" s="52" t="s">
        <v>61</v>
      </c>
      <c r="F74" s="115">
        <v>1.5</v>
      </c>
      <c r="G74" s="103"/>
      <c r="H74" s="45">
        <f t="shared" si="14"/>
        <v>0.2</v>
      </c>
      <c r="I74" s="169"/>
      <c r="J74" s="163" t="s">
        <v>57</v>
      </c>
      <c r="K74" s="5"/>
      <c r="L74" s="5"/>
      <c r="M74" s="164">
        <v>0.2</v>
      </c>
      <c r="N74" s="164" t="s">
        <v>82</v>
      </c>
      <c r="O74" s="164" t="s">
        <v>82</v>
      </c>
      <c r="P74" s="164" t="s">
        <v>82</v>
      </c>
      <c r="Q74" s="165">
        <f t="shared" si="15"/>
        <v>0.2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03"/>
      <c r="B75" s="157"/>
      <c r="C75" s="114" t="s">
        <v>114</v>
      </c>
      <c r="D75" s="170" t="s">
        <v>52</v>
      </c>
      <c r="E75" s="52" t="s">
        <v>61</v>
      </c>
      <c r="F75" s="115">
        <v>3.5</v>
      </c>
      <c r="G75" s="103"/>
      <c r="H75" s="45">
        <f t="shared" si="14"/>
        <v>4</v>
      </c>
      <c r="I75" s="169"/>
      <c r="J75" s="163" t="s">
        <v>81</v>
      </c>
      <c r="K75" s="5"/>
      <c r="L75" s="5"/>
      <c r="M75" s="164">
        <v>1.5</v>
      </c>
      <c r="N75" s="164">
        <v>1.5</v>
      </c>
      <c r="O75" s="164" t="s">
        <v>82</v>
      </c>
      <c r="P75" s="164">
        <v>1.0</v>
      </c>
      <c r="Q75" s="165">
        <f t="shared" si="15"/>
        <v>4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03"/>
      <c r="B76" s="157"/>
      <c r="C76" s="114" t="s">
        <v>88</v>
      </c>
      <c r="D76" s="170" t="s">
        <v>52</v>
      </c>
      <c r="E76" s="52" t="s">
        <v>61</v>
      </c>
      <c r="F76" s="115">
        <v>3.5</v>
      </c>
      <c r="G76" s="103"/>
      <c r="H76" s="46">
        <f>Q76</f>
        <v>1.3</v>
      </c>
      <c r="I76" s="103"/>
      <c r="J76" s="163" t="s">
        <v>57</v>
      </c>
      <c r="K76" s="5"/>
      <c r="L76" s="5"/>
      <c r="M76" s="164">
        <v>0.3</v>
      </c>
      <c r="N76" s="164">
        <v>1.0</v>
      </c>
      <c r="O76" s="164" t="s">
        <v>82</v>
      </c>
      <c r="P76" s="164" t="s">
        <v>82</v>
      </c>
      <c r="Q76" s="171">
        <f t="shared" si="15"/>
        <v>1.3</v>
      </c>
      <c r="R76" s="81" t="s">
        <v>112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03"/>
      <c r="B77" s="157"/>
      <c r="C77" s="114" t="s">
        <v>115</v>
      </c>
      <c r="D77" s="51" t="s">
        <v>52</v>
      </c>
      <c r="E77" s="52" t="s">
        <v>116</v>
      </c>
      <c r="F77" s="115">
        <v>2.0</v>
      </c>
      <c r="G77" s="103"/>
      <c r="H77" s="45">
        <f>SUM(M77:P77)</f>
        <v>1.2</v>
      </c>
      <c r="I77" s="103"/>
      <c r="J77" s="163" t="s">
        <v>81</v>
      </c>
      <c r="K77" s="5"/>
      <c r="L77" s="5"/>
      <c r="M77" s="164">
        <v>0.4</v>
      </c>
      <c r="N77" s="164">
        <v>0.4</v>
      </c>
      <c r="O77" s="164">
        <v>0.4</v>
      </c>
      <c r="P77" s="164" t="s">
        <v>82</v>
      </c>
      <c r="Q77" s="165">
        <f t="shared" si="15"/>
        <v>1.2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03"/>
      <c r="B78" s="158" t="s">
        <v>71</v>
      </c>
      <c r="C78" s="69"/>
      <c r="D78" s="70"/>
      <c r="E78" s="104"/>
      <c r="F78" s="69"/>
      <c r="G78" s="105">
        <f>SUM(F79:F81)</f>
        <v>6</v>
      </c>
      <c r="H78" s="69"/>
      <c r="I78" s="106">
        <f>SUM(H79:H81)</f>
        <v>3.1</v>
      </c>
      <c r="J78" s="5"/>
      <c r="K78" s="5"/>
      <c r="L78" s="5"/>
      <c r="M78" s="104"/>
      <c r="N78" s="69"/>
      <c r="O78" s="104"/>
      <c r="P78" s="69"/>
      <c r="Q78" s="70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60"/>
      <c r="B79" s="160"/>
      <c r="C79" s="172" t="s">
        <v>106</v>
      </c>
      <c r="D79" s="173" t="s">
        <v>107</v>
      </c>
      <c r="E79" s="174" t="s">
        <v>117</v>
      </c>
      <c r="F79" s="175">
        <v>2.0</v>
      </c>
      <c r="G79" s="160"/>
      <c r="H79" s="45">
        <f t="shared" ref="H79:H81" si="16">SUM(M79:P79)</f>
        <v>1</v>
      </c>
      <c r="I79" s="160"/>
      <c r="J79" s="81" t="s">
        <v>67</v>
      </c>
      <c r="K79" s="5"/>
      <c r="L79" s="5"/>
      <c r="M79" s="164">
        <v>0.5</v>
      </c>
      <c r="N79" s="164">
        <v>0.5</v>
      </c>
      <c r="O79" s="164" t="s">
        <v>82</v>
      </c>
      <c r="P79" s="164" t="s">
        <v>82</v>
      </c>
      <c r="Q79" s="165">
        <f t="shared" ref="Q79:Q96" si="17">SUM(M79:P79)</f>
        <v>1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76"/>
      <c r="B80" s="176"/>
      <c r="C80" s="50" t="s">
        <v>96</v>
      </c>
      <c r="D80" s="51" t="s">
        <v>74</v>
      </c>
      <c r="E80" s="177" t="s">
        <v>118</v>
      </c>
      <c r="F80" s="115">
        <v>2.0</v>
      </c>
      <c r="G80" s="176"/>
      <c r="H80" s="45">
        <f t="shared" si="16"/>
        <v>0.4</v>
      </c>
      <c r="I80" s="176"/>
      <c r="J80" s="163" t="s">
        <v>57</v>
      </c>
      <c r="K80" s="5"/>
      <c r="L80" s="5"/>
      <c r="M80" s="164">
        <v>0.2</v>
      </c>
      <c r="N80" s="164">
        <v>0.2</v>
      </c>
      <c r="O80" s="164" t="s">
        <v>82</v>
      </c>
      <c r="P80" s="164" t="s">
        <v>82</v>
      </c>
      <c r="Q80" s="165">
        <f t="shared" si="17"/>
        <v>0.4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03"/>
      <c r="B81" s="103"/>
      <c r="C81" s="114" t="s">
        <v>119</v>
      </c>
      <c r="D81" s="51" t="s">
        <v>74</v>
      </c>
      <c r="E81" s="177" t="s">
        <v>120</v>
      </c>
      <c r="F81" s="115">
        <v>2.0</v>
      </c>
      <c r="G81" s="103"/>
      <c r="H81" s="45">
        <f t="shared" si="16"/>
        <v>1.7</v>
      </c>
      <c r="I81" s="103"/>
      <c r="J81" s="163" t="s">
        <v>57</v>
      </c>
      <c r="K81" s="5"/>
      <c r="L81" s="5"/>
      <c r="M81" s="164">
        <v>0.5</v>
      </c>
      <c r="N81" s="164">
        <v>0.5</v>
      </c>
      <c r="O81" s="164">
        <v>0.5</v>
      </c>
      <c r="P81" s="164">
        <v>0.2</v>
      </c>
      <c r="Q81" s="165">
        <f t="shared" si="17"/>
        <v>1.7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78" t="s">
        <v>121</v>
      </c>
      <c r="B82" s="32" t="s">
        <v>79</v>
      </c>
      <c r="C82" s="104"/>
      <c r="D82" s="69"/>
      <c r="E82" s="70"/>
      <c r="F82" s="71"/>
      <c r="G82" s="105">
        <f>SUM(F83:F86)</f>
        <v>5.5</v>
      </c>
      <c r="H82" s="71"/>
      <c r="I82" s="106">
        <f>SUM(H83:H86)</f>
        <v>1</v>
      </c>
      <c r="J82" s="6"/>
      <c r="K82" s="6"/>
      <c r="L82" s="6"/>
      <c r="M82" s="107"/>
      <c r="N82" s="107"/>
      <c r="O82" s="107"/>
      <c r="P82" s="107"/>
      <c r="Q82" s="107">
        <f t="shared" si="17"/>
        <v>0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79"/>
      <c r="B83" s="180"/>
      <c r="C83" s="181" t="s">
        <v>80</v>
      </c>
      <c r="D83" s="60" t="s">
        <v>20</v>
      </c>
      <c r="E83" s="182" t="s">
        <v>21</v>
      </c>
      <c r="F83" s="183">
        <v>2.0</v>
      </c>
      <c r="G83" s="184"/>
      <c r="H83" s="64">
        <f t="shared" ref="H83:H86" si="18">SUM(M83:P83)</f>
        <v>0.5</v>
      </c>
      <c r="I83" s="185"/>
      <c r="J83" s="163" t="s">
        <v>54</v>
      </c>
      <c r="K83" s="186"/>
      <c r="L83" s="186"/>
      <c r="M83" s="187">
        <v>0.5</v>
      </c>
      <c r="N83" s="188"/>
      <c r="O83" s="188"/>
      <c r="P83" s="188"/>
      <c r="Q83" s="130">
        <f t="shared" si="17"/>
        <v>0.5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89"/>
      <c r="B84" s="190"/>
      <c r="C84" s="191" t="s">
        <v>83</v>
      </c>
      <c r="D84" s="75" t="s">
        <v>20</v>
      </c>
      <c r="E84" s="132" t="s">
        <v>122</v>
      </c>
      <c r="F84" s="192">
        <v>1.0</v>
      </c>
      <c r="G84" s="193"/>
      <c r="H84" s="134">
        <f t="shared" si="18"/>
        <v>0.5</v>
      </c>
      <c r="I84" s="193"/>
      <c r="J84" s="163" t="s">
        <v>54</v>
      </c>
      <c r="K84" s="186"/>
      <c r="L84" s="186"/>
      <c r="M84" s="135">
        <v>0.25</v>
      </c>
      <c r="N84" s="135">
        <v>0.25</v>
      </c>
      <c r="O84" s="135"/>
      <c r="P84" s="135"/>
      <c r="Q84" s="101">
        <f t="shared" si="17"/>
        <v>0.5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89"/>
      <c r="B85" s="190"/>
      <c r="C85" s="194" t="s">
        <v>123</v>
      </c>
      <c r="D85" s="75" t="s">
        <v>52</v>
      </c>
      <c r="E85" s="195" t="s">
        <v>61</v>
      </c>
      <c r="F85" s="192">
        <v>1.0</v>
      </c>
      <c r="G85" s="193"/>
      <c r="H85" s="134">
        <f t="shared" si="18"/>
        <v>0</v>
      </c>
      <c r="I85" s="193"/>
      <c r="J85" s="163" t="s">
        <v>67</v>
      </c>
      <c r="K85" s="186"/>
      <c r="L85" s="186"/>
      <c r="M85" s="135"/>
      <c r="N85" s="135"/>
      <c r="O85" s="135"/>
      <c r="P85" s="135"/>
      <c r="Q85" s="101">
        <f t="shared" si="17"/>
        <v>0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89"/>
      <c r="B86" s="196"/>
      <c r="C86" s="197" t="s">
        <v>124</v>
      </c>
      <c r="D86" s="89" t="s">
        <v>52</v>
      </c>
      <c r="E86" s="198" t="s">
        <v>64</v>
      </c>
      <c r="F86" s="199">
        <v>1.5</v>
      </c>
      <c r="G86" s="200"/>
      <c r="H86" s="140">
        <f t="shared" si="18"/>
        <v>0</v>
      </c>
      <c r="I86" s="200"/>
      <c r="J86" s="163" t="s">
        <v>67</v>
      </c>
      <c r="K86" s="186"/>
      <c r="L86" s="186"/>
      <c r="M86" s="201"/>
      <c r="N86" s="201"/>
      <c r="O86" s="202"/>
      <c r="P86" s="202"/>
      <c r="Q86" s="142">
        <f t="shared" si="17"/>
        <v>0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89"/>
      <c r="B87" s="203" t="s">
        <v>50</v>
      </c>
      <c r="C87" s="204"/>
      <c r="D87" s="69"/>
      <c r="E87" s="205"/>
      <c r="F87" s="98"/>
      <c r="G87" s="105">
        <f>SUM(F88:F92)</f>
        <v>6.5</v>
      </c>
      <c r="H87" s="98"/>
      <c r="I87" s="106">
        <f>SUM(H88:H92)</f>
        <v>0</v>
      </c>
      <c r="J87" s="163"/>
      <c r="K87" s="186"/>
      <c r="L87" s="186"/>
      <c r="M87" s="206"/>
      <c r="N87" s="206"/>
      <c r="O87" s="206"/>
      <c r="P87" s="206"/>
      <c r="Q87" s="107">
        <f t="shared" si="17"/>
        <v>0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89"/>
      <c r="B88" s="190"/>
      <c r="C88" s="191" t="s">
        <v>89</v>
      </c>
      <c r="D88" s="75" t="s">
        <v>52</v>
      </c>
      <c r="E88" s="195" t="s">
        <v>64</v>
      </c>
      <c r="F88" s="192">
        <v>1.0</v>
      </c>
      <c r="G88" s="193"/>
      <c r="H88" s="134">
        <f t="shared" ref="H88:H92" si="19">SUM(M88:P88)</f>
        <v>0</v>
      </c>
      <c r="I88" s="193"/>
      <c r="J88" s="163" t="s">
        <v>67</v>
      </c>
      <c r="K88" s="186"/>
      <c r="L88" s="186"/>
      <c r="M88" s="207"/>
      <c r="N88" s="135"/>
      <c r="O88" s="207"/>
      <c r="P88" s="207"/>
      <c r="Q88" s="101">
        <f t="shared" si="17"/>
        <v>0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89"/>
      <c r="B89" s="190"/>
      <c r="C89" s="194" t="s">
        <v>125</v>
      </c>
      <c r="D89" s="75" t="s">
        <v>52</v>
      </c>
      <c r="E89" s="132" t="s">
        <v>126</v>
      </c>
      <c r="F89" s="192">
        <v>2.0</v>
      </c>
      <c r="G89" s="193"/>
      <c r="H89" s="134">
        <f t="shared" si="19"/>
        <v>0</v>
      </c>
      <c r="I89" s="193"/>
      <c r="J89" s="163" t="s">
        <v>67</v>
      </c>
      <c r="K89" s="186"/>
      <c r="L89" s="186"/>
      <c r="M89" s="135"/>
      <c r="N89" s="207"/>
      <c r="O89" s="207"/>
      <c r="P89" s="135"/>
      <c r="Q89" s="101">
        <f t="shared" si="17"/>
        <v>0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89"/>
      <c r="B90" s="190"/>
      <c r="C90" s="194" t="s">
        <v>127</v>
      </c>
      <c r="D90" s="75" t="s">
        <v>52</v>
      </c>
      <c r="E90" s="195" t="s">
        <v>66</v>
      </c>
      <c r="F90" s="192">
        <v>1.0</v>
      </c>
      <c r="G90" s="193"/>
      <c r="H90" s="134">
        <f t="shared" si="19"/>
        <v>0</v>
      </c>
      <c r="I90" s="193"/>
      <c r="J90" s="163" t="s">
        <v>67</v>
      </c>
      <c r="K90" s="186"/>
      <c r="L90" s="186"/>
      <c r="M90" s="207"/>
      <c r="N90" s="207"/>
      <c r="O90" s="207"/>
      <c r="P90" s="135"/>
      <c r="Q90" s="101">
        <f t="shared" si="17"/>
        <v>0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89"/>
      <c r="B91" s="190"/>
      <c r="C91" s="194" t="s">
        <v>128</v>
      </c>
      <c r="D91" s="75" t="s">
        <v>52</v>
      </c>
      <c r="E91" s="195" t="s">
        <v>61</v>
      </c>
      <c r="F91" s="192">
        <v>1.5</v>
      </c>
      <c r="G91" s="193"/>
      <c r="H91" s="134">
        <f t="shared" si="19"/>
        <v>0</v>
      </c>
      <c r="I91" s="193"/>
      <c r="J91" s="163" t="s">
        <v>67</v>
      </c>
      <c r="K91" s="186"/>
      <c r="L91" s="186"/>
      <c r="M91" s="207"/>
      <c r="N91" s="207"/>
      <c r="O91" s="207"/>
      <c r="P91" s="135"/>
      <c r="Q91" s="101">
        <f t="shared" si="17"/>
        <v>0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89"/>
      <c r="B92" s="196"/>
      <c r="C92" s="208" t="s">
        <v>69</v>
      </c>
      <c r="D92" s="89" t="s">
        <v>52</v>
      </c>
      <c r="E92" s="138" t="s">
        <v>129</v>
      </c>
      <c r="F92" s="199">
        <v>1.0</v>
      </c>
      <c r="G92" s="200"/>
      <c r="H92" s="140">
        <f t="shared" si="19"/>
        <v>0</v>
      </c>
      <c r="I92" s="200"/>
      <c r="J92" s="163" t="s">
        <v>67</v>
      </c>
      <c r="K92" s="186"/>
      <c r="L92" s="186"/>
      <c r="M92" s="202"/>
      <c r="N92" s="202"/>
      <c r="O92" s="202"/>
      <c r="P92" s="202"/>
      <c r="Q92" s="142">
        <f t="shared" si="17"/>
        <v>0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89"/>
      <c r="B93" s="209" t="s">
        <v>71</v>
      </c>
      <c r="C93" s="210"/>
      <c r="D93" s="146"/>
      <c r="E93" s="211"/>
      <c r="F93" s="148"/>
      <c r="G93" s="149">
        <f>SUM(F94:F95)</f>
        <v>7</v>
      </c>
      <c r="H93" s="148"/>
      <c r="I93" s="150">
        <f>SUM(H94:H95)</f>
        <v>0</v>
      </c>
      <c r="J93" s="163"/>
      <c r="K93" s="186"/>
      <c r="L93" s="186"/>
      <c r="M93" s="212"/>
      <c r="N93" s="212"/>
      <c r="O93" s="212"/>
      <c r="P93" s="212"/>
      <c r="Q93" s="151">
        <f t="shared" si="17"/>
        <v>0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79"/>
      <c r="B94" s="180"/>
      <c r="C94" s="213" t="s">
        <v>130</v>
      </c>
      <c r="D94" s="60" t="s">
        <v>107</v>
      </c>
      <c r="E94" s="152" t="s">
        <v>131</v>
      </c>
      <c r="F94" s="153">
        <v>6.0</v>
      </c>
      <c r="G94" s="184"/>
      <c r="H94" s="154">
        <f t="shared" ref="H94:H96" si="20">SUM(M94:P94)</f>
        <v>0</v>
      </c>
      <c r="I94" s="185"/>
      <c r="J94" s="163" t="s">
        <v>67</v>
      </c>
      <c r="K94" s="186"/>
      <c r="L94" s="186"/>
      <c r="M94" s="187"/>
      <c r="N94" s="187"/>
      <c r="O94" s="188"/>
      <c r="P94" s="188"/>
      <c r="Q94" s="130">
        <f t="shared" si="17"/>
        <v>0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14"/>
      <c r="B95" s="196"/>
      <c r="C95" s="208" t="s">
        <v>96</v>
      </c>
      <c r="D95" s="89" t="s">
        <v>74</v>
      </c>
      <c r="E95" s="156" t="s">
        <v>132</v>
      </c>
      <c r="F95" s="199">
        <v>1.0</v>
      </c>
      <c r="G95" s="200"/>
      <c r="H95" s="140">
        <f t="shared" si="20"/>
        <v>0</v>
      </c>
      <c r="I95" s="200"/>
      <c r="J95" s="163" t="s">
        <v>67</v>
      </c>
      <c r="K95" s="186"/>
      <c r="L95" s="186"/>
      <c r="M95" s="201"/>
      <c r="N95" s="202"/>
      <c r="O95" s="202"/>
      <c r="P95" s="201"/>
      <c r="Q95" s="142">
        <f t="shared" si="17"/>
        <v>0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15" t="s">
        <v>6</v>
      </c>
      <c r="B96" s="215"/>
      <c r="C96" s="216"/>
      <c r="D96" s="216"/>
      <c r="E96" s="217"/>
      <c r="F96" s="218">
        <f t="shared" ref="F96:G96" si="21">SUM(F5:F95)</f>
        <v>235.5</v>
      </c>
      <c r="G96" s="219">
        <f t="shared" si="21"/>
        <v>235.5</v>
      </c>
      <c r="H96" s="220">
        <f t="shared" si="20"/>
        <v>100.9</v>
      </c>
      <c r="I96" s="219">
        <f>SUM(I5:I95)</f>
        <v>100.9</v>
      </c>
      <c r="J96" s="221"/>
      <c r="K96" s="221"/>
      <c r="L96" s="221"/>
      <c r="M96" s="220">
        <f t="shared" ref="M96:P96" si="22">SUM(M5:M95)</f>
        <v>37.15</v>
      </c>
      <c r="N96" s="220">
        <f t="shared" si="22"/>
        <v>31.8</v>
      </c>
      <c r="O96" s="220">
        <f t="shared" si="22"/>
        <v>21.55</v>
      </c>
      <c r="P96" s="220">
        <f t="shared" si="22"/>
        <v>10.4</v>
      </c>
      <c r="Q96" s="220">
        <f t="shared" si="17"/>
        <v>100.9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2"/>
      <c r="B1001" s="2"/>
      <c r="C1001" s="3"/>
      <c r="D1001" s="4"/>
      <c r="E1001" s="5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2"/>
      <c r="B1002" s="2"/>
      <c r="C1002" s="3"/>
      <c r="D1002" s="4"/>
      <c r="E1002" s="5"/>
      <c r="F1002" s="5"/>
      <c r="G1002" s="6"/>
      <c r="H1002" s="5"/>
      <c r="I1002" s="5"/>
      <c r="J1002" s="5"/>
      <c r="K1002" s="5"/>
      <c r="L1002" s="5"/>
      <c r="M1002" s="7"/>
      <c r="N1002" s="7"/>
      <c r="O1002" s="7"/>
      <c r="P1002" s="7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</sheetData>
  <conditionalFormatting sqref="I5:I64 M5:Q64 M66:Q68 M70:Q77 M79:Q96 I82:I96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