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i7G68fbR64CEMVm0OrsC+KIMSF0Q=="/>
    </ext>
  </extLst>
</workbook>
</file>

<file path=xl/sharedStrings.xml><?xml version="1.0" encoding="utf-8"?>
<sst xmlns="http://schemas.openxmlformats.org/spreadsheetml/2006/main" count="176" uniqueCount="93">
  <si>
    <t>Task Name: (Dependencies top to bottom)</t>
  </si>
  <si>
    <t>Aanchal</t>
  </si>
  <si>
    <t>Alper</t>
  </si>
  <si>
    <t>Michael</t>
  </si>
  <si>
    <t>Nikoloz</t>
  </si>
  <si>
    <t>Od</t>
  </si>
  <si>
    <t>Total</t>
  </si>
  <si>
    <t>Role</t>
  </si>
  <si>
    <t>Owner</t>
  </si>
  <si>
    <t>Estimated</t>
  </si>
  <si>
    <t>Effort</t>
  </si>
  <si>
    <t>Actual</t>
  </si>
  <si>
    <t xml:space="preserve">Actual
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</si>
  <si>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</si>
  <si>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</si>
  <si>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</si>
  <si>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</si>
  <si>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</si>
  <si>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</si>
  <si>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</si>
  <si>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Architect</t>
  </si>
  <si>
    <t>Documentation</t>
  </si>
  <si>
    <t>Project Charter</t>
  </si>
  <si>
    <t>Project Manager</t>
  </si>
  <si>
    <t xml:space="preserve">Od </t>
  </si>
  <si>
    <t>Release Plan</t>
  </si>
  <si>
    <r>
      <t xml:space="preserve">Nikoloz, </t>
    </r>
    <r>
      <rPr/>
      <t>Alper</t>
    </r>
  </si>
  <si>
    <t>Requirements Document</t>
  </si>
  <si>
    <t>Project Manager, Requirements Engineer</t>
  </si>
  <si>
    <r>
      <t xml:space="preserve">Alper, </t>
    </r>
    <r>
      <rPr/>
      <t>Nikoloz, od</t>
    </r>
  </si>
  <si>
    <t>Project Plan</t>
  </si>
  <si>
    <t>Project Manager, Developers</t>
  </si>
  <si>
    <r>
      <t xml:space="preserve">Od, </t>
    </r>
    <r>
      <rPr/>
      <t>Michael, Aanchal, Nikoloz, Alper</t>
    </r>
  </si>
  <si>
    <t xml:space="preserve">Test Plan
</t>
  </si>
  <si>
    <t>Tester</t>
  </si>
  <si>
    <r>
      <t xml:space="preserve">Aanchal, </t>
    </r>
    <r>
      <rPr/>
      <t>Nikoloz</t>
    </r>
  </si>
  <si>
    <t>User Guide &amp; System Admin Doc</t>
  </si>
  <si>
    <t>Developers, Requirments Engineer</t>
  </si>
  <si>
    <r>
      <t xml:space="preserve">Alper. </t>
    </r>
    <r>
      <rPr/>
      <t>Aanchal</t>
    </r>
  </si>
  <si>
    <t>Architecture Document</t>
  </si>
  <si>
    <r>
      <t xml:space="preserve">Michael, </t>
    </r>
    <r>
      <rPr/>
      <t>Aanchal</t>
    </r>
  </si>
  <si>
    <t>Coding</t>
  </si>
  <si>
    <t>Iteration 1:</t>
  </si>
  <si>
    <t>Development</t>
  </si>
  <si>
    <t>Research and learn new language/s and environment</t>
  </si>
  <si>
    <t>Developer</t>
  </si>
  <si>
    <t>All</t>
  </si>
  <si>
    <t xml:space="preserve">Setup Development Environment
</t>
  </si>
  <si>
    <t xml:space="preserve">Install Language Requirments on Devices
</t>
  </si>
  <si>
    <t xml:space="preserve">All
</t>
  </si>
  <si>
    <t xml:space="preserve">Learn Git/github
</t>
  </si>
  <si>
    <r>
      <t xml:space="preserve">Aanchal, </t>
    </r>
    <r>
      <rPr/>
      <t>Nikoloz</t>
    </r>
  </si>
  <si>
    <t>Plan Database Schema (ER diagrams)</t>
  </si>
  <si>
    <r>
      <t xml:space="preserve">Nikoloz, </t>
    </r>
    <r>
      <rPr/>
      <t>Aanchal</t>
    </r>
    <r>
      <t xml:space="preserve">
</t>
    </r>
  </si>
  <si>
    <t>Plan API Endpoints and Payloads</t>
  </si>
  <si>
    <t xml:space="preserve">Michael, Aanchal
</t>
  </si>
  <si>
    <t>Analysis</t>
  </si>
  <si>
    <t>System Testing</t>
  </si>
  <si>
    <t>Evaluate needs for next iteration</t>
  </si>
  <si>
    <t>Iteration 2:</t>
  </si>
  <si>
    <t>Create User Model (API)</t>
  </si>
  <si>
    <r>
      <t xml:space="preserve">Michael, </t>
    </r>
    <r>
      <rPr/>
      <t>Nikoloz</t>
    </r>
  </si>
  <si>
    <t>Create Session Model (API)</t>
  </si>
  <si>
    <r>
      <t xml:space="preserve">Michael, </t>
    </r>
    <r>
      <rPr/>
      <t>Alper</t>
    </r>
  </si>
  <si>
    <t>Roll Over</t>
  </si>
  <si>
    <t>Create Triggers Model (API)</t>
  </si>
  <si>
    <r>
      <t>Aanchal</t>
    </r>
    <r>
      <rPr/>
      <t>, Od</t>
    </r>
  </si>
  <si>
    <t>Create Triggered Events Model (API)</t>
  </si>
  <si>
    <r>
      <t>Nikoloz,</t>
    </r>
    <r>
      <rPr/>
      <t xml:space="preserve"> Alper</t>
    </r>
  </si>
  <si>
    <t>Create Transaction Model (API)</t>
  </si>
  <si>
    <r>
      <t xml:space="preserve">Alper, </t>
    </r>
    <r>
      <rPr/>
      <t>Michael</t>
    </r>
  </si>
  <si>
    <t>Create Account Model (API)</t>
  </si>
  <si>
    <r>
      <t xml:space="preserve">Od, </t>
    </r>
    <r>
      <rPr/>
      <t>Aanchal</t>
    </r>
  </si>
  <si>
    <t>Create Prototype App (React)</t>
  </si>
  <si>
    <r>
      <t xml:space="preserve">Michael, </t>
    </r>
    <r>
      <rPr/>
      <t>Od</t>
    </r>
  </si>
  <si>
    <t>Environment Compatibility</t>
  </si>
  <si>
    <t>Create Design For UI</t>
  </si>
  <si>
    <r>
      <t>Od</t>
    </r>
    <r>
      <rPr/>
      <t>, Nikoloz</t>
    </r>
  </si>
  <si>
    <t>Evaluate Needs for Next Iteration</t>
  </si>
  <si>
    <r>
      <t xml:space="preserve">Aanchal, </t>
    </r>
    <r>
      <rPr/>
      <t>Michael</t>
    </r>
  </si>
  <si>
    <t>Evaluate Security Needs</t>
  </si>
  <si>
    <r>
      <t>Alper</t>
    </r>
    <r>
      <rPr/>
      <t>, Aanchal</t>
    </r>
  </si>
  <si>
    <t>Misc.</t>
  </si>
  <si>
    <t>Closeout tasks</t>
  </si>
  <si>
    <t>Iteration 3:</t>
  </si>
  <si>
    <r>
      <t xml:space="preserve">Michael, </t>
    </r>
    <r>
      <rPr/>
      <t>Nikoloz</t>
    </r>
  </si>
  <si>
    <r>
      <t xml:space="preserve">Michael, </t>
    </r>
    <r>
      <rPr/>
      <t>Alper</t>
    </r>
  </si>
  <si>
    <r>
      <t>Aanchal</t>
    </r>
    <r>
      <rPr/>
      <t>, Od</t>
    </r>
  </si>
  <si>
    <r>
      <t>Nikoloz,</t>
    </r>
    <r>
      <rPr/>
      <t xml:space="preserve"> Alper</t>
    </r>
  </si>
  <si>
    <r>
      <t xml:space="preserve">Alper, </t>
    </r>
    <r>
      <rPr/>
      <t>Michael</t>
    </r>
  </si>
  <si>
    <r>
      <t xml:space="preserve">Od, </t>
    </r>
    <r>
      <rPr/>
      <t>Aanchal</t>
    </r>
  </si>
  <si>
    <r>
      <t xml:space="preserve">Michael, </t>
    </r>
    <r>
      <rPr/>
      <t>Od</t>
    </r>
  </si>
  <si>
    <r>
      <t xml:space="preserve">Aanchal, </t>
    </r>
    <r>
      <rPr/>
      <t>Michael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</si>
</sst>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000000"/>
      <name val="Arial"/>
    </font>
    <font>
      <color rgb="FF000000"/>
      <name val="Calibri"/>
    </font>
    <font>
      <b/>
      <sz val="10.0"/>
      <color rgb="FFFFFFFF"/>
      <name val="Arial"/>
    </font>
    <font>
      <b/>
      <color rgb="FF000000"/>
      <name val="Arial"/>
    </font>
    <font>
      <color theme="1"/>
      <name val="Calibri"/>
    </font>
    <font>
      <sz val="12.0"/>
      <name val="Calibri"/>
    </font>
    <font>
      <name val="Calibri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3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top/>
    </border>
    <border>
      <bottom/>
    </border>
    <border>
      <right style="hair">
        <color rgb="FF000000"/>
      </right>
    </border>
    <border>
      <right/>
      <bottom/>
    </border>
    <border>
      <right style="hair">
        <color rgb="FF000000"/>
      </right>
      <bottom/>
    </border>
    <border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/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4" fillId="2" fontId="1" numFmtId="164" xfId="0" applyAlignment="1" applyBorder="1" applyFont="1" applyNumberForma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2" fillId="3" fontId="1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6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0" fillId="5" fontId="3" numFmtId="164" xfId="0" applyAlignment="1" applyBorder="1" applyFont="1" applyNumberForma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0" fillId="5" fontId="1" numFmtId="0" xfId="0" applyAlignment="1" applyBorder="1" applyFont="1">
      <alignment shrinkToFit="0" vertical="center" wrapText="1"/>
    </xf>
    <xf borderId="11" fillId="5" fontId="2" numFmtId="0" xfId="0" applyAlignment="1" applyBorder="1" applyFont="1">
      <alignment horizontal="left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readingOrder="0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6" fillId="5" fontId="6" numFmtId="0" xfId="0" applyAlignment="1" applyBorder="1" applyFont="1">
      <alignment horizontal="center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5" numFmtId="164" xfId="0" applyAlignment="1" applyBorder="1" applyFont="1" applyNumberFormat="1">
      <alignment horizontal="center" readingOrder="0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readingOrder="0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0" fillId="5" fontId="5" numFmtId="164" xfId="0" applyAlignment="1" applyBorder="1" applyFont="1" applyNumberFormat="1">
      <alignment horizontal="center" readingOrder="0" shrinkToFit="0" vertical="center" wrapText="0"/>
    </xf>
    <xf borderId="10" fillId="5" fontId="5" numFmtId="164" xfId="0" applyAlignment="1" applyBorder="1" applyFont="1" applyNumberFormat="1">
      <alignment horizontal="center" shrinkToFit="0" vertical="center" wrapText="0"/>
    </xf>
    <xf borderId="0" fillId="3" fontId="8" numFmtId="0" xfId="0" applyAlignment="1" applyFont="1">
      <alignment readingOrder="0" shrinkToFit="0" vertical="center" wrapText="0"/>
    </xf>
    <xf borderId="0" fillId="3" fontId="8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  <xf borderId="0" fillId="0" fontId="6" numFmtId="0" xfId="0" applyAlignment="1" applyFont="1">
      <alignment shrinkToFit="0" vertical="center" wrapText="0"/>
    </xf>
    <xf borderId="0" fillId="3" fontId="9" numFmtId="0" xfId="0" applyFont="1"/>
    <xf borderId="0" fillId="4" fontId="8" numFmtId="0" xfId="0" applyAlignment="1" applyFont="1">
      <alignment readingOrder="0" shrinkToFit="0" vertical="center" wrapText="0"/>
    </xf>
    <xf borderId="0" fillId="4" fontId="8" numFmtId="0" xfId="0" applyAlignment="1" applyFont="1">
      <alignment shrinkToFit="0" vertical="center" wrapText="0"/>
    </xf>
    <xf borderId="0" fillId="4" fontId="4" numFmtId="0" xfId="0" applyAlignment="1" applyFont="1">
      <alignment shrinkToFit="0" vertical="center" wrapText="0"/>
    </xf>
    <xf borderId="0" fillId="4" fontId="9" numFmtId="0" xfId="0" applyFont="1"/>
    <xf borderId="0" fillId="3" fontId="3" numFmtId="0" xfId="0" applyAlignment="1" applyFont="1">
      <alignment readingOrder="0" shrinkToFit="0" vertical="center" wrapText="0"/>
    </xf>
    <xf borderId="0" fillId="3" fontId="4" numFmtId="0" xfId="0" applyAlignment="1" applyFont="1">
      <alignment horizontal="center" readingOrder="0" shrinkToFit="0" vertical="center" wrapText="0"/>
    </xf>
    <xf borderId="0" fillId="3" fontId="3" numFmtId="0" xfId="0" applyAlignment="1" applyFont="1">
      <alignment horizontal="center" readingOrder="0" shrinkToFit="0" vertical="center" wrapText="0"/>
    </xf>
    <xf borderId="0" fillId="3" fontId="3" numFmtId="0" xfId="0" applyAlignment="1" applyFont="1">
      <alignment shrinkToFit="0" vertical="center" wrapText="0"/>
    </xf>
    <xf borderId="0" fillId="3" fontId="3" numFmtId="0" xfId="0" applyAlignment="1" applyFont="1">
      <alignment readingOrder="0" shrinkToFit="0" vertical="center" wrapText="0"/>
    </xf>
    <xf borderId="0" fillId="4" fontId="3" numFmtId="0" xfId="0" applyAlignment="1" applyFont="1">
      <alignment shrinkToFit="0" vertical="center" wrapText="0"/>
    </xf>
    <xf borderId="0" fillId="4" fontId="3" numFmtId="0" xfId="0" applyAlignment="1" applyFont="1">
      <alignment horizontal="center"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4" fontId="0" numFmtId="0" xfId="0" applyAlignment="1" applyFont="1">
      <alignment readingOrder="0" shrinkToFit="0" vertical="center" wrapText="0"/>
    </xf>
    <xf borderId="0" fillId="4" fontId="3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3" numFmtId="0" xfId="0" applyAlignment="1" applyFont="1">
      <alignment horizontal="center" shrinkToFit="0" vertical="center" wrapText="0"/>
    </xf>
    <xf borderId="0" fillId="3" fontId="3" numFmtId="164" xfId="0" applyAlignment="1" applyFont="1" applyNumberFormat="1">
      <alignment horizontal="center" shrinkToFit="0" vertical="center" wrapText="0"/>
    </xf>
    <xf borderId="0" fillId="3" fontId="3" numFmtId="164" xfId="0" applyAlignment="1" applyFont="1" applyNumberFormat="1">
      <alignment horizontal="center" readingOrder="0" shrinkToFit="0" vertical="center" wrapText="0"/>
    </xf>
    <xf borderId="14" fillId="5" fontId="11" numFmtId="0" xfId="0" applyBorder="1" applyFont="1"/>
    <xf borderId="14" fillId="5" fontId="12" numFmtId="0" xfId="0" applyBorder="1" applyFont="1"/>
    <xf borderId="0" fillId="5" fontId="12" numFmtId="0" xfId="0" applyFont="1"/>
    <xf borderId="14" fillId="5" fontId="12" numFmtId="164" xfId="0" applyBorder="1" applyFont="1" applyNumberFormat="1"/>
    <xf borderId="14" fillId="5" fontId="12" numFmtId="164" xfId="0" applyAlignment="1" applyBorder="1" applyFont="1" applyNumberFormat="1">
      <alignment vertical="bottom"/>
    </xf>
    <xf borderId="0" fillId="5" fontId="11" numFmtId="0" xfId="0" applyAlignment="1" applyFont="1">
      <alignment readingOrder="0"/>
    </xf>
    <xf borderId="0" fillId="4" fontId="11" numFmtId="0" xfId="0" applyFont="1"/>
    <xf borderId="0" fillId="4" fontId="12" numFmtId="0" xfId="0" applyFont="1"/>
    <xf borderId="0" fillId="4" fontId="4" numFmtId="0" xfId="0" applyAlignment="1" applyFont="1">
      <alignment horizontal="right"/>
    </xf>
    <xf borderId="0" fillId="4" fontId="4" numFmtId="164" xfId="0" applyAlignment="1" applyFont="1" applyNumberFormat="1">
      <alignment horizontal="right"/>
    </xf>
    <xf borderId="0" fillId="0" fontId="12" numFmtId="0" xfId="0" applyFont="1"/>
    <xf borderId="0" fillId="4" fontId="12" numFmtId="164" xfId="0" applyFont="1" applyNumberFormat="1"/>
    <xf borderId="15" fillId="4" fontId="12" numFmtId="164" xfId="0" applyBorder="1" applyFont="1" applyNumberFormat="1"/>
    <xf borderId="15" fillId="4" fontId="12" numFmtId="164" xfId="0" applyAlignment="1" applyBorder="1" applyFont="1" applyNumberFormat="1">
      <alignment vertical="bottom"/>
    </xf>
    <xf borderId="0" fillId="4" fontId="12" numFmtId="164" xfId="0" applyAlignment="1" applyFont="1" applyNumberFormat="1">
      <alignment vertical="bottom"/>
    </xf>
    <xf borderId="0" fillId="5" fontId="3" numFmtId="0" xfId="0" applyFont="1"/>
    <xf borderId="0" fillId="5" fontId="4" numFmtId="0" xfId="0" applyAlignment="1" applyFont="1">
      <alignment horizontal="center"/>
    </xf>
    <xf borderId="0" fillId="5" fontId="3" numFmtId="0" xfId="0" applyAlignment="1" applyFont="1">
      <alignment horizontal="center"/>
    </xf>
    <xf borderId="0" fillId="5" fontId="3" numFmtId="164" xfId="0" applyAlignment="1" applyFont="1" applyNumberFormat="1">
      <alignment horizontal="center" readingOrder="0"/>
    </xf>
    <xf borderId="0" fillId="5" fontId="12" numFmtId="164" xfId="0" applyAlignment="1" applyFont="1" applyNumberFormat="1">
      <alignment readingOrder="0"/>
    </xf>
    <xf borderId="16" fillId="5" fontId="12" numFmtId="164" xfId="0" applyBorder="1" applyFont="1" applyNumberFormat="1"/>
    <xf borderId="17" fillId="5" fontId="13" numFmtId="164" xfId="0" applyAlignment="1" applyBorder="1" applyFont="1" applyNumberFormat="1">
      <alignment horizontal="center" readingOrder="0" shrinkToFit="0" wrapText="1"/>
    </xf>
    <xf borderId="17" fillId="5" fontId="2" numFmtId="164" xfId="0" applyAlignment="1" applyBorder="1" applyFont="1" applyNumberFormat="1">
      <alignment horizontal="center" shrinkToFit="0" wrapText="1"/>
    </xf>
    <xf borderId="16" fillId="5" fontId="12" numFmtId="164" xfId="0" applyAlignment="1" applyBorder="1" applyFont="1" applyNumberFormat="1">
      <alignment vertical="bottom"/>
    </xf>
    <xf borderId="0" fillId="5" fontId="11" numFmtId="164" xfId="0" applyFont="1" applyNumberFormat="1"/>
    <xf borderId="0" fillId="5" fontId="11" numFmtId="164" xfId="0" applyAlignment="1" applyFont="1" applyNumberFormat="1">
      <alignment readingOrder="0"/>
    </xf>
    <xf borderId="0" fillId="5" fontId="12" numFmtId="164" xfId="0" applyFont="1" applyNumberFormat="1"/>
    <xf borderId="0" fillId="5" fontId="12" numFmtId="164" xfId="0" applyAlignment="1" applyFont="1" applyNumberFormat="1">
      <alignment vertical="bottom"/>
    </xf>
    <xf borderId="15" fillId="5" fontId="12" numFmtId="164" xfId="0" applyBorder="1" applyFont="1" applyNumberFormat="1"/>
    <xf borderId="15" fillId="5" fontId="11" numFmtId="164" xfId="0" applyBorder="1" applyFont="1" applyNumberFormat="1"/>
    <xf borderId="15" fillId="5" fontId="12" numFmtId="164" xfId="0" applyAlignment="1" applyBorder="1" applyFont="1" applyNumberFormat="1">
      <alignment vertical="bottom"/>
    </xf>
    <xf borderId="0" fillId="4" fontId="3" numFmtId="0" xfId="0" applyAlignment="1" applyFont="1">
      <alignment horizontal="right"/>
    </xf>
    <xf borderId="15" fillId="4" fontId="14" numFmtId="164" xfId="0" applyAlignment="1" applyBorder="1" applyFont="1" applyNumberFormat="1">
      <alignment vertical="bottom"/>
    </xf>
    <xf borderId="0" fillId="5" fontId="15" numFmtId="0" xfId="0" applyFont="1"/>
    <xf borderId="0" fillId="5" fontId="11" numFmtId="0" xfId="0" applyAlignment="1" applyFont="1">
      <alignment horizontal="center"/>
    </xf>
    <xf borderId="0" fillId="5" fontId="3" numFmtId="0" xfId="0" applyAlignment="1" applyFont="1">
      <alignment horizontal="center" readingOrder="0"/>
    </xf>
    <xf borderId="16" fillId="5" fontId="12" numFmtId="0" xfId="0" applyBorder="1" applyFont="1"/>
    <xf borderId="17" fillId="5" fontId="2" numFmtId="164" xfId="0" applyAlignment="1" applyBorder="1" applyFont="1" applyNumberFormat="1">
      <alignment horizontal="center" readingOrder="0" shrinkToFit="0" wrapText="1"/>
    </xf>
    <xf borderId="18" fillId="5" fontId="12" numFmtId="164" xfId="0" applyBorder="1" applyFont="1" applyNumberFormat="1"/>
    <xf borderId="17" fillId="5" fontId="13" numFmtId="164" xfId="0" applyAlignment="1" applyBorder="1" applyFont="1" applyNumberFormat="1">
      <alignment horizontal="center" shrinkToFit="0" wrapText="1"/>
    </xf>
    <xf borderId="0" fillId="5" fontId="14" numFmtId="164" xfId="0" applyAlignment="1" applyFont="1" applyNumberFormat="1">
      <alignment vertical="bottom"/>
    </xf>
    <xf borderId="0" fillId="5" fontId="4" numFmtId="0" xfId="0" applyAlignment="1" applyFont="1">
      <alignment horizontal="center" readingOrder="0"/>
    </xf>
    <xf borderId="19" fillId="5" fontId="12" numFmtId="0" xfId="0" applyBorder="1" applyFont="1"/>
    <xf borderId="19" fillId="5" fontId="12" numFmtId="164" xfId="0" applyAlignment="1" applyBorder="1" applyFont="1" applyNumberFormat="1">
      <alignment readingOrder="0"/>
    </xf>
    <xf borderId="19" fillId="5" fontId="12" numFmtId="164" xfId="0" applyBorder="1" applyFont="1" applyNumberFormat="1"/>
    <xf borderId="19" fillId="5" fontId="3" numFmtId="164" xfId="0" applyAlignment="1" applyBorder="1" applyFont="1" applyNumberFormat="1">
      <alignment horizontal="center"/>
    </xf>
    <xf borderId="20" fillId="6" fontId="10" numFmtId="0" xfId="0" applyAlignment="1" applyBorder="1" applyFill="1" applyFont="1">
      <alignment shrinkToFit="0" vertical="center" wrapText="0"/>
    </xf>
    <xf borderId="21" fillId="6" fontId="10" numFmtId="0" xfId="0" applyAlignment="1" applyBorder="1" applyFont="1">
      <alignment shrinkToFit="0" vertical="center" wrapText="0"/>
    </xf>
    <xf borderId="22" fillId="6" fontId="10" numFmtId="0" xfId="0" applyAlignment="1" applyBorder="1" applyFont="1">
      <alignment shrinkToFit="0" vertical="center" wrapText="0"/>
    </xf>
    <xf borderId="20" fillId="6" fontId="10" numFmtId="0" xfId="0" applyAlignment="1" applyBorder="1" applyFont="1">
      <alignment horizontal="center" shrinkToFit="0" vertical="center" wrapText="0"/>
    </xf>
    <xf borderId="22" fillId="6" fontId="10" numFmtId="0" xfId="0" applyAlignment="1" applyBorder="1" applyFont="1">
      <alignment horizontal="center" shrinkToFit="0" vertical="center" wrapText="0"/>
    </xf>
    <xf borderId="20" fillId="6" fontId="10" numFmtId="164" xfId="0" applyAlignment="1" applyBorder="1" applyFont="1" applyNumberFormat="1">
      <alignment horizontal="center" shrinkToFit="0" vertical="center" wrapText="0"/>
    </xf>
    <xf borderId="8" fillId="6" fontId="10" numFmtId="0" xfId="0" applyAlignment="1" applyBorder="1" applyFont="1">
      <alignment horizontal="center" shrinkToFit="0" vertical="center" wrapText="0"/>
    </xf>
    <xf borderId="9" fillId="6" fontId="10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3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10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0" customHeight="1">
      <c r="A3" s="11"/>
      <c r="B3" s="12"/>
      <c r="C3" s="12"/>
      <c r="D3" s="13" t="s">
        <v>7</v>
      </c>
      <c r="E3" s="14" t="s">
        <v>8</v>
      </c>
      <c r="F3" s="15" t="s">
        <v>9</v>
      </c>
      <c r="G3" s="14" t="s">
        <v>10</v>
      </c>
      <c r="H3" s="15" t="s">
        <v>11</v>
      </c>
      <c r="I3" s="14" t="s">
        <v>11</v>
      </c>
      <c r="J3" s="5"/>
      <c r="K3" s="5"/>
      <c r="L3" s="5"/>
      <c r="M3" s="16" t="s">
        <v>11</v>
      </c>
      <c r="N3" s="16" t="s">
        <v>11</v>
      </c>
      <c r="O3" s="16" t="s">
        <v>11</v>
      </c>
      <c r="P3" s="16" t="s">
        <v>11</v>
      </c>
      <c r="Q3" s="17" t="s">
        <v>12</v>
      </c>
      <c r="R3" s="16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29.25" customHeight="1">
      <c r="A4" s="18"/>
      <c r="B4" s="19"/>
      <c r="C4" s="19"/>
      <c r="D4" s="20"/>
      <c r="E4" s="21" t="s">
        <v>13</v>
      </c>
      <c r="F4" s="22" t="s">
        <v>14</v>
      </c>
      <c r="G4" s="21" t="s">
        <v>15</v>
      </c>
      <c r="H4" s="22" t="s">
        <v>14</v>
      </c>
      <c r="I4" s="21" t="s">
        <v>15</v>
      </c>
      <c r="J4" s="5"/>
      <c r="K4" s="5"/>
      <c r="L4" s="5"/>
      <c r="M4" s="23" t="s">
        <v>14</v>
      </c>
      <c r="N4" s="23" t="s">
        <v>14</v>
      </c>
      <c r="O4" s="23" t="s">
        <v>14</v>
      </c>
      <c r="P4" s="23" t="s">
        <v>14</v>
      </c>
      <c r="Q4" s="24" t="s">
        <v>14</v>
      </c>
      <c r="R4" s="23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5.0" customHeight="1">
      <c r="A5" s="25" t="s">
        <v>16</v>
      </c>
      <c r="B5" s="26"/>
      <c r="C5" s="26"/>
      <c r="D5" s="27"/>
      <c r="E5" s="28"/>
      <c r="F5" s="29"/>
      <c r="G5" s="28"/>
      <c r="H5" s="29"/>
      <c r="I5" s="28"/>
      <c r="J5" s="5"/>
      <c r="K5" s="5"/>
      <c r="L5" s="5"/>
      <c r="M5" s="30"/>
      <c r="N5" s="30"/>
      <c r="O5" s="30"/>
      <c r="P5" s="30"/>
      <c r="Q5" s="30"/>
      <c r="R5" s="3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5.0" customHeight="1">
      <c r="A6" s="31" t="s">
        <v>17</v>
      </c>
      <c r="B6" s="32" t="s">
        <v>18</v>
      </c>
      <c r="C6" s="33"/>
      <c r="D6" s="34"/>
      <c r="E6" s="35"/>
      <c r="F6" s="36"/>
      <c r="G6" s="37">
        <f>SUM(F7)</f>
        <v>0</v>
      </c>
      <c r="H6" s="36"/>
      <c r="I6" s="37">
        <f>SUM(H7)</f>
        <v>0</v>
      </c>
      <c r="J6" s="4"/>
      <c r="K6" s="4"/>
      <c r="L6" s="4"/>
      <c r="M6" s="38"/>
      <c r="N6" s="38"/>
      <c r="O6" s="38"/>
      <c r="P6" s="38"/>
      <c r="Q6" s="38"/>
      <c r="R6" s="38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0" customHeight="1">
      <c r="A7" s="31"/>
      <c r="B7" s="31"/>
      <c r="C7" s="39" t="s">
        <v>19</v>
      </c>
      <c r="D7" s="40" t="s">
        <v>20</v>
      </c>
      <c r="E7" s="41" t="s">
        <v>3</v>
      </c>
      <c r="F7" s="42"/>
      <c r="G7" s="43"/>
      <c r="H7" s="42"/>
      <c r="I7" s="43"/>
      <c r="J7" s="4"/>
      <c r="K7" s="4"/>
      <c r="L7" s="4"/>
      <c r="M7" s="44"/>
      <c r="N7" s="44"/>
      <c r="O7" s="44"/>
      <c r="P7" s="44"/>
      <c r="Q7" s="44"/>
      <c r="R7" s="4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5.0" customHeight="1">
      <c r="A8" s="31"/>
      <c r="B8" s="32" t="s">
        <v>21</v>
      </c>
      <c r="C8" s="33"/>
      <c r="D8" s="34"/>
      <c r="E8" s="35"/>
      <c r="F8" s="36"/>
      <c r="G8" s="37">
        <f>SUM(F9:F15)</f>
        <v>34</v>
      </c>
      <c r="H8" s="36"/>
      <c r="I8" s="45">
        <f>SUM(H9:H15)</f>
        <v>14</v>
      </c>
      <c r="J8" s="4"/>
      <c r="K8" s="4"/>
      <c r="L8" s="4"/>
      <c r="M8" s="38"/>
      <c r="N8" s="38"/>
      <c r="O8" s="38"/>
      <c r="P8" s="38"/>
      <c r="Q8" s="38"/>
      <c r="R8" s="38">
        <f>SUM(M8:P8)</f>
        <v>0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0" customHeight="1">
      <c r="A9" s="31"/>
      <c r="B9" s="31"/>
      <c r="C9" s="39" t="s">
        <v>22</v>
      </c>
      <c r="D9" s="46" t="s">
        <v>23</v>
      </c>
      <c r="E9" s="41" t="s">
        <v>24</v>
      </c>
      <c r="F9" s="47">
        <v>2.0</v>
      </c>
      <c r="G9" s="43"/>
      <c r="H9" s="48">
        <f t="shared" ref="H9:H15" si="1">sum(M9:Q9)</f>
        <v>4</v>
      </c>
      <c r="I9" s="49"/>
      <c r="J9" s="4"/>
      <c r="K9" s="4"/>
      <c r="L9" s="4"/>
      <c r="M9" s="44"/>
      <c r="N9" s="44"/>
      <c r="O9" s="44"/>
      <c r="P9" s="44"/>
      <c r="Q9" s="48">
        <v>4.0</v>
      </c>
      <c r="R9" s="48">
        <v>4.0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15.0" customHeight="1">
      <c r="A10" s="31"/>
      <c r="B10" s="31"/>
      <c r="C10" s="39" t="s">
        <v>25</v>
      </c>
      <c r="D10" s="46" t="s">
        <v>23</v>
      </c>
      <c r="E10" s="41" t="s">
        <v>26</v>
      </c>
      <c r="F10" s="47">
        <v>5.0</v>
      </c>
      <c r="G10" s="43"/>
      <c r="H10" s="48">
        <f t="shared" si="1"/>
        <v>0</v>
      </c>
      <c r="I10" s="43"/>
      <c r="J10" s="4"/>
      <c r="K10" s="4"/>
      <c r="L10" s="4"/>
      <c r="M10" s="44"/>
      <c r="N10" s="44"/>
      <c r="O10" s="44"/>
      <c r="P10" s="44"/>
      <c r="Q10" s="44"/>
      <c r="R10" s="4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29.25" customHeight="1">
      <c r="A11" s="31"/>
      <c r="B11" s="31"/>
      <c r="C11" s="39" t="s">
        <v>27</v>
      </c>
      <c r="D11" s="46" t="s">
        <v>28</v>
      </c>
      <c r="E11" s="41" t="s">
        <v>29</v>
      </c>
      <c r="F11" s="47">
        <v>6.0</v>
      </c>
      <c r="G11" s="43"/>
      <c r="H11" s="48">
        <f t="shared" si="1"/>
        <v>10</v>
      </c>
      <c r="I11" s="43"/>
      <c r="J11" s="4"/>
      <c r="K11" s="4"/>
      <c r="L11" s="4"/>
      <c r="M11" s="48">
        <v>2.0</v>
      </c>
      <c r="N11" s="48">
        <v>2.0</v>
      </c>
      <c r="O11" s="48">
        <v>2.0</v>
      </c>
      <c r="P11" s="48">
        <v>2.0</v>
      </c>
      <c r="Q11" s="48">
        <v>2.0</v>
      </c>
      <c r="R11" s="48">
        <v>10.0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29.25" customHeight="1">
      <c r="A12" s="31"/>
      <c r="B12" s="31"/>
      <c r="C12" s="39" t="s">
        <v>30</v>
      </c>
      <c r="D12" s="46" t="s">
        <v>31</v>
      </c>
      <c r="E12" s="41" t="s">
        <v>32</v>
      </c>
      <c r="F12" s="47">
        <v>5.0</v>
      </c>
      <c r="G12" s="43"/>
      <c r="H12" s="48">
        <f t="shared" si="1"/>
        <v>0</v>
      </c>
      <c r="I12" s="43"/>
      <c r="J12" s="4"/>
      <c r="K12" s="4"/>
      <c r="L12" s="4"/>
      <c r="M12" s="44"/>
      <c r="N12" s="44"/>
      <c r="O12" s="44"/>
      <c r="P12" s="44"/>
      <c r="Q12" s="44"/>
      <c r="R12" s="4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15.0" customHeight="1">
      <c r="A13" s="31"/>
      <c r="B13" s="31"/>
      <c r="C13" s="50" t="s">
        <v>33</v>
      </c>
      <c r="D13" s="40" t="s">
        <v>34</v>
      </c>
      <c r="E13" s="41" t="s">
        <v>35</v>
      </c>
      <c r="F13" s="47">
        <v>8.0</v>
      </c>
      <c r="G13" s="43"/>
      <c r="H13" s="48">
        <f t="shared" si="1"/>
        <v>0</v>
      </c>
      <c r="I13" s="43"/>
      <c r="J13" s="4"/>
      <c r="K13" s="4"/>
      <c r="L13" s="4"/>
      <c r="M13" s="44"/>
      <c r="N13" s="44"/>
      <c r="O13" s="44"/>
      <c r="P13" s="44"/>
      <c r="Q13" s="44"/>
      <c r="R13" s="4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15.0" customHeight="1">
      <c r="A14" s="31"/>
      <c r="B14" s="31"/>
      <c r="C14" s="50" t="s">
        <v>36</v>
      </c>
      <c r="D14" s="40" t="s">
        <v>37</v>
      </c>
      <c r="E14" s="41" t="s">
        <v>38</v>
      </c>
      <c r="F14" s="47">
        <v>4.0</v>
      </c>
      <c r="G14" s="43"/>
      <c r="H14" s="48">
        <f t="shared" si="1"/>
        <v>0</v>
      </c>
      <c r="I14" s="43"/>
      <c r="J14" s="4"/>
      <c r="K14" s="4"/>
      <c r="L14" s="4"/>
      <c r="M14" s="44"/>
      <c r="N14" s="44"/>
      <c r="O14" s="44"/>
      <c r="P14" s="44"/>
      <c r="Q14" s="44"/>
      <c r="R14" s="4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15.0" customHeight="1">
      <c r="A15" s="31"/>
      <c r="B15" s="31"/>
      <c r="C15" s="39" t="s">
        <v>39</v>
      </c>
      <c r="D15" s="46" t="s">
        <v>20</v>
      </c>
      <c r="E15" s="41" t="s">
        <v>40</v>
      </c>
      <c r="F15" s="47">
        <v>4.0</v>
      </c>
      <c r="G15" s="43"/>
      <c r="H15" s="48">
        <f t="shared" si="1"/>
        <v>0</v>
      </c>
      <c r="I15" s="43"/>
      <c r="J15" s="4"/>
      <c r="K15" s="4"/>
      <c r="L15" s="4"/>
      <c r="M15" s="44"/>
      <c r="N15" s="44"/>
      <c r="O15" s="44"/>
      <c r="P15" s="44"/>
      <c r="Q15" s="44"/>
      <c r="R15" s="4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15.0" customHeight="1">
      <c r="A16" s="51" t="s">
        <v>41</v>
      </c>
      <c r="B16" s="52"/>
      <c r="C16" s="53"/>
      <c r="D16" s="54"/>
      <c r="E16" s="55"/>
      <c r="F16" s="56"/>
      <c r="G16" s="57"/>
      <c r="H16" s="58">
        <f>SUM(M16:P16)</f>
        <v>0</v>
      </c>
      <c r="I16" s="59"/>
      <c r="J16" s="4"/>
      <c r="K16" s="4"/>
      <c r="L16" s="4"/>
      <c r="M16" s="60"/>
      <c r="N16" s="60"/>
      <c r="O16" s="60"/>
      <c r="P16" s="60"/>
      <c r="Q16" s="60"/>
      <c r="R16" s="60">
        <f t="shared" ref="R16:R17" si="2">SUM(M16:P16)</f>
        <v>0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15.0" customHeight="1">
      <c r="A17" s="61" t="s">
        <v>42</v>
      </c>
      <c r="B17" s="32" t="s">
        <v>43</v>
      </c>
      <c r="C17" s="62"/>
      <c r="D17" s="63"/>
      <c r="E17" s="64"/>
      <c r="F17" s="65"/>
      <c r="G17" s="37">
        <f>SUM(F18:F23)</f>
        <v>35</v>
      </c>
      <c r="H17" s="65"/>
      <c r="I17" s="45">
        <f>SUM(H18:H23)</f>
        <v>45</v>
      </c>
      <c r="J17" s="5"/>
      <c r="K17" s="5"/>
      <c r="L17" s="5"/>
      <c r="M17" s="66"/>
      <c r="N17" s="66"/>
      <c r="O17" s="66"/>
      <c r="P17" s="66"/>
      <c r="Q17" s="66"/>
      <c r="R17" s="66">
        <f t="shared" si="2"/>
        <v>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29.25" customHeight="1">
      <c r="A18" s="61"/>
      <c r="B18" s="67"/>
      <c r="C18" s="68" t="s">
        <v>44</v>
      </c>
      <c r="D18" s="69" t="s">
        <v>45</v>
      </c>
      <c r="E18" s="70" t="s">
        <v>46</v>
      </c>
      <c r="F18" s="71">
        <v>20.0</v>
      </c>
      <c r="G18" s="72"/>
      <c r="H18" s="73">
        <f t="shared" ref="H18:H23" si="3">SUM(M18:Q18)</f>
        <v>24</v>
      </c>
      <c r="I18" s="72"/>
      <c r="J18" s="4"/>
      <c r="K18" s="4"/>
      <c r="L18" s="4"/>
      <c r="M18" s="74">
        <v>6.0</v>
      </c>
      <c r="N18" s="74">
        <v>5.0</v>
      </c>
      <c r="O18" s="74">
        <v>2.0</v>
      </c>
      <c r="P18" s="74">
        <v>6.0</v>
      </c>
      <c r="Q18" s="74">
        <v>5.0</v>
      </c>
      <c r="R18" s="75">
        <f>SUM(M18:Q18)</f>
        <v>24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15.0" customHeight="1">
      <c r="A19" s="61"/>
      <c r="B19" s="76"/>
      <c r="C19" s="77" t="s">
        <v>47</v>
      </c>
      <c r="D19" s="69" t="s">
        <v>45</v>
      </c>
      <c r="E19" s="70" t="s">
        <v>3</v>
      </c>
      <c r="F19" s="78">
        <v>2.0</v>
      </c>
      <c r="G19" s="72"/>
      <c r="H19" s="73">
        <f t="shared" si="3"/>
        <v>1</v>
      </c>
      <c r="I19" s="72"/>
      <c r="J19" s="4"/>
      <c r="K19" s="4"/>
      <c r="L19" s="4"/>
      <c r="M19" s="75"/>
      <c r="N19" s="75"/>
      <c r="O19" s="74">
        <v>1.0</v>
      </c>
      <c r="P19" s="75"/>
      <c r="Q19" s="75"/>
      <c r="R19" s="75">
        <f>SUM(M19:P19)</f>
        <v>1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5.0" customHeight="1">
      <c r="A20" s="61"/>
      <c r="B20" s="76"/>
      <c r="C20" s="68" t="s">
        <v>48</v>
      </c>
      <c r="D20" s="69" t="s">
        <v>45</v>
      </c>
      <c r="E20" s="70" t="s">
        <v>49</v>
      </c>
      <c r="F20" s="78">
        <v>4.0</v>
      </c>
      <c r="G20" s="72"/>
      <c r="H20" s="73">
        <f t="shared" si="3"/>
        <v>12</v>
      </c>
      <c r="I20" s="72"/>
      <c r="J20" s="4"/>
      <c r="K20" s="4"/>
      <c r="L20" s="4"/>
      <c r="M20" s="74">
        <v>2.0</v>
      </c>
      <c r="N20" s="74">
        <v>3.0</v>
      </c>
      <c r="O20" s="74">
        <v>2.0</v>
      </c>
      <c r="P20" s="74">
        <v>2.0</v>
      </c>
      <c r="Q20" s="74">
        <v>3.0</v>
      </c>
      <c r="R20" s="75">
        <f t="shared" ref="R20:R21" si="4">SUM(M20:Q20)</f>
        <v>12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5.0" customHeight="1">
      <c r="A21" s="61"/>
      <c r="B21" s="76"/>
      <c r="C21" s="68" t="s">
        <v>50</v>
      </c>
      <c r="D21" s="69" t="s">
        <v>45</v>
      </c>
      <c r="E21" s="70" t="s">
        <v>51</v>
      </c>
      <c r="F21" s="71">
        <v>2.0</v>
      </c>
      <c r="G21" s="72"/>
      <c r="H21" s="73">
        <f t="shared" si="3"/>
        <v>2</v>
      </c>
      <c r="I21" s="72"/>
      <c r="J21" s="4"/>
      <c r="K21" s="4"/>
      <c r="L21" s="4"/>
      <c r="M21" s="74">
        <v>1.0</v>
      </c>
      <c r="N21" s="74"/>
      <c r="O21" s="74"/>
      <c r="P21" s="74">
        <v>1.0</v>
      </c>
      <c r="Q21" s="74"/>
      <c r="R21" s="75">
        <f t="shared" si="4"/>
        <v>2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15.0" customHeight="1">
      <c r="A22" s="61"/>
      <c r="B22" s="76"/>
      <c r="C22" s="68" t="s">
        <v>52</v>
      </c>
      <c r="D22" s="69" t="s">
        <v>45</v>
      </c>
      <c r="E22" s="70" t="s">
        <v>53</v>
      </c>
      <c r="F22" s="71">
        <v>5.0</v>
      </c>
      <c r="G22" s="72"/>
      <c r="H22" s="73">
        <f t="shared" si="3"/>
        <v>2</v>
      </c>
      <c r="I22" s="72"/>
      <c r="J22" s="4"/>
      <c r="K22" s="4"/>
      <c r="L22" s="4"/>
      <c r="M22" s="74">
        <v>1.0</v>
      </c>
      <c r="N22" s="75"/>
      <c r="O22" s="75"/>
      <c r="P22" s="74">
        <v>1.0</v>
      </c>
      <c r="Q22" s="75"/>
      <c r="R22" s="75">
        <f t="shared" ref="R22:R24" si="5">SUM(M22:P22)</f>
        <v>2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15.0" customHeight="1">
      <c r="A23" s="61"/>
      <c r="B23" s="79"/>
      <c r="C23" s="80" t="s">
        <v>54</v>
      </c>
      <c r="D23" s="81" t="s">
        <v>45</v>
      </c>
      <c r="E23" s="82" t="s">
        <v>55</v>
      </c>
      <c r="F23" s="83">
        <v>2.0</v>
      </c>
      <c r="G23" s="84"/>
      <c r="H23" s="73">
        <f t="shared" si="3"/>
        <v>4</v>
      </c>
      <c r="I23" s="84"/>
      <c r="J23" s="4"/>
      <c r="K23" s="4"/>
      <c r="L23" s="4"/>
      <c r="M23" s="85"/>
      <c r="N23" s="85"/>
      <c r="O23" s="86">
        <v>4.0</v>
      </c>
      <c r="P23" s="85"/>
      <c r="Q23" s="85"/>
      <c r="R23" s="85">
        <f t="shared" si="5"/>
        <v>4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5.0" customHeight="1">
      <c r="A24" s="61"/>
      <c r="B24" s="87" t="s">
        <v>56</v>
      </c>
      <c r="C24" s="88"/>
      <c r="D24" s="63"/>
      <c r="E24" s="63"/>
      <c r="F24" s="89"/>
      <c r="G24" s="90">
        <v>4.0</v>
      </c>
      <c r="H24" s="89"/>
      <c r="I24" s="45">
        <f>SUM(H25:H26)</f>
        <v>9</v>
      </c>
      <c r="J24" s="4"/>
      <c r="K24" s="4"/>
      <c r="L24" s="4"/>
      <c r="M24" s="38"/>
      <c r="N24" s="38"/>
      <c r="O24" s="38"/>
      <c r="P24" s="38"/>
      <c r="Q24" s="38"/>
      <c r="R24" s="38">
        <f t="shared" si="5"/>
        <v>0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5.0" customHeight="1">
      <c r="A25" s="61"/>
      <c r="B25" s="76"/>
      <c r="C25" s="91" t="s">
        <v>57</v>
      </c>
      <c r="D25" s="92" t="s">
        <v>46</v>
      </c>
      <c r="E25" s="70" t="s">
        <v>46</v>
      </c>
      <c r="F25" s="78">
        <v>4.0</v>
      </c>
      <c r="G25" s="72"/>
      <c r="H25" s="73">
        <f t="shared" ref="H25:H26" si="6">SUM(M25:P25)</f>
        <v>4</v>
      </c>
      <c r="I25" s="72"/>
      <c r="J25" s="4"/>
      <c r="K25" s="4"/>
      <c r="L25" s="4"/>
      <c r="M25" s="93">
        <v>1.0</v>
      </c>
      <c r="N25" s="93">
        <v>1.0</v>
      </c>
      <c r="O25" s="93">
        <v>1.0</v>
      </c>
      <c r="P25" s="93">
        <v>1.0</v>
      </c>
      <c r="Q25" s="93">
        <v>1.0</v>
      </c>
      <c r="R25" s="94">
        <f>SUM(M25:Q25)</f>
        <v>5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0" customHeight="1">
      <c r="A26" s="61"/>
      <c r="B26" s="76"/>
      <c r="C26" s="91" t="s">
        <v>58</v>
      </c>
      <c r="D26" s="69" t="s">
        <v>23</v>
      </c>
      <c r="E26" s="70" t="s">
        <v>5</v>
      </c>
      <c r="F26" s="71">
        <v>2.0</v>
      </c>
      <c r="G26" s="72"/>
      <c r="H26" s="73">
        <f t="shared" si="6"/>
        <v>5</v>
      </c>
      <c r="I26" s="72"/>
      <c r="J26" s="4"/>
      <c r="K26" s="4"/>
      <c r="L26" s="4"/>
      <c r="M26" s="94"/>
      <c r="N26" s="94"/>
      <c r="O26" s="93">
        <v>5.0</v>
      </c>
      <c r="P26" s="94"/>
      <c r="Q26" s="94"/>
      <c r="R26" s="94">
        <f>SUM(M26:P26)</f>
        <v>5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2.75" customHeight="1">
      <c r="A27" s="95" t="s">
        <v>41</v>
      </c>
      <c r="B27" s="96"/>
      <c r="C27" s="96"/>
      <c r="D27" s="96"/>
      <c r="E27" s="96"/>
      <c r="F27" s="96"/>
      <c r="G27" s="97"/>
      <c r="H27" s="97"/>
      <c r="I27" s="97"/>
      <c r="J27" s="98"/>
      <c r="K27" s="98"/>
      <c r="L27" s="98"/>
      <c r="M27" s="96"/>
      <c r="N27" s="96"/>
      <c r="O27" s="96"/>
      <c r="P27" s="99"/>
      <c r="Q27" s="99"/>
      <c r="R27" s="99"/>
    </row>
    <row r="28" ht="12.75" customHeight="1">
      <c r="A28" s="95" t="s">
        <v>59</v>
      </c>
      <c r="B28" s="100" t="s">
        <v>43</v>
      </c>
      <c r="C28" s="101"/>
      <c r="D28" s="101"/>
      <c r="E28" s="101"/>
      <c r="F28" s="101"/>
      <c r="G28" s="102">
        <f>sum(F29:F36)</f>
        <v>56</v>
      </c>
      <c r="H28" s="102"/>
      <c r="I28" s="102">
        <f>sum(H29:H36)</f>
        <v>15</v>
      </c>
      <c r="J28" s="98"/>
      <c r="K28" s="98"/>
      <c r="L28" s="98"/>
      <c r="M28" s="101"/>
      <c r="N28" s="101"/>
      <c r="O28" s="101"/>
      <c r="P28" s="103"/>
      <c r="Q28" s="103"/>
      <c r="R28" s="103"/>
    </row>
    <row r="29" ht="18.0" customHeight="1">
      <c r="A29" s="96"/>
      <c r="B29" s="96"/>
      <c r="C29" s="104" t="s">
        <v>60</v>
      </c>
      <c r="D29" s="104" t="s">
        <v>45</v>
      </c>
      <c r="E29" s="105" t="s">
        <v>61</v>
      </c>
      <c r="F29" s="106">
        <v>4.0</v>
      </c>
      <c r="G29" s="107"/>
      <c r="H29" s="106">
        <v>5.0</v>
      </c>
      <c r="I29" s="107"/>
      <c r="J29" s="98"/>
      <c r="K29" s="98"/>
      <c r="L29" s="98"/>
      <c r="M29" s="96"/>
      <c r="N29" s="96"/>
      <c r="O29" s="48">
        <v>4.0</v>
      </c>
      <c r="P29" s="48">
        <v>1.0</v>
      </c>
      <c r="Q29" s="99"/>
      <c r="R29" s="48">
        <v>5.0</v>
      </c>
    </row>
    <row r="30" ht="17.25" customHeight="1">
      <c r="A30" s="96"/>
      <c r="B30" s="96"/>
      <c r="C30" s="104" t="s">
        <v>62</v>
      </c>
      <c r="D30" s="104" t="s">
        <v>45</v>
      </c>
      <c r="E30" s="105" t="s">
        <v>63</v>
      </c>
      <c r="F30" s="106">
        <v>6.0</v>
      </c>
      <c r="G30" s="107"/>
      <c r="H30" s="106" t="s">
        <v>64</v>
      </c>
      <c r="I30" s="107"/>
      <c r="J30" s="98"/>
      <c r="K30" s="98"/>
      <c r="L30" s="98"/>
      <c r="M30" s="95"/>
      <c r="N30" s="95" t="s">
        <v>64</v>
      </c>
      <c r="O30" s="95" t="s">
        <v>64</v>
      </c>
      <c r="P30" s="95"/>
      <c r="Q30" s="95"/>
      <c r="R30" s="99"/>
    </row>
    <row r="31" ht="17.25" customHeight="1">
      <c r="A31" s="96"/>
      <c r="B31" s="96"/>
      <c r="C31" s="104" t="s">
        <v>65</v>
      </c>
      <c r="D31" s="104" t="s">
        <v>45</v>
      </c>
      <c r="E31" s="105" t="s">
        <v>66</v>
      </c>
      <c r="F31" s="106">
        <v>8.0</v>
      </c>
      <c r="G31" s="107"/>
      <c r="H31" s="106" t="s">
        <v>64</v>
      </c>
      <c r="I31" s="107"/>
      <c r="J31" s="98"/>
      <c r="K31" s="98"/>
      <c r="L31" s="98"/>
      <c r="M31" s="95" t="s">
        <v>64</v>
      </c>
      <c r="N31" s="96"/>
      <c r="O31" s="96"/>
      <c r="P31" s="99"/>
      <c r="Q31" s="95" t="s">
        <v>64</v>
      </c>
      <c r="R31" s="99"/>
    </row>
    <row r="32" ht="17.25" customHeight="1">
      <c r="A32" s="96"/>
      <c r="B32" s="96"/>
      <c r="C32" s="104" t="s">
        <v>67</v>
      </c>
      <c r="D32" s="104" t="s">
        <v>45</v>
      </c>
      <c r="E32" s="105" t="s">
        <v>68</v>
      </c>
      <c r="F32" s="106">
        <v>8.0</v>
      </c>
      <c r="G32" s="107"/>
      <c r="H32" s="106" t="s">
        <v>64</v>
      </c>
      <c r="I32" s="107"/>
      <c r="J32" s="98"/>
      <c r="K32" s="98"/>
      <c r="L32" s="98"/>
      <c r="M32" s="96"/>
      <c r="N32" s="95" t="s">
        <v>64</v>
      </c>
      <c r="O32" s="96"/>
      <c r="P32" s="95" t="s">
        <v>64</v>
      </c>
      <c r="Q32" s="99"/>
      <c r="R32" s="99"/>
    </row>
    <row r="33" ht="20.25" customHeight="1">
      <c r="A33" s="96"/>
      <c r="B33" s="96"/>
      <c r="C33" s="104" t="s">
        <v>69</v>
      </c>
      <c r="D33" s="104" t="s">
        <v>45</v>
      </c>
      <c r="E33" s="105" t="s">
        <v>70</v>
      </c>
      <c r="F33" s="106">
        <v>8.0</v>
      </c>
      <c r="G33" s="107"/>
      <c r="H33" s="106" t="s">
        <v>64</v>
      </c>
      <c r="I33" s="107"/>
      <c r="J33" s="98"/>
      <c r="K33" s="98"/>
      <c r="L33" s="98"/>
      <c r="M33" s="96"/>
      <c r="N33" s="95" t="s">
        <v>64</v>
      </c>
      <c r="O33" s="95" t="s">
        <v>64</v>
      </c>
      <c r="P33" s="99"/>
      <c r="Q33" s="99"/>
      <c r="R33" s="99"/>
    </row>
    <row r="34" ht="18.0" customHeight="1">
      <c r="A34" s="96"/>
      <c r="B34" s="96"/>
      <c r="C34" s="104" t="s">
        <v>71</v>
      </c>
      <c r="D34" s="104" t="s">
        <v>45</v>
      </c>
      <c r="E34" s="105" t="s">
        <v>72</v>
      </c>
      <c r="F34" s="106">
        <v>6.0</v>
      </c>
      <c r="G34" s="107"/>
      <c r="H34" s="106" t="s">
        <v>64</v>
      </c>
      <c r="I34" s="107"/>
      <c r="J34" s="98"/>
      <c r="K34" s="98"/>
      <c r="L34" s="98"/>
      <c r="M34" s="95" t="s">
        <v>64</v>
      </c>
      <c r="N34" s="96"/>
      <c r="O34" s="96"/>
      <c r="P34" s="99"/>
      <c r="Q34" s="95" t="s">
        <v>64</v>
      </c>
      <c r="R34" s="99"/>
    </row>
    <row r="35" ht="16.5" customHeight="1">
      <c r="A35" s="96"/>
      <c r="B35" s="96"/>
      <c r="C35" s="108" t="s">
        <v>73</v>
      </c>
      <c r="D35" s="104" t="s">
        <v>45</v>
      </c>
      <c r="E35" s="105" t="s">
        <v>74</v>
      </c>
      <c r="F35" s="106">
        <v>8.0</v>
      </c>
      <c r="G35" s="107"/>
      <c r="H35" s="106" t="s">
        <v>64</v>
      </c>
      <c r="I35" s="107"/>
      <c r="J35" s="98"/>
      <c r="K35" s="98"/>
      <c r="L35" s="98"/>
      <c r="M35" s="96"/>
      <c r="N35" s="96"/>
      <c r="O35" s="95" t="s">
        <v>64</v>
      </c>
      <c r="P35" s="99"/>
      <c r="Q35" s="95" t="s">
        <v>64</v>
      </c>
      <c r="R35" s="99"/>
    </row>
    <row r="36" ht="16.5" customHeight="1">
      <c r="A36" s="96"/>
      <c r="B36" s="96"/>
      <c r="C36" s="108" t="s">
        <v>75</v>
      </c>
      <c r="D36" s="104" t="s">
        <v>45</v>
      </c>
      <c r="E36" s="105" t="s">
        <v>46</v>
      </c>
      <c r="F36" s="106">
        <v>8.0</v>
      </c>
      <c r="G36" s="107"/>
      <c r="H36" s="106">
        <v>10.0</v>
      </c>
      <c r="I36" s="107"/>
      <c r="J36" s="98"/>
      <c r="K36" s="98"/>
      <c r="L36" s="98"/>
      <c r="M36" s="48">
        <v>2.0</v>
      </c>
      <c r="N36" s="48">
        <v>2.0</v>
      </c>
      <c r="O36" s="48">
        <v>2.0</v>
      </c>
      <c r="P36" s="48">
        <v>2.0</v>
      </c>
      <c r="Q36" s="48">
        <v>2.0</v>
      </c>
      <c r="R36" s="48">
        <v>10.0</v>
      </c>
    </row>
    <row r="37" ht="12.75" customHeight="1">
      <c r="A37" s="96"/>
      <c r="B37" s="100" t="s">
        <v>56</v>
      </c>
      <c r="C37" s="101"/>
      <c r="D37" s="101"/>
      <c r="E37" s="101"/>
      <c r="F37" s="101"/>
      <c r="G37" s="109">
        <f>sum(F38:F40)</f>
        <v>12</v>
      </c>
      <c r="H37" s="110"/>
      <c r="I37" s="102">
        <f>sum(H38:H40)</f>
        <v>17</v>
      </c>
      <c r="J37" s="98"/>
      <c r="K37" s="98"/>
      <c r="L37" s="98"/>
      <c r="M37" s="101"/>
      <c r="N37" s="101"/>
      <c r="O37" s="101"/>
      <c r="P37" s="103"/>
      <c r="Q37" s="103"/>
      <c r="R37" s="103"/>
    </row>
    <row r="38" ht="17.25" customHeight="1">
      <c r="A38" s="96"/>
      <c r="B38" s="96"/>
      <c r="C38" s="104" t="s">
        <v>76</v>
      </c>
      <c r="D38" s="111" t="s">
        <v>45</v>
      </c>
      <c r="E38" s="112" t="s">
        <v>77</v>
      </c>
      <c r="F38" s="106">
        <v>4.0</v>
      </c>
      <c r="G38" s="107"/>
      <c r="H38" s="106">
        <v>6.0</v>
      </c>
      <c r="I38" s="107"/>
      <c r="J38" s="98"/>
      <c r="K38" s="98"/>
      <c r="L38" s="98"/>
      <c r="M38" s="96"/>
      <c r="N38" s="96"/>
      <c r="O38" s="96"/>
      <c r="P38" s="48">
        <v>1.0</v>
      </c>
      <c r="Q38" s="48">
        <v>5.0</v>
      </c>
      <c r="R38" s="48">
        <v>6.0</v>
      </c>
    </row>
    <row r="39" ht="18.75" customHeight="1">
      <c r="A39" s="96"/>
      <c r="B39" s="96"/>
      <c r="C39" s="104" t="s">
        <v>78</v>
      </c>
      <c r="D39" s="111" t="s">
        <v>45</v>
      </c>
      <c r="E39" s="112" t="s">
        <v>79</v>
      </c>
      <c r="F39" s="106">
        <v>4.0</v>
      </c>
      <c r="G39" s="107"/>
      <c r="H39" s="106">
        <v>5.0</v>
      </c>
      <c r="I39" s="107"/>
      <c r="J39" s="98"/>
      <c r="K39" s="98"/>
      <c r="L39" s="98"/>
      <c r="M39" s="48">
        <v>2.5</v>
      </c>
      <c r="N39" s="96"/>
      <c r="O39" s="48">
        <v>2.5</v>
      </c>
      <c r="P39" s="99"/>
      <c r="Q39" s="99"/>
      <c r="R39" s="48">
        <v>5.0</v>
      </c>
    </row>
    <row r="40" ht="18.0" customHeight="1">
      <c r="A40" s="96"/>
      <c r="B40" s="96"/>
      <c r="C40" s="104" t="s">
        <v>80</v>
      </c>
      <c r="D40" s="111" t="s">
        <v>45</v>
      </c>
      <c r="E40" s="112" t="s">
        <v>81</v>
      </c>
      <c r="F40" s="106">
        <v>4.0</v>
      </c>
      <c r="G40" s="107"/>
      <c r="H40" s="106">
        <v>6.0</v>
      </c>
      <c r="I40" s="107"/>
      <c r="J40" s="98"/>
      <c r="K40" s="98"/>
      <c r="L40" s="98"/>
      <c r="M40" s="48">
        <v>2.0</v>
      </c>
      <c r="N40" s="48">
        <v>4.0</v>
      </c>
      <c r="O40" s="96"/>
      <c r="P40" s="99"/>
      <c r="Q40" s="99"/>
      <c r="R40" s="48">
        <v>6.0</v>
      </c>
    </row>
    <row r="41" ht="16.5" customHeight="1">
      <c r="A41" s="96"/>
      <c r="B41" s="100" t="s">
        <v>82</v>
      </c>
      <c r="C41" s="101"/>
      <c r="D41" s="113"/>
      <c r="E41" s="101"/>
      <c r="F41" s="101"/>
      <c r="G41" s="114">
        <v>0.0</v>
      </c>
      <c r="H41" s="109"/>
      <c r="I41" s="114">
        <v>0.0</v>
      </c>
      <c r="J41" s="98"/>
      <c r="K41" s="98"/>
      <c r="L41" s="98"/>
      <c r="M41" s="96"/>
      <c r="N41" s="96"/>
      <c r="O41" s="96"/>
      <c r="P41" s="99"/>
      <c r="Q41" s="99"/>
      <c r="R41" s="99"/>
    </row>
    <row r="42" ht="18.75" customHeight="1">
      <c r="A42" s="115"/>
      <c r="B42" s="115"/>
      <c r="C42" s="104" t="s">
        <v>83</v>
      </c>
      <c r="D42" s="111" t="s">
        <v>45</v>
      </c>
      <c r="E42" s="105" t="s">
        <v>4</v>
      </c>
      <c r="F42" s="106">
        <v>2.0</v>
      </c>
      <c r="G42" s="116"/>
      <c r="H42" s="106">
        <v>2.0</v>
      </c>
      <c r="I42" s="116"/>
      <c r="J42" s="98"/>
      <c r="K42" s="98"/>
      <c r="L42" s="98"/>
      <c r="M42" s="117"/>
      <c r="N42" s="117"/>
      <c r="O42" s="117"/>
      <c r="P42" s="118">
        <v>2.0</v>
      </c>
      <c r="Q42" s="117"/>
      <c r="R42" s="118">
        <v>2.0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</row>
    <row r="43" ht="12.75" customHeight="1">
      <c r="A43" s="119" t="s">
        <v>41</v>
      </c>
      <c r="B43" s="120"/>
      <c r="C43" s="120"/>
      <c r="D43" s="120"/>
      <c r="E43" s="120"/>
      <c r="F43" s="120"/>
      <c r="G43" s="120"/>
      <c r="H43" s="120"/>
      <c r="I43" s="120"/>
      <c r="J43" s="121"/>
      <c r="K43" s="121"/>
      <c r="L43" s="121"/>
      <c r="M43" s="122"/>
      <c r="N43" s="122"/>
      <c r="O43" s="122"/>
      <c r="P43" s="123"/>
      <c r="Q43" s="123"/>
      <c r="R43" s="123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</row>
    <row r="44" ht="12.75" customHeight="1">
      <c r="A44" s="124" t="s">
        <v>84</v>
      </c>
      <c r="B44" s="125" t="s">
        <v>43</v>
      </c>
      <c r="C44" s="126"/>
      <c r="D44" s="126"/>
      <c r="E44" s="126"/>
      <c r="F44" s="126"/>
      <c r="G44" s="127">
        <f>sum(F45:F51)</f>
        <v>48</v>
      </c>
      <c r="H44" s="126"/>
      <c r="I44" s="128">
        <f>sum(H45:H51)</f>
        <v>41</v>
      </c>
      <c r="J44" s="129"/>
      <c r="K44" s="129"/>
      <c r="L44" s="129"/>
      <c r="M44" s="130"/>
      <c r="N44" s="130"/>
      <c r="O44" s="131"/>
      <c r="P44" s="132"/>
      <c r="Q44" s="133"/>
      <c r="R44" s="132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</row>
    <row r="45" ht="12.75" customHeight="1">
      <c r="A45" s="121"/>
      <c r="B45" s="121"/>
      <c r="C45" s="134" t="s">
        <v>60</v>
      </c>
      <c r="D45" s="134" t="s">
        <v>45</v>
      </c>
      <c r="E45" s="135" t="s">
        <v>85</v>
      </c>
      <c r="F45" s="136">
        <v>4.0</v>
      </c>
      <c r="G45" s="121"/>
      <c r="H45" s="137">
        <f t="shared" ref="H45:H51" si="7">SUM(M45:Q45)</f>
        <v>4</v>
      </c>
      <c r="I45" s="121"/>
      <c r="J45" s="121"/>
      <c r="K45" s="121"/>
      <c r="L45" s="121"/>
      <c r="M45" s="138"/>
      <c r="N45" s="139"/>
      <c r="O45" s="140">
        <v>4.0</v>
      </c>
      <c r="P45" s="141"/>
      <c r="Q45" s="142"/>
      <c r="R45" s="141">
        <f t="shared" ref="R45:R51" si="8">SUM(M45:Q45)</f>
        <v>4</v>
      </c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</row>
    <row r="46" ht="12.75" customHeight="1">
      <c r="A46" s="121"/>
      <c r="B46" s="121"/>
      <c r="C46" s="134" t="s">
        <v>62</v>
      </c>
      <c r="D46" s="134" t="s">
        <v>45</v>
      </c>
      <c r="E46" s="135" t="s">
        <v>86</v>
      </c>
      <c r="F46" s="136">
        <v>6.0</v>
      </c>
      <c r="G46" s="121"/>
      <c r="H46" s="137">
        <f t="shared" si="7"/>
        <v>4</v>
      </c>
      <c r="I46" s="121"/>
      <c r="J46" s="121"/>
      <c r="K46" s="121"/>
      <c r="L46" s="121"/>
      <c r="M46" s="143"/>
      <c r="N46" s="143"/>
      <c r="O46" s="144">
        <v>4.0</v>
      </c>
      <c r="P46" s="143"/>
      <c r="Q46" s="143"/>
      <c r="R46" s="141">
        <f t="shared" si="8"/>
        <v>4</v>
      </c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</row>
    <row r="47" ht="12.75" customHeight="1">
      <c r="A47" s="121"/>
      <c r="B47" s="121"/>
      <c r="C47" s="134" t="s">
        <v>65</v>
      </c>
      <c r="D47" s="134" t="s">
        <v>45</v>
      </c>
      <c r="E47" s="135" t="s">
        <v>87</v>
      </c>
      <c r="F47" s="136">
        <v>8.0</v>
      </c>
      <c r="G47" s="121"/>
      <c r="H47" s="137">
        <f t="shared" si="7"/>
        <v>4</v>
      </c>
      <c r="I47" s="121"/>
      <c r="J47" s="121"/>
      <c r="K47" s="121"/>
      <c r="L47" s="121"/>
      <c r="M47" s="144">
        <v>4.0</v>
      </c>
      <c r="N47" s="145"/>
      <c r="O47" s="145"/>
      <c r="P47" s="146"/>
      <c r="Q47" s="143"/>
      <c r="R47" s="141">
        <f t="shared" si="8"/>
        <v>4</v>
      </c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</row>
    <row r="48" ht="12.75" customHeight="1">
      <c r="A48" s="121"/>
      <c r="B48" s="121"/>
      <c r="C48" s="134" t="s">
        <v>67</v>
      </c>
      <c r="D48" s="134" t="s">
        <v>45</v>
      </c>
      <c r="E48" s="135" t="s">
        <v>88</v>
      </c>
      <c r="F48" s="136">
        <v>8.0</v>
      </c>
      <c r="G48" s="121"/>
      <c r="H48" s="137">
        <f t="shared" si="7"/>
        <v>9</v>
      </c>
      <c r="I48" s="121"/>
      <c r="J48" s="121"/>
      <c r="K48" s="121"/>
      <c r="L48" s="121"/>
      <c r="M48" s="145"/>
      <c r="N48" s="143"/>
      <c r="O48" s="145"/>
      <c r="P48" s="144">
        <v>9.0</v>
      </c>
      <c r="Q48" s="146"/>
      <c r="R48" s="141">
        <f t="shared" si="8"/>
        <v>9</v>
      </c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</row>
    <row r="49" ht="12.75" customHeight="1">
      <c r="A49" s="121"/>
      <c r="B49" s="121"/>
      <c r="C49" s="134" t="s">
        <v>69</v>
      </c>
      <c r="D49" s="134" t="s">
        <v>45</v>
      </c>
      <c r="E49" s="135" t="s">
        <v>89</v>
      </c>
      <c r="F49" s="136">
        <v>8.0</v>
      </c>
      <c r="G49" s="121"/>
      <c r="H49" s="137">
        <f t="shared" si="7"/>
        <v>10</v>
      </c>
      <c r="I49" s="121"/>
      <c r="J49" s="121"/>
      <c r="K49" s="121"/>
      <c r="L49" s="121"/>
      <c r="M49" s="145"/>
      <c r="N49" s="144">
        <v>10.0</v>
      </c>
      <c r="O49" s="143"/>
      <c r="P49" s="146"/>
      <c r="Q49" s="146"/>
      <c r="R49" s="141">
        <f t="shared" si="8"/>
        <v>10</v>
      </c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</row>
    <row r="50" ht="12.75" customHeight="1">
      <c r="A50" s="121"/>
      <c r="B50" s="121"/>
      <c r="C50" s="134" t="s">
        <v>71</v>
      </c>
      <c r="D50" s="134" t="s">
        <v>45</v>
      </c>
      <c r="E50" s="135" t="s">
        <v>90</v>
      </c>
      <c r="F50" s="136">
        <v>6.0</v>
      </c>
      <c r="G50" s="121"/>
      <c r="H50" s="137">
        <f t="shared" si="7"/>
        <v>10</v>
      </c>
      <c r="I50" s="121"/>
      <c r="J50" s="121"/>
      <c r="K50" s="121"/>
      <c r="L50" s="121"/>
      <c r="M50" s="143"/>
      <c r="N50" s="145"/>
      <c r="O50" s="145"/>
      <c r="P50" s="146"/>
      <c r="Q50" s="144">
        <v>10.0</v>
      </c>
      <c r="R50" s="141">
        <f t="shared" si="8"/>
        <v>10</v>
      </c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</row>
    <row r="51" ht="12.75" customHeight="1">
      <c r="A51" s="121"/>
      <c r="B51" s="121"/>
      <c r="C51" s="134" t="s">
        <v>73</v>
      </c>
      <c r="D51" s="134" t="s">
        <v>45</v>
      </c>
      <c r="E51" s="135" t="s">
        <v>91</v>
      </c>
      <c r="F51" s="136">
        <v>8.0</v>
      </c>
      <c r="G51" s="121"/>
      <c r="H51" s="137">
        <f t="shared" si="7"/>
        <v>0</v>
      </c>
      <c r="I51" s="121"/>
      <c r="J51" s="121"/>
      <c r="K51" s="121"/>
      <c r="L51" s="121"/>
      <c r="M51" s="147"/>
      <c r="N51" s="147"/>
      <c r="O51" s="148"/>
      <c r="P51" s="149"/>
      <c r="Q51" s="148"/>
      <c r="R51" s="141">
        <f t="shared" si="8"/>
        <v>0</v>
      </c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</row>
    <row r="52" ht="12.75" customHeight="1">
      <c r="A52" s="121"/>
      <c r="B52" s="125" t="s">
        <v>56</v>
      </c>
      <c r="C52" s="126"/>
      <c r="D52" s="126"/>
      <c r="E52" s="126"/>
      <c r="F52" s="126"/>
      <c r="G52" s="150"/>
      <c r="H52" s="126"/>
      <c r="I52" s="127">
        <f>sum(H53)</f>
        <v>6</v>
      </c>
      <c r="J52" s="129"/>
      <c r="K52" s="129"/>
      <c r="L52" s="129"/>
      <c r="M52" s="130"/>
      <c r="N52" s="130"/>
      <c r="O52" s="130"/>
      <c r="P52" s="132"/>
      <c r="Q52" s="132"/>
      <c r="R52" s="151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</row>
    <row r="53" ht="12.75" customHeight="1">
      <c r="A53" s="121"/>
      <c r="B53" s="121"/>
      <c r="C53" s="134" t="s">
        <v>78</v>
      </c>
      <c r="D53" s="152" t="s">
        <v>45</v>
      </c>
      <c r="E53" s="153" t="s">
        <v>92</v>
      </c>
      <c r="F53" s="136">
        <v>4.0</v>
      </c>
      <c r="G53" s="121"/>
      <c r="H53" s="154">
        <v>6.0</v>
      </c>
      <c r="I53" s="121"/>
      <c r="J53" s="121"/>
      <c r="K53" s="121"/>
      <c r="L53" s="155"/>
      <c r="M53" s="156">
        <v>2.0</v>
      </c>
      <c r="N53" s="157"/>
      <c r="O53" s="141"/>
      <c r="P53" s="146"/>
      <c r="Q53" s="142"/>
      <c r="R53" s="15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</row>
    <row r="54" ht="12.75" customHeight="1">
      <c r="A54" s="121"/>
      <c r="B54" s="125" t="s">
        <v>82</v>
      </c>
      <c r="C54" s="126"/>
      <c r="D54" s="126"/>
      <c r="E54" s="126"/>
      <c r="F54" s="126"/>
      <c r="G54" s="150">
        <v>0.0</v>
      </c>
      <c r="H54" s="126"/>
      <c r="I54" s="150">
        <v>0.0</v>
      </c>
      <c r="J54" s="129"/>
      <c r="K54" s="129"/>
      <c r="L54" s="129"/>
      <c r="M54" s="145"/>
      <c r="N54" s="145"/>
      <c r="O54" s="145"/>
      <c r="P54" s="146"/>
      <c r="Q54" s="146"/>
      <c r="R54" s="159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</row>
    <row r="55" ht="12.75" customHeight="1">
      <c r="A55" s="121"/>
      <c r="B55" s="121"/>
      <c r="C55" s="134" t="s">
        <v>83</v>
      </c>
      <c r="D55" s="152" t="s">
        <v>45</v>
      </c>
      <c r="E55" s="160" t="s">
        <v>1</v>
      </c>
      <c r="F55" s="136">
        <v>2.0</v>
      </c>
      <c r="G55" s="121"/>
      <c r="H55" s="136"/>
      <c r="I55" s="161"/>
      <c r="J55" s="121"/>
      <c r="K55" s="121"/>
      <c r="L55" s="121"/>
      <c r="M55" s="162">
        <v>2.0</v>
      </c>
      <c r="N55" s="163"/>
      <c r="O55" s="163"/>
      <c r="P55" s="164"/>
      <c r="Q55" s="163"/>
      <c r="R55" s="164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</row>
    <row r="56" ht="12.75" customHeight="1">
      <c r="A56" s="165" t="s">
        <v>6</v>
      </c>
      <c r="B56" s="165"/>
      <c r="C56" s="166"/>
      <c r="D56" s="166"/>
      <c r="E56" s="167"/>
      <c r="F56" s="168">
        <f t="shared" ref="F56:G56" si="9">SUM(F5:F55)</f>
        <v>199</v>
      </c>
      <c r="G56" s="169">
        <f t="shared" si="9"/>
        <v>189</v>
      </c>
      <c r="H56" s="170">
        <f>SUM(M55:P56)</f>
        <v>118</v>
      </c>
      <c r="I56" s="171">
        <f>SUM(I5:I55)</f>
        <v>147</v>
      </c>
      <c r="J56" s="98"/>
      <c r="K56" s="98"/>
      <c r="L56" s="98"/>
      <c r="M56" s="172">
        <f t="shared" ref="M56:R56" si="10">SUM(M5:M55)</f>
        <v>27.5</v>
      </c>
      <c r="N56" s="172">
        <f t="shared" si="10"/>
        <v>27</v>
      </c>
      <c r="O56" s="172">
        <f t="shared" si="10"/>
        <v>33.5</v>
      </c>
      <c r="P56" s="172">
        <f t="shared" si="10"/>
        <v>28</v>
      </c>
      <c r="Q56" s="172">
        <f t="shared" si="10"/>
        <v>32</v>
      </c>
      <c r="R56" s="172">
        <f t="shared" si="10"/>
        <v>144</v>
      </c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</row>
    <row r="57" ht="12.75" customHeight="1">
      <c r="A57" s="8"/>
      <c r="B57" s="8"/>
      <c r="C57" s="8"/>
      <c r="D57" s="173"/>
      <c r="E57" s="8"/>
      <c r="F57" s="8"/>
      <c r="G57" s="8"/>
      <c r="H57" s="8"/>
      <c r="I57" s="8"/>
      <c r="J57" s="8"/>
      <c r="K57" s="8"/>
      <c r="L57" s="8"/>
      <c r="M57" s="10"/>
      <c r="N57" s="10"/>
      <c r="O57" s="10"/>
      <c r="P57" s="10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ht="12.75" customHeight="1">
      <c r="A58" s="8"/>
      <c r="B58" s="8"/>
      <c r="C58" s="8"/>
      <c r="D58" s="173"/>
      <c r="E58" s="8"/>
      <c r="F58" s="8"/>
      <c r="G58" s="8"/>
      <c r="H58" s="8"/>
      <c r="I58" s="8"/>
      <c r="J58" s="8"/>
      <c r="K58" s="8"/>
      <c r="L58" s="8"/>
      <c r="M58" s="10"/>
      <c r="N58" s="10"/>
      <c r="O58" s="10"/>
      <c r="P58" s="10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ht="12.75" customHeight="1">
      <c r="A59" s="8"/>
      <c r="B59" s="8"/>
      <c r="C59" s="8"/>
      <c r="D59" s="173"/>
      <c r="E59" s="8"/>
      <c r="F59" s="8"/>
      <c r="G59" s="8"/>
      <c r="H59" s="8"/>
      <c r="I59" s="8"/>
      <c r="J59" s="8"/>
      <c r="K59" s="8"/>
      <c r="L59" s="8"/>
      <c r="M59" s="10"/>
      <c r="N59" s="10"/>
      <c r="O59" s="10"/>
      <c r="P59" s="10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>
      <c r="A60" s="1"/>
      <c r="B60" s="1"/>
      <c r="C60" s="2"/>
      <c r="D60" s="3"/>
      <c r="E60" s="4"/>
      <c r="F60" s="4"/>
      <c r="G60" s="5"/>
      <c r="H60" s="4"/>
      <c r="I60" s="4"/>
      <c r="J60" s="4"/>
      <c r="K60" s="4"/>
      <c r="L60" s="4"/>
      <c r="M60" s="6"/>
      <c r="N60" s="6"/>
      <c r="O60" s="6"/>
      <c r="P60" s="6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1"/>
      <c r="B61" s="1"/>
      <c r="C61" s="2"/>
      <c r="D61" s="3"/>
      <c r="E61" s="4"/>
      <c r="F61" s="4"/>
      <c r="G61" s="5"/>
      <c r="H61" s="4"/>
      <c r="I61" s="4"/>
      <c r="J61" s="4"/>
      <c r="K61" s="4"/>
      <c r="L61" s="4"/>
      <c r="M61" s="6"/>
      <c r="N61" s="6"/>
      <c r="O61" s="6"/>
      <c r="P61" s="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1"/>
      <c r="B62" s="1"/>
      <c r="C62" s="2"/>
      <c r="D62" s="3"/>
      <c r="E62" s="4"/>
      <c r="F62" s="4"/>
      <c r="G62" s="5"/>
      <c r="H62" s="4"/>
      <c r="I62" s="4"/>
      <c r="J62" s="4"/>
      <c r="K62" s="4"/>
      <c r="L62" s="4"/>
      <c r="M62" s="6"/>
      <c r="N62" s="6"/>
      <c r="O62" s="6"/>
      <c r="P62" s="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1"/>
      <c r="B63" s="1"/>
      <c r="C63" s="2"/>
      <c r="D63" s="3"/>
      <c r="E63" s="4"/>
      <c r="F63" s="4"/>
      <c r="G63" s="5"/>
      <c r="H63" s="4"/>
      <c r="I63" s="4"/>
      <c r="J63" s="4"/>
      <c r="K63" s="4"/>
      <c r="L63" s="4"/>
      <c r="M63" s="6"/>
      <c r="N63" s="6"/>
      <c r="O63" s="6"/>
      <c r="P63" s="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6"/>
      <c r="N64" s="6"/>
      <c r="O64" s="6"/>
      <c r="P64" s="6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</sheetData>
  <conditionalFormatting sqref="I5:I26 M5:R26 O29:P29 R29 M36:R36 P38:Q38 R38:R40 M39:M40 O39 N40 I42:I56 M42:R56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