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i0026/Documents/01 Teaching/SOIL 5555 Wetland Soils/oxygen-concentration-model/"/>
    </mc:Choice>
  </mc:AlternateContent>
  <xr:revisionPtr revIDLastSave="0" documentId="8_{63FD496F-53DE-964F-8240-788CD366A131}" xr6:coauthVersionLast="47" xr6:coauthVersionMax="47" xr10:uidLastSave="{00000000-0000-0000-0000-000000000000}"/>
  <bookViews>
    <workbookView xWindow="-36240" yWindow="-19220" windowWidth="47420" windowHeight="20960" activeTab="2" xr2:uid="{B15018D5-EB78-3643-9A39-8116A8544D0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2" i="3" l="1"/>
  <c r="P22" i="3"/>
  <c r="Q22" i="3" s="1"/>
  <c r="N22" i="3"/>
  <c r="V22" i="3" s="1"/>
  <c r="M22" i="3"/>
  <c r="L22" i="3"/>
  <c r="T21" i="3"/>
  <c r="P21" i="3"/>
  <c r="Q21" i="3" s="1"/>
  <c r="N21" i="3"/>
  <c r="V21" i="3" s="1"/>
  <c r="M21" i="3"/>
  <c r="L21" i="3"/>
  <c r="T20" i="3"/>
  <c r="P20" i="3"/>
  <c r="Q20" i="3" s="1"/>
  <c r="R20" i="3" s="1"/>
  <c r="N20" i="3"/>
  <c r="V20" i="3" s="1"/>
  <c r="M20" i="3"/>
  <c r="L20" i="3"/>
  <c r="T19" i="3"/>
  <c r="P19" i="3"/>
  <c r="Q19" i="3" s="1"/>
  <c r="N19" i="3"/>
  <c r="V19" i="3" s="1"/>
  <c r="M19" i="3"/>
  <c r="L19" i="3"/>
  <c r="T18" i="3"/>
  <c r="P18" i="3"/>
  <c r="Q18" i="3" s="1"/>
  <c r="R18" i="3" s="1"/>
  <c r="N18" i="3"/>
  <c r="V18" i="3" s="1"/>
  <c r="M18" i="3"/>
  <c r="L18" i="3"/>
  <c r="T17" i="3"/>
  <c r="P17" i="3"/>
  <c r="Q17" i="3" s="1"/>
  <c r="N17" i="3"/>
  <c r="V17" i="3" s="1"/>
  <c r="M17" i="3"/>
  <c r="L17" i="3"/>
  <c r="T16" i="3"/>
  <c r="P16" i="3"/>
  <c r="Q16" i="3" s="1"/>
  <c r="N16" i="3"/>
  <c r="V16" i="3" s="1"/>
  <c r="M16" i="3"/>
  <c r="L16" i="3"/>
  <c r="T15" i="3"/>
  <c r="P15" i="3"/>
  <c r="Q15" i="3" s="1"/>
  <c r="N15" i="3"/>
  <c r="V15" i="3" s="1"/>
  <c r="M15" i="3"/>
  <c r="L15" i="3"/>
  <c r="T14" i="3"/>
  <c r="P14" i="3"/>
  <c r="Q14" i="3" s="1"/>
  <c r="N14" i="3"/>
  <c r="V14" i="3" s="1"/>
  <c r="M14" i="3"/>
  <c r="L14" i="3"/>
  <c r="T13" i="3"/>
  <c r="P13" i="3"/>
  <c r="Q13" i="3" s="1"/>
  <c r="R13" i="3" s="1"/>
  <c r="N13" i="3"/>
  <c r="V13" i="3" s="1"/>
  <c r="M13" i="3"/>
  <c r="L13" i="3"/>
  <c r="T12" i="3"/>
  <c r="P12" i="3"/>
  <c r="Q12" i="3" s="1"/>
  <c r="N12" i="3"/>
  <c r="V12" i="3" s="1"/>
  <c r="M12" i="3"/>
  <c r="L12" i="3"/>
  <c r="T11" i="3"/>
  <c r="P11" i="3"/>
  <c r="Q11" i="3" s="1"/>
  <c r="N11" i="3"/>
  <c r="V11" i="3" s="1"/>
  <c r="M11" i="3"/>
  <c r="L11" i="3"/>
  <c r="T10" i="3"/>
  <c r="P10" i="3"/>
  <c r="Q10" i="3" s="1"/>
  <c r="N10" i="3"/>
  <c r="V10" i="3" s="1"/>
  <c r="M10" i="3"/>
  <c r="L10" i="3"/>
  <c r="T9" i="3"/>
  <c r="P9" i="3"/>
  <c r="Q9" i="3" s="1"/>
  <c r="N9" i="3"/>
  <c r="V9" i="3" s="1"/>
  <c r="M9" i="3"/>
  <c r="L9" i="3"/>
  <c r="T8" i="3"/>
  <c r="P8" i="3"/>
  <c r="Q8" i="3" s="1"/>
  <c r="R8" i="3" s="1"/>
  <c r="N8" i="3"/>
  <c r="V8" i="3" s="1"/>
  <c r="M8" i="3"/>
  <c r="L8" i="3"/>
  <c r="T7" i="3"/>
  <c r="P7" i="3"/>
  <c r="Q7" i="3" s="1"/>
  <c r="N7" i="3"/>
  <c r="V7" i="3" s="1"/>
  <c r="M7" i="3"/>
  <c r="L7" i="3"/>
  <c r="T6" i="3"/>
  <c r="P6" i="3"/>
  <c r="Q6" i="3" s="1"/>
  <c r="R6" i="3" s="1"/>
  <c r="N6" i="3"/>
  <c r="V6" i="3" s="1"/>
  <c r="M6" i="3"/>
  <c r="L6" i="3"/>
  <c r="T5" i="3"/>
  <c r="P5" i="3"/>
  <c r="Q5" i="3" s="1"/>
  <c r="N5" i="3"/>
  <c r="V5" i="3" s="1"/>
  <c r="M5" i="3"/>
  <c r="L5" i="3"/>
  <c r="T4" i="3"/>
  <c r="P4" i="3"/>
  <c r="Q4" i="3" s="1"/>
  <c r="N4" i="3"/>
  <c r="V4" i="3" s="1"/>
  <c r="M4" i="3"/>
  <c r="L4" i="3"/>
  <c r="T3" i="3"/>
  <c r="P3" i="3"/>
  <c r="Q3" i="3" s="1"/>
  <c r="N3" i="3"/>
  <c r="V3" i="3" s="1"/>
  <c r="M3" i="3"/>
  <c r="L3" i="3"/>
  <c r="L4" i="2"/>
  <c r="M4" i="2"/>
  <c r="N4" i="2"/>
  <c r="P4" i="2"/>
  <c r="Q4" i="2"/>
  <c r="R4" i="2" s="1"/>
  <c r="T4" i="2"/>
  <c r="V4" i="2"/>
  <c r="L5" i="2"/>
  <c r="M5" i="2"/>
  <c r="N5" i="2"/>
  <c r="P5" i="2"/>
  <c r="Q5" i="2"/>
  <c r="R5" i="2" s="1"/>
  <c r="T5" i="2"/>
  <c r="V5" i="2"/>
  <c r="L6" i="2"/>
  <c r="M6" i="2"/>
  <c r="N6" i="2"/>
  <c r="P6" i="2"/>
  <c r="Q6" i="2" s="1"/>
  <c r="R6" i="2" s="1"/>
  <c r="T6" i="2"/>
  <c r="V6" i="2"/>
  <c r="L7" i="2"/>
  <c r="M7" i="2"/>
  <c r="N7" i="2"/>
  <c r="P7" i="2"/>
  <c r="Q7" i="2" s="1"/>
  <c r="R7" i="2" s="1"/>
  <c r="T7" i="2"/>
  <c r="V7" i="2"/>
  <c r="L8" i="2"/>
  <c r="M8" i="2"/>
  <c r="N8" i="2"/>
  <c r="P8" i="2"/>
  <c r="Q8" i="2" s="1"/>
  <c r="R8" i="2" s="1"/>
  <c r="T8" i="2"/>
  <c r="V8" i="2"/>
  <c r="L9" i="2"/>
  <c r="M9" i="2"/>
  <c r="N9" i="2"/>
  <c r="P9" i="2"/>
  <c r="Q9" i="2" s="1"/>
  <c r="R9" i="2" s="1"/>
  <c r="T9" i="2"/>
  <c r="V9" i="2"/>
  <c r="L10" i="2"/>
  <c r="M10" i="2"/>
  <c r="N10" i="2"/>
  <c r="P10" i="2"/>
  <c r="Q10" i="2" s="1"/>
  <c r="R10" i="2" s="1"/>
  <c r="T10" i="2"/>
  <c r="V10" i="2"/>
  <c r="L11" i="2"/>
  <c r="M11" i="2"/>
  <c r="N11" i="2"/>
  <c r="P11" i="2"/>
  <c r="Q11" i="2" s="1"/>
  <c r="R11" i="2" s="1"/>
  <c r="T11" i="2"/>
  <c r="V11" i="2"/>
  <c r="L12" i="2"/>
  <c r="M12" i="2"/>
  <c r="N12" i="2"/>
  <c r="P12" i="2"/>
  <c r="Q12" i="2" s="1"/>
  <c r="R12" i="2" s="1"/>
  <c r="T12" i="2"/>
  <c r="V12" i="2"/>
  <c r="L13" i="2"/>
  <c r="M13" i="2"/>
  <c r="N13" i="2"/>
  <c r="P13" i="2"/>
  <c r="Q13" i="2" s="1"/>
  <c r="R13" i="2" s="1"/>
  <c r="T13" i="2"/>
  <c r="V13" i="2"/>
  <c r="L14" i="2"/>
  <c r="M14" i="2"/>
  <c r="N14" i="2"/>
  <c r="P14" i="2"/>
  <c r="Q14" i="2" s="1"/>
  <c r="R14" i="2" s="1"/>
  <c r="T14" i="2"/>
  <c r="V14" i="2"/>
  <c r="L15" i="2"/>
  <c r="M15" i="2"/>
  <c r="N15" i="2"/>
  <c r="P15" i="2"/>
  <c r="Q15" i="2" s="1"/>
  <c r="R15" i="2" s="1"/>
  <c r="T15" i="2"/>
  <c r="V15" i="2"/>
  <c r="L16" i="2"/>
  <c r="M16" i="2"/>
  <c r="N16" i="2"/>
  <c r="P16" i="2"/>
  <c r="Q16" i="2" s="1"/>
  <c r="R16" i="2" s="1"/>
  <c r="T16" i="2"/>
  <c r="V16" i="2"/>
  <c r="L17" i="2"/>
  <c r="M17" i="2"/>
  <c r="N17" i="2"/>
  <c r="P17" i="2"/>
  <c r="Q17" i="2" s="1"/>
  <c r="R17" i="2" s="1"/>
  <c r="T17" i="2"/>
  <c r="V17" i="2"/>
  <c r="L18" i="2"/>
  <c r="M18" i="2"/>
  <c r="N18" i="2"/>
  <c r="P18" i="2"/>
  <c r="Q18" i="2" s="1"/>
  <c r="R18" i="2" s="1"/>
  <c r="T18" i="2"/>
  <c r="V18" i="2"/>
  <c r="L19" i="2"/>
  <c r="M19" i="2"/>
  <c r="N19" i="2"/>
  <c r="P19" i="2"/>
  <c r="Q19" i="2" s="1"/>
  <c r="R19" i="2" s="1"/>
  <c r="T19" i="2"/>
  <c r="V19" i="2"/>
  <c r="L20" i="2"/>
  <c r="M20" i="2"/>
  <c r="N20" i="2"/>
  <c r="P20" i="2"/>
  <c r="Q20" i="2" s="1"/>
  <c r="R20" i="2" s="1"/>
  <c r="T20" i="2"/>
  <c r="V20" i="2"/>
  <c r="L21" i="2"/>
  <c r="M21" i="2"/>
  <c r="N21" i="2"/>
  <c r="P21" i="2"/>
  <c r="Q21" i="2" s="1"/>
  <c r="R21" i="2" s="1"/>
  <c r="T21" i="2"/>
  <c r="V21" i="2"/>
  <c r="L22" i="2"/>
  <c r="M22" i="2"/>
  <c r="N22" i="2"/>
  <c r="P22" i="2"/>
  <c r="Q22" i="2" s="1"/>
  <c r="R22" i="2" s="1"/>
  <c r="T22" i="2"/>
  <c r="V22" i="2"/>
  <c r="T3" i="2"/>
  <c r="P3" i="2"/>
  <c r="Q3" i="2" s="1"/>
  <c r="N3" i="2"/>
  <c r="V3" i="2" s="1"/>
  <c r="M3" i="2"/>
  <c r="L3" i="2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3" i="1"/>
  <c r="V5" i="1"/>
  <c r="V7" i="1"/>
  <c r="V9" i="1"/>
  <c r="V11" i="1"/>
  <c r="V13" i="1"/>
  <c r="V18" i="1"/>
  <c r="V20" i="1"/>
  <c r="V22" i="1"/>
  <c r="V23" i="1"/>
  <c r="V24" i="1"/>
  <c r="V25" i="1"/>
  <c r="V26" i="1"/>
  <c r="V31" i="1"/>
  <c r="V34" i="1"/>
  <c r="V35" i="1"/>
  <c r="V36" i="1"/>
  <c r="V37" i="1"/>
  <c r="V38" i="1"/>
  <c r="L4" i="1"/>
  <c r="M4" i="1"/>
  <c r="N4" i="1"/>
  <c r="V4" i="1" s="1"/>
  <c r="P4" i="1"/>
  <c r="Q4" i="1"/>
  <c r="R4" i="1"/>
  <c r="T4" i="1"/>
  <c r="L5" i="1"/>
  <c r="R5" i="1" s="1"/>
  <c r="M5" i="1"/>
  <c r="N5" i="1"/>
  <c r="P5" i="1"/>
  <c r="Q5" i="1"/>
  <c r="T5" i="1"/>
  <c r="L6" i="1"/>
  <c r="M6" i="1"/>
  <c r="N6" i="1"/>
  <c r="V6" i="1" s="1"/>
  <c r="P6" i="1"/>
  <c r="Q6" i="1"/>
  <c r="R6" i="1"/>
  <c r="T6" i="1"/>
  <c r="L7" i="1"/>
  <c r="M7" i="1"/>
  <c r="N7" i="1"/>
  <c r="P7" i="1"/>
  <c r="Q7" i="1" s="1"/>
  <c r="R7" i="1" s="1"/>
  <c r="T7" i="1"/>
  <c r="L8" i="1"/>
  <c r="M8" i="1"/>
  <c r="N8" i="1"/>
  <c r="V8" i="1" s="1"/>
  <c r="P8" i="1"/>
  <c r="Q8" i="1"/>
  <c r="R8" i="1"/>
  <c r="T8" i="1"/>
  <c r="L9" i="1"/>
  <c r="M9" i="1"/>
  <c r="N9" i="1"/>
  <c r="P9" i="1"/>
  <c r="Q9" i="1"/>
  <c r="T9" i="1"/>
  <c r="L10" i="1"/>
  <c r="M10" i="1"/>
  <c r="N10" i="1"/>
  <c r="V10" i="1" s="1"/>
  <c r="P10" i="1"/>
  <c r="Q10" i="1"/>
  <c r="R10" i="1"/>
  <c r="T10" i="1"/>
  <c r="L11" i="1"/>
  <c r="M11" i="1"/>
  <c r="N11" i="1"/>
  <c r="P11" i="1"/>
  <c r="Q11" i="1"/>
  <c r="R11" i="1"/>
  <c r="T11" i="1"/>
  <c r="L12" i="1"/>
  <c r="M12" i="1"/>
  <c r="N12" i="1"/>
  <c r="V12" i="1" s="1"/>
  <c r="P12" i="1"/>
  <c r="Q12" i="1" s="1"/>
  <c r="R12" i="1" s="1"/>
  <c r="T12" i="1"/>
  <c r="L13" i="1"/>
  <c r="M13" i="1"/>
  <c r="N13" i="1"/>
  <c r="P13" i="1"/>
  <c r="Q13" i="1"/>
  <c r="T13" i="1"/>
  <c r="L14" i="1"/>
  <c r="R14" i="1" s="1"/>
  <c r="M14" i="1"/>
  <c r="N14" i="1"/>
  <c r="V14" i="1" s="1"/>
  <c r="P14" i="1"/>
  <c r="Q14" i="1"/>
  <c r="T14" i="1"/>
  <c r="L15" i="1"/>
  <c r="M15" i="1"/>
  <c r="N15" i="1"/>
  <c r="V15" i="1" s="1"/>
  <c r="P15" i="1"/>
  <c r="Q15" i="1"/>
  <c r="R15" i="1"/>
  <c r="T15" i="1"/>
  <c r="L16" i="1"/>
  <c r="R16" i="1" s="1"/>
  <c r="M16" i="1"/>
  <c r="N16" i="1"/>
  <c r="V16" i="1" s="1"/>
  <c r="P16" i="1"/>
  <c r="Q16" i="1"/>
  <c r="T16" i="1"/>
  <c r="L17" i="1"/>
  <c r="M17" i="1"/>
  <c r="N17" i="1"/>
  <c r="V17" i="1" s="1"/>
  <c r="P17" i="1"/>
  <c r="Q17" i="1"/>
  <c r="T17" i="1"/>
  <c r="L18" i="1"/>
  <c r="M18" i="1"/>
  <c r="N18" i="1"/>
  <c r="P18" i="1"/>
  <c r="Q18" i="1"/>
  <c r="R18" i="1"/>
  <c r="T18" i="1"/>
  <c r="L19" i="1"/>
  <c r="M19" i="1"/>
  <c r="N19" i="1"/>
  <c r="V19" i="1" s="1"/>
  <c r="P19" i="1"/>
  <c r="Q19" i="1"/>
  <c r="R19" i="1" s="1"/>
  <c r="T19" i="1"/>
  <c r="L20" i="1"/>
  <c r="M20" i="1"/>
  <c r="N20" i="1"/>
  <c r="P20" i="1"/>
  <c r="Q20" i="1"/>
  <c r="R20" i="1"/>
  <c r="T20" i="1"/>
  <c r="L21" i="1"/>
  <c r="R21" i="1" s="1"/>
  <c r="M21" i="1"/>
  <c r="N21" i="1"/>
  <c r="V21" i="1" s="1"/>
  <c r="P21" i="1"/>
  <c r="Q21" i="1"/>
  <c r="T21" i="1"/>
  <c r="L22" i="1"/>
  <c r="M22" i="1"/>
  <c r="N22" i="1"/>
  <c r="P22" i="1"/>
  <c r="Q22" i="1"/>
  <c r="R22" i="1"/>
  <c r="T22" i="1"/>
  <c r="L25" i="1"/>
  <c r="R25" i="1" s="1"/>
  <c r="M25" i="1"/>
  <c r="N25" i="1"/>
  <c r="P25" i="1"/>
  <c r="Q25" i="1"/>
  <c r="T25" i="1"/>
  <c r="L26" i="1"/>
  <c r="M26" i="1"/>
  <c r="N26" i="1"/>
  <c r="P26" i="1"/>
  <c r="Q26" i="1"/>
  <c r="T26" i="1"/>
  <c r="L27" i="1"/>
  <c r="R27" i="1" s="1"/>
  <c r="M27" i="1"/>
  <c r="N27" i="1"/>
  <c r="V27" i="1" s="1"/>
  <c r="P27" i="1"/>
  <c r="Q27" i="1"/>
  <c r="T27" i="1"/>
  <c r="L28" i="1"/>
  <c r="M28" i="1"/>
  <c r="N28" i="1"/>
  <c r="V28" i="1" s="1"/>
  <c r="P28" i="1"/>
  <c r="Q28" i="1"/>
  <c r="R28" i="1"/>
  <c r="T28" i="1"/>
  <c r="L29" i="1"/>
  <c r="M29" i="1"/>
  <c r="N29" i="1"/>
  <c r="V29" i="1" s="1"/>
  <c r="P29" i="1"/>
  <c r="Q29" i="1"/>
  <c r="R29" i="1"/>
  <c r="T29" i="1"/>
  <c r="L30" i="1"/>
  <c r="M30" i="1"/>
  <c r="N30" i="1"/>
  <c r="V30" i="1" s="1"/>
  <c r="P30" i="1"/>
  <c r="Q30" i="1" s="1"/>
  <c r="T30" i="1"/>
  <c r="L31" i="1"/>
  <c r="M31" i="1"/>
  <c r="N31" i="1"/>
  <c r="P31" i="1"/>
  <c r="Q31" i="1"/>
  <c r="R31" i="1"/>
  <c r="T31" i="1"/>
  <c r="L32" i="1"/>
  <c r="R32" i="1" s="1"/>
  <c r="M32" i="1"/>
  <c r="N32" i="1"/>
  <c r="V32" i="1" s="1"/>
  <c r="P32" i="1"/>
  <c r="Q32" i="1"/>
  <c r="T32" i="1"/>
  <c r="L33" i="1"/>
  <c r="M33" i="1"/>
  <c r="N33" i="1"/>
  <c r="V33" i="1" s="1"/>
  <c r="P33" i="1"/>
  <c r="Q33" i="1"/>
  <c r="R33" i="1"/>
  <c r="T33" i="1"/>
  <c r="L34" i="1"/>
  <c r="R34" i="1" s="1"/>
  <c r="M34" i="1"/>
  <c r="N34" i="1"/>
  <c r="P34" i="1"/>
  <c r="Q34" i="1"/>
  <c r="T34" i="1"/>
  <c r="L35" i="1"/>
  <c r="M35" i="1"/>
  <c r="N35" i="1"/>
  <c r="P35" i="1"/>
  <c r="Q35" i="1"/>
  <c r="R35" i="1"/>
  <c r="T35" i="1"/>
  <c r="L36" i="1"/>
  <c r="M36" i="1"/>
  <c r="N36" i="1"/>
  <c r="P36" i="1"/>
  <c r="Q36" i="1"/>
  <c r="R36" i="1"/>
  <c r="T36" i="1"/>
  <c r="L37" i="1"/>
  <c r="M37" i="1"/>
  <c r="N37" i="1"/>
  <c r="P37" i="1"/>
  <c r="Q37" i="1"/>
  <c r="R37" i="1" s="1"/>
  <c r="T37" i="1"/>
  <c r="L38" i="1"/>
  <c r="M38" i="1"/>
  <c r="N38" i="1"/>
  <c r="P38" i="1"/>
  <c r="Q38" i="1"/>
  <c r="T38" i="1"/>
  <c r="L39" i="1"/>
  <c r="M39" i="1"/>
  <c r="N39" i="1"/>
  <c r="V39" i="1" s="1"/>
  <c r="P39" i="1"/>
  <c r="Q39" i="1" s="1"/>
  <c r="R39" i="1" s="1"/>
  <c r="T39" i="1"/>
  <c r="L23" i="1"/>
  <c r="M23" i="1"/>
  <c r="N23" i="1"/>
  <c r="P23" i="1"/>
  <c r="Q23" i="1"/>
  <c r="R23" i="1"/>
  <c r="T23" i="1"/>
  <c r="L24" i="1"/>
  <c r="R24" i="1" s="1"/>
  <c r="M24" i="1"/>
  <c r="N24" i="1"/>
  <c r="P24" i="1"/>
  <c r="Q24" i="1"/>
  <c r="T24" i="1"/>
  <c r="P3" i="1"/>
  <c r="M3" i="1"/>
  <c r="N3" i="1"/>
  <c r="V3" i="1" s="1"/>
  <c r="T3" i="1"/>
  <c r="Q3" i="1"/>
  <c r="L3" i="1"/>
  <c r="R14" i="3" l="1"/>
  <c r="R12" i="3"/>
  <c r="R19" i="3"/>
  <c r="R5" i="3"/>
  <c r="S21" i="3" s="1"/>
  <c r="U21" i="3" s="1"/>
  <c r="R17" i="3"/>
  <c r="R9" i="3"/>
  <c r="R10" i="3"/>
  <c r="R22" i="3"/>
  <c r="R11" i="3"/>
  <c r="R16" i="3"/>
  <c r="R21" i="3"/>
  <c r="R7" i="3"/>
  <c r="S22" i="3" s="1"/>
  <c r="U22" i="3" s="1"/>
  <c r="R15" i="3"/>
  <c r="R4" i="3"/>
  <c r="R3" i="3"/>
  <c r="S4" i="3"/>
  <c r="U4" i="3" s="1"/>
  <c r="S3" i="3"/>
  <c r="U3" i="3" s="1"/>
  <c r="S5" i="3"/>
  <c r="U5" i="3" s="1"/>
  <c r="S6" i="3"/>
  <c r="U6" i="3" s="1"/>
  <c r="R3" i="2"/>
  <c r="R3" i="1"/>
  <c r="R30" i="1"/>
  <c r="R13" i="1"/>
  <c r="R17" i="1"/>
  <c r="R26" i="1"/>
  <c r="R38" i="1"/>
  <c r="R9" i="1"/>
  <c r="S11" i="1" s="1"/>
  <c r="U11" i="1" s="1"/>
  <c r="S12" i="1"/>
  <c r="U12" i="1" s="1"/>
  <c r="S16" i="1"/>
  <c r="U16" i="1" s="1"/>
  <c r="S20" i="1"/>
  <c r="U20" i="1" s="1"/>
  <c r="S15" i="1"/>
  <c r="U15" i="1" s="1"/>
  <c r="S8" i="1"/>
  <c r="U8" i="1" s="1"/>
  <c r="S7" i="1"/>
  <c r="U7" i="1" s="1"/>
  <c r="S6" i="1"/>
  <c r="U6" i="1" s="1"/>
  <c r="S17" i="1"/>
  <c r="U17" i="1" s="1"/>
  <c r="S9" i="1"/>
  <c r="U9" i="1" s="1"/>
  <c r="S13" i="1"/>
  <c r="U13" i="1" s="1"/>
  <c r="S5" i="1"/>
  <c r="U5" i="1" s="1"/>
  <c r="S22" i="1"/>
  <c r="U22" i="1" s="1"/>
  <c r="S18" i="1"/>
  <c r="U18" i="1" s="1"/>
  <c r="S28" i="1"/>
  <c r="U28" i="1" s="1"/>
  <c r="S36" i="1"/>
  <c r="U36" i="1" s="1"/>
  <c r="S27" i="1"/>
  <c r="U27" i="1" s="1"/>
  <c r="S26" i="1"/>
  <c r="U26" i="1" s="1"/>
  <c r="S38" i="1"/>
  <c r="U38" i="1" s="1"/>
  <c r="S34" i="1"/>
  <c r="U34" i="1" s="1"/>
  <c r="S20" i="3" l="1"/>
  <c r="U20" i="3" s="1"/>
  <c r="S15" i="3"/>
  <c r="U15" i="3" s="1"/>
  <c r="S16" i="3"/>
  <c r="U16" i="3" s="1"/>
  <c r="X16" i="3" s="1"/>
  <c r="S18" i="3"/>
  <c r="U18" i="3" s="1"/>
  <c r="S9" i="3"/>
  <c r="U9" i="3" s="1"/>
  <c r="X9" i="3" s="1"/>
  <c r="S17" i="3"/>
  <c r="U17" i="3" s="1"/>
  <c r="W17" i="3" s="1"/>
  <c r="S7" i="3"/>
  <c r="U7" i="3" s="1"/>
  <c r="S12" i="3"/>
  <c r="U12" i="3" s="1"/>
  <c r="X12" i="3" s="1"/>
  <c r="S11" i="3"/>
  <c r="U11" i="3" s="1"/>
  <c r="W11" i="3" s="1"/>
  <c r="S13" i="3"/>
  <c r="U13" i="3" s="1"/>
  <c r="X13" i="3" s="1"/>
  <c r="S8" i="3"/>
  <c r="U8" i="3" s="1"/>
  <c r="X8" i="3" s="1"/>
  <c r="S10" i="3"/>
  <c r="U10" i="3" s="1"/>
  <c r="X10" i="3" s="1"/>
  <c r="S14" i="3"/>
  <c r="U14" i="3" s="1"/>
  <c r="S19" i="3"/>
  <c r="U19" i="3" s="1"/>
  <c r="X3" i="3"/>
  <c r="W3" i="3"/>
  <c r="X18" i="3"/>
  <c r="W18" i="3"/>
  <c r="X4" i="3"/>
  <c r="W4" i="3"/>
  <c r="X7" i="3"/>
  <c r="W7" i="3"/>
  <c r="X14" i="3"/>
  <c r="W14" i="3"/>
  <c r="X19" i="3"/>
  <c r="W19" i="3"/>
  <c r="X21" i="3"/>
  <c r="W21" i="3"/>
  <c r="X6" i="3"/>
  <c r="W6" i="3"/>
  <c r="X20" i="3"/>
  <c r="W20" i="3"/>
  <c r="X5" i="3"/>
  <c r="W5" i="3"/>
  <c r="X15" i="3"/>
  <c r="W15" i="3"/>
  <c r="W16" i="3"/>
  <c r="X22" i="3"/>
  <c r="W22" i="3"/>
  <c r="S7" i="2"/>
  <c r="U7" i="2" s="1"/>
  <c r="S8" i="2"/>
  <c r="U8" i="2" s="1"/>
  <c r="S13" i="2"/>
  <c r="U13" i="2" s="1"/>
  <c r="S17" i="2"/>
  <c r="U17" i="2" s="1"/>
  <c r="S21" i="2"/>
  <c r="U21" i="2" s="1"/>
  <c r="S6" i="2"/>
  <c r="U6" i="2" s="1"/>
  <c r="S9" i="2"/>
  <c r="U9" i="2" s="1"/>
  <c r="S10" i="2"/>
  <c r="U10" i="2" s="1"/>
  <c r="S11" i="2"/>
  <c r="U11" i="2" s="1"/>
  <c r="S12" i="2"/>
  <c r="U12" i="2" s="1"/>
  <c r="S14" i="2"/>
  <c r="U14" i="2" s="1"/>
  <c r="S15" i="2"/>
  <c r="U15" i="2" s="1"/>
  <c r="S16" i="2"/>
  <c r="U16" i="2" s="1"/>
  <c r="S18" i="2"/>
  <c r="U18" i="2" s="1"/>
  <c r="S19" i="2"/>
  <c r="U19" i="2" s="1"/>
  <c r="S20" i="2"/>
  <c r="U20" i="2" s="1"/>
  <c r="S22" i="2"/>
  <c r="U22" i="2" s="1"/>
  <c r="S4" i="2"/>
  <c r="U4" i="2" s="1"/>
  <c r="S5" i="2"/>
  <c r="U5" i="2" s="1"/>
  <c r="S3" i="2"/>
  <c r="U3" i="2" s="1"/>
  <c r="X3" i="2" s="1"/>
  <c r="S19" i="1"/>
  <c r="U19" i="1" s="1"/>
  <c r="S23" i="1"/>
  <c r="U23" i="1" s="1"/>
  <c r="S21" i="1"/>
  <c r="U21" i="1" s="1"/>
  <c r="S24" i="1"/>
  <c r="U24" i="1" s="1"/>
  <c r="S33" i="1"/>
  <c r="U33" i="1" s="1"/>
  <c r="S32" i="1"/>
  <c r="U32" i="1" s="1"/>
  <c r="S37" i="1"/>
  <c r="U37" i="1" s="1"/>
  <c r="S31" i="1"/>
  <c r="U31" i="1" s="1"/>
  <c r="S25" i="1"/>
  <c r="U25" i="1" s="1"/>
  <c r="S35" i="1"/>
  <c r="U35" i="1" s="1"/>
  <c r="S29" i="1"/>
  <c r="U29" i="1" s="1"/>
  <c r="S39" i="1"/>
  <c r="U39" i="1" s="1"/>
  <c r="S10" i="1"/>
  <c r="U10" i="1" s="1"/>
  <c r="S30" i="1"/>
  <c r="U30" i="1" s="1"/>
  <c r="S14" i="1"/>
  <c r="U14" i="1" s="1"/>
  <c r="S3" i="1"/>
  <c r="U3" i="1" s="1"/>
  <c r="X3" i="1" s="1"/>
  <c r="S4" i="1"/>
  <c r="U4" i="1" s="1"/>
  <c r="W12" i="3" l="1"/>
  <c r="W10" i="3"/>
  <c r="X17" i="3"/>
  <c r="X11" i="3"/>
  <c r="W8" i="3"/>
  <c r="W13" i="3"/>
  <c r="W9" i="3"/>
  <c r="W8" i="2"/>
  <c r="X8" i="2"/>
  <c r="W7" i="2"/>
  <c r="X7" i="2"/>
  <c r="W12" i="2"/>
  <c r="X12" i="2"/>
  <c r="W6" i="2"/>
  <c r="X6" i="2"/>
  <c r="W13" i="2"/>
  <c r="X13" i="2"/>
  <c r="W21" i="2"/>
  <c r="X21" i="2"/>
  <c r="W19" i="2"/>
  <c r="X19" i="2"/>
  <c r="W18" i="2"/>
  <c r="X18" i="2"/>
  <c r="W16" i="2"/>
  <c r="X16" i="2"/>
  <c r="W15" i="2"/>
  <c r="X15" i="2"/>
  <c r="W14" i="2"/>
  <c r="X14" i="2"/>
  <c r="W11" i="2"/>
  <c r="X11" i="2"/>
  <c r="W10" i="2"/>
  <c r="X10" i="2"/>
  <c r="W5" i="2"/>
  <c r="X5" i="2"/>
  <c r="W9" i="2"/>
  <c r="X9" i="2"/>
  <c r="W4" i="2"/>
  <c r="X4" i="2"/>
  <c r="W22" i="2"/>
  <c r="X22" i="2"/>
  <c r="W20" i="2"/>
  <c r="X20" i="2"/>
  <c r="W17" i="2"/>
  <c r="X17" i="2"/>
  <c r="W3" i="2"/>
</calcChain>
</file>

<file path=xl/sharedStrings.xml><?xml version="1.0" encoding="utf-8"?>
<sst xmlns="http://schemas.openxmlformats.org/spreadsheetml/2006/main" count="66" uniqueCount="22">
  <si>
    <t>q (respiratory activity)</t>
  </si>
  <si>
    <t>D (diffusion coefficient)</t>
  </si>
  <si>
    <t>Depth Top</t>
  </si>
  <si>
    <t>Depth Bottom</t>
  </si>
  <si>
    <t>x</t>
  </si>
  <si>
    <t>BOUNDARY CONDITIONS</t>
  </si>
  <si>
    <t>CH(k-1)</t>
  </si>
  <si>
    <t>Hk-1</t>
  </si>
  <si>
    <t>LAYER (k)</t>
  </si>
  <si>
    <t>x - Hk-1</t>
  </si>
  <si>
    <t>qk</t>
  </si>
  <si>
    <t>Dk</t>
  </si>
  <si>
    <t>constant</t>
  </si>
  <si>
    <t>qiai</t>
  </si>
  <si>
    <t>ai</t>
  </si>
  <si>
    <t>2*sum qiai(x-Hk-1)</t>
  </si>
  <si>
    <t>qiai(x-Hk-1)</t>
  </si>
  <si>
    <t>qk(x-Hk-1)^2</t>
  </si>
  <si>
    <t>numerator</t>
  </si>
  <si>
    <t>denominator</t>
  </si>
  <si>
    <t>O2 conc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</si>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</sst>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Sheet2!$X$2:$X$22</c:f>
              <c:numCache>
                <c:formatCode>0.00E+00</c:formatCode>
                <c:ptCount val="21"/>
                <c:pt idx="0">
                  <c:v>300</c:v>
                </c:pt>
                <c:pt idx="1">
                  <c:v>299.10000000000002</c:v>
                </c:pt>
                <c:pt idx="2">
                  <c:v>297.60000000000002</c:v>
                </c:pt>
                <c:pt idx="3">
                  <c:v>295.5</c:v>
                </c:pt>
                <c:pt idx="4">
                  <c:v>292.8</c:v>
                </c:pt>
                <c:pt idx="5">
                  <c:v>289.5</c:v>
                </c:pt>
                <c:pt idx="6">
                  <c:v>285.60000000000002</c:v>
                </c:pt>
                <c:pt idx="7">
                  <c:v>281.10000000000002</c:v>
                </c:pt>
                <c:pt idx="8">
                  <c:v>276</c:v>
                </c:pt>
                <c:pt idx="9">
                  <c:v>270.3</c:v>
                </c:pt>
                <c:pt idx="10">
                  <c:v>264</c:v>
                </c:pt>
                <c:pt idx="11">
                  <c:v>257.10000000000002</c:v>
                </c:pt>
                <c:pt idx="12">
                  <c:v>249.6</c:v>
                </c:pt>
                <c:pt idx="13">
                  <c:v>241.5</c:v>
                </c:pt>
                <c:pt idx="14">
                  <c:v>232.79999999999998</c:v>
                </c:pt>
                <c:pt idx="15">
                  <c:v>223.5</c:v>
                </c:pt>
                <c:pt idx="16">
                  <c:v>213.6</c:v>
                </c:pt>
                <c:pt idx="17">
                  <c:v>203.09999999999997</c:v>
                </c:pt>
                <c:pt idx="18">
                  <c:v>192</c:v>
                </c:pt>
                <c:pt idx="19">
                  <c:v>180.3</c:v>
                </c:pt>
                <c:pt idx="20">
                  <c:v>168.00000000000003</c:v>
                </c:pt>
              </c:numCache>
            </c:numRef>
          </c:xVal>
          <c:yVal>
            <c:numRef>
              <c:f>Sheet2!$I$2:$I$22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E-7447-8B82-69EE4F434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757584"/>
        <c:axId val="669988576"/>
      </c:scatterChart>
      <c:valAx>
        <c:axId val="16857575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88576"/>
        <c:crosses val="autoZero"/>
        <c:crossBetween val="midCat"/>
      </c:valAx>
      <c:valAx>
        <c:axId val="669988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5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Sheet2!$X$2:$X$22</c:f>
              <c:numCache>
                <c:formatCode>0.00E+00</c:formatCode>
                <c:ptCount val="21"/>
                <c:pt idx="0">
                  <c:v>300</c:v>
                </c:pt>
                <c:pt idx="1">
                  <c:v>299.10000000000002</c:v>
                </c:pt>
                <c:pt idx="2">
                  <c:v>297.60000000000002</c:v>
                </c:pt>
                <c:pt idx="3">
                  <c:v>295.5</c:v>
                </c:pt>
                <c:pt idx="4">
                  <c:v>292.8</c:v>
                </c:pt>
                <c:pt idx="5">
                  <c:v>289.5</c:v>
                </c:pt>
                <c:pt idx="6">
                  <c:v>285.60000000000002</c:v>
                </c:pt>
                <c:pt idx="7">
                  <c:v>281.10000000000002</c:v>
                </c:pt>
                <c:pt idx="8">
                  <c:v>276</c:v>
                </c:pt>
                <c:pt idx="9">
                  <c:v>270.3</c:v>
                </c:pt>
                <c:pt idx="10">
                  <c:v>264</c:v>
                </c:pt>
                <c:pt idx="11">
                  <c:v>257.10000000000002</c:v>
                </c:pt>
                <c:pt idx="12">
                  <c:v>249.6</c:v>
                </c:pt>
                <c:pt idx="13">
                  <c:v>241.5</c:v>
                </c:pt>
                <c:pt idx="14">
                  <c:v>232.79999999999998</c:v>
                </c:pt>
                <c:pt idx="15">
                  <c:v>223.5</c:v>
                </c:pt>
                <c:pt idx="16">
                  <c:v>213.6</c:v>
                </c:pt>
                <c:pt idx="17">
                  <c:v>203.09999999999997</c:v>
                </c:pt>
                <c:pt idx="18">
                  <c:v>192</c:v>
                </c:pt>
                <c:pt idx="19">
                  <c:v>180.3</c:v>
                </c:pt>
                <c:pt idx="20">
                  <c:v>168.00000000000003</c:v>
                </c:pt>
              </c:numCache>
            </c:numRef>
          </c:xVal>
          <c:yVal>
            <c:numRef>
              <c:f>Sheet2!$I$2:$I$22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5-A842-8885-1C733AA2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757584"/>
        <c:axId val="669988576"/>
      </c:scatterChart>
      <c:valAx>
        <c:axId val="16857575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88576"/>
        <c:crosses val="autoZero"/>
        <c:crossBetween val="midCat"/>
      </c:valAx>
      <c:valAx>
        <c:axId val="669988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5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23</xdr:row>
      <xdr:rowOff>177800</xdr:rowOff>
    </xdr:from>
    <xdr:to>
      <xdr:col>7</xdr:col>
      <xdr:colOff>317500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26EF04-6190-A0DA-96B1-6B4619D17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23</xdr:row>
      <xdr:rowOff>177800</xdr:rowOff>
    </xdr:from>
    <xdr:to>
      <xdr:col>7</xdr:col>
      <xdr:colOff>317500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CAB8F-1731-E44F-AE56-005BD7319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A042-E221-9E4F-8956-426A63B4A0C5}">
  <dimension ref="A1:X52"/>
  <sheetViews>
    <sheetView workbookViewId="0">
      <selection activeCell="D2" sqref="D2"/>
    </sheetView>
  </sheetViews>
  <sheetFormatPr baseColWidth="10" defaultRowHeight="16"/>
  <cols>
    <col min="2" max="2" width="12.5" bestFit="1" customWidth="1"/>
    <col min="4" max="4" width="19.1640625" bestFit="1" customWidth="1"/>
    <col min="5" max="5" width="20.1640625" bestFit="1" customWidth="1"/>
    <col min="19" max="19" width="20.1640625" bestFit="1" customWidth="1"/>
    <col min="20" max="20" width="14.33203125" bestFit="1" customWidth="1"/>
    <col min="21" max="21" width="19.33203125" customWidth="1"/>
  </cols>
  <sheetData>
    <row r="1" spans="1:24" ht="18">
      <c r="A1" t="s">
        <v>2</v>
      </c>
      <c r="B1" t="s">
        <v>3</v>
      </c>
      <c r="C1" t="s">
        <v>8</v>
      </c>
      <c r="D1" t="s">
        <v>0</v>
      </c>
      <c r="E1" t="s">
        <v>1</v>
      </c>
      <c r="I1" t="s">
        <v>4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13</v>
      </c>
      <c r="R1" s="2" t="s">
        <v>16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21</v>
      </c>
      <c r="X1" s="2" t="s">
        <v>20</v>
      </c>
    </row>
    <row r="2" spans="1:24">
      <c r="A2">
        <v>0</v>
      </c>
      <c r="B2">
        <v>0.2</v>
      </c>
      <c r="C2">
        <v>1</v>
      </c>
      <c r="D2">
        <v>1.2</v>
      </c>
      <c r="E2" s="1">
        <v>1.9999999999999999E-7</v>
      </c>
      <c r="I2">
        <v>0</v>
      </c>
      <c r="J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4">
      <c r="A3">
        <v>0.2</v>
      </c>
      <c r="B3">
        <v>0.4</v>
      </c>
      <c r="C3">
        <v>2</v>
      </c>
      <c r="D3">
        <v>0.3</v>
      </c>
      <c r="E3" s="1">
        <v>1.9999999999999999E-7</v>
      </c>
      <c r="I3">
        <v>0.01</v>
      </c>
      <c r="J3">
        <v>300</v>
      </c>
      <c r="K3">
        <v>0</v>
      </c>
      <c r="L3">
        <f>I3-$A$2</f>
        <v>0.01</v>
      </c>
      <c r="M3">
        <f>$D$2</f>
        <v>1.2</v>
      </c>
      <c r="N3" s="1">
        <f>$E$2</f>
        <v>1.9999999999999999E-7</v>
      </c>
      <c r="O3">
        <v>2</v>
      </c>
      <c r="P3">
        <f>($B$2-$A$2)</f>
        <v>0.2</v>
      </c>
      <c r="Q3">
        <f>$D$2*P3</f>
        <v>0.24</v>
      </c>
      <c r="R3">
        <f>Q3*L3</f>
        <v>2.3999999999999998E-3</v>
      </c>
      <c r="S3">
        <f>2*SUM($R$2:R3)</f>
        <v>4.7999999999999996E-3</v>
      </c>
      <c r="T3">
        <f>$D$2*(I3-0)^2</f>
        <v>1.2E-4</v>
      </c>
      <c r="U3" s="1">
        <f>S3-T3</f>
        <v>4.6799999999999993E-3</v>
      </c>
      <c r="V3" s="1">
        <f>2*N3</f>
        <v>3.9999999999999998E-7</v>
      </c>
      <c r="W3" s="1">
        <f>U3/V3</f>
        <v>11699.999999999998</v>
      </c>
      <c r="X3" s="1">
        <f>$J$2-(U3/V3)</f>
        <v>-11399.999999999998</v>
      </c>
    </row>
    <row r="4" spans="1:24">
      <c r="A4">
        <v>0.4</v>
      </c>
      <c r="B4">
        <v>0.6</v>
      </c>
      <c r="C4">
        <v>3</v>
      </c>
      <c r="D4">
        <v>0.05</v>
      </c>
      <c r="E4" s="1">
        <v>1.9999999999999999E-7</v>
      </c>
      <c r="I4">
        <v>0.02</v>
      </c>
      <c r="J4">
        <v>300</v>
      </c>
      <c r="K4">
        <v>0</v>
      </c>
      <c r="L4">
        <f t="shared" ref="L4:L22" si="0">I4-$A$2</f>
        <v>0.02</v>
      </c>
      <c r="M4">
        <f t="shared" ref="M4:M22" si="1">$D$2</f>
        <v>1.2</v>
      </c>
      <c r="N4" s="1">
        <f t="shared" ref="N4:N22" si="2">$E$2</f>
        <v>1.9999999999999999E-7</v>
      </c>
      <c r="O4">
        <v>2</v>
      </c>
      <c r="P4">
        <f t="shared" ref="P4:P22" si="3">($B$2-$A$2)</f>
        <v>0.2</v>
      </c>
      <c r="Q4">
        <f t="shared" ref="Q4:Q22" si="4">$D$2*P4</f>
        <v>0.24</v>
      </c>
      <c r="R4">
        <f t="shared" ref="R4:R22" si="5">Q4*L4</f>
        <v>4.7999999999999996E-3</v>
      </c>
      <c r="S4">
        <f>2*SUM($R$2:R4)</f>
        <v>1.44E-2</v>
      </c>
      <c r="T4">
        <f t="shared" ref="T4:T22" si="6">$D$2*(I4-0)^2</f>
        <v>4.8000000000000001E-4</v>
      </c>
      <c r="U4" s="1">
        <f t="shared" ref="U4:U39" si="7">S4-T4</f>
        <v>1.392E-2</v>
      </c>
      <c r="V4" s="1">
        <f t="shared" ref="V4:V39" si="8">2*N4</f>
        <v>3.9999999999999998E-7</v>
      </c>
      <c r="W4" s="1">
        <f t="shared" ref="W4:W39" si="9">U4/V4</f>
        <v>34800</v>
      </c>
    </row>
    <row r="5" spans="1:24">
      <c r="A5">
        <v>0.6</v>
      </c>
      <c r="B5">
        <v>1</v>
      </c>
      <c r="C5">
        <v>4</v>
      </c>
      <c r="D5">
        <v>0.01</v>
      </c>
      <c r="E5" s="1">
        <v>1.9999999999999999E-7</v>
      </c>
      <c r="I5">
        <v>0.03</v>
      </c>
      <c r="J5">
        <v>300</v>
      </c>
      <c r="K5">
        <v>0</v>
      </c>
      <c r="L5">
        <f t="shared" si="0"/>
        <v>0.03</v>
      </c>
      <c r="M5">
        <f t="shared" si="1"/>
        <v>1.2</v>
      </c>
      <c r="N5" s="1">
        <f t="shared" si="2"/>
        <v>1.9999999999999999E-7</v>
      </c>
      <c r="O5">
        <v>2</v>
      </c>
      <c r="P5">
        <f t="shared" si="3"/>
        <v>0.2</v>
      </c>
      <c r="Q5">
        <f t="shared" si="4"/>
        <v>0.24</v>
      </c>
      <c r="R5">
        <f t="shared" si="5"/>
        <v>7.1999999999999998E-3</v>
      </c>
      <c r="S5">
        <f>2*SUM($R$2:R5)</f>
        <v>2.8799999999999999E-2</v>
      </c>
      <c r="T5">
        <f t="shared" si="6"/>
        <v>1.08E-3</v>
      </c>
      <c r="U5" s="1">
        <f t="shared" si="7"/>
        <v>2.7719999999999998E-2</v>
      </c>
      <c r="V5" s="1">
        <f t="shared" si="8"/>
        <v>3.9999999999999998E-7</v>
      </c>
      <c r="W5" s="1">
        <f t="shared" si="9"/>
        <v>69300</v>
      </c>
    </row>
    <row r="6" spans="1:24">
      <c r="I6">
        <v>0.04</v>
      </c>
      <c r="J6">
        <v>300</v>
      </c>
      <c r="K6">
        <v>0</v>
      </c>
      <c r="L6">
        <f t="shared" si="0"/>
        <v>0.04</v>
      </c>
      <c r="M6">
        <f t="shared" si="1"/>
        <v>1.2</v>
      </c>
      <c r="N6" s="1">
        <f t="shared" si="2"/>
        <v>1.9999999999999999E-7</v>
      </c>
      <c r="O6">
        <v>2</v>
      </c>
      <c r="P6">
        <f t="shared" si="3"/>
        <v>0.2</v>
      </c>
      <c r="Q6">
        <f t="shared" si="4"/>
        <v>0.24</v>
      </c>
      <c r="R6">
        <f t="shared" si="5"/>
        <v>9.5999999999999992E-3</v>
      </c>
      <c r="S6">
        <f>2*SUM($R$2:R6)</f>
        <v>4.8000000000000001E-2</v>
      </c>
      <c r="T6">
        <f t="shared" si="6"/>
        <v>1.92E-3</v>
      </c>
      <c r="U6" s="1">
        <f t="shared" si="7"/>
        <v>4.6080000000000003E-2</v>
      </c>
      <c r="V6" s="1">
        <f t="shared" si="8"/>
        <v>3.9999999999999998E-7</v>
      </c>
      <c r="W6" s="1">
        <f t="shared" si="9"/>
        <v>115200.00000000001</v>
      </c>
    </row>
    <row r="7" spans="1:24">
      <c r="I7">
        <v>0.05</v>
      </c>
      <c r="J7">
        <v>300</v>
      </c>
      <c r="K7">
        <v>0</v>
      </c>
      <c r="L7">
        <f t="shared" si="0"/>
        <v>0.05</v>
      </c>
      <c r="M7">
        <f t="shared" si="1"/>
        <v>1.2</v>
      </c>
      <c r="N7" s="1">
        <f t="shared" si="2"/>
        <v>1.9999999999999999E-7</v>
      </c>
      <c r="O7">
        <v>2</v>
      </c>
      <c r="P7">
        <f t="shared" si="3"/>
        <v>0.2</v>
      </c>
      <c r="Q7">
        <f t="shared" si="4"/>
        <v>0.24</v>
      </c>
      <c r="R7">
        <f t="shared" si="5"/>
        <v>1.2E-2</v>
      </c>
      <c r="S7">
        <f>2*SUM($R$2:R7)</f>
        <v>7.2000000000000008E-2</v>
      </c>
      <c r="T7">
        <f t="shared" si="6"/>
        <v>3.0000000000000005E-3</v>
      </c>
      <c r="U7" s="1">
        <f t="shared" si="7"/>
        <v>6.9000000000000006E-2</v>
      </c>
      <c r="V7" s="1">
        <f t="shared" si="8"/>
        <v>3.9999999999999998E-7</v>
      </c>
      <c r="W7" s="1">
        <f t="shared" si="9"/>
        <v>172500.00000000003</v>
      </c>
    </row>
    <row r="8" spans="1:24">
      <c r="A8" t="s">
        <v>5</v>
      </c>
      <c r="I8">
        <v>0.06</v>
      </c>
      <c r="J8">
        <v>300</v>
      </c>
      <c r="K8">
        <v>0</v>
      </c>
      <c r="L8">
        <f t="shared" si="0"/>
        <v>0.06</v>
      </c>
      <c r="M8">
        <f t="shared" si="1"/>
        <v>1.2</v>
      </c>
      <c r="N8" s="1">
        <f t="shared" si="2"/>
        <v>1.9999999999999999E-7</v>
      </c>
      <c r="O8">
        <v>2</v>
      </c>
      <c r="P8">
        <f t="shared" si="3"/>
        <v>0.2</v>
      </c>
      <c r="Q8">
        <f t="shared" si="4"/>
        <v>0.24</v>
      </c>
      <c r="R8">
        <f t="shared" si="5"/>
        <v>1.44E-2</v>
      </c>
      <c r="S8">
        <f>2*SUM($R$2:R8)</f>
        <v>0.1008</v>
      </c>
      <c r="T8">
        <f t="shared" si="6"/>
        <v>4.3200000000000001E-3</v>
      </c>
      <c r="U8" s="1">
        <f t="shared" si="7"/>
        <v>9.6479999999999996E-2</v>
      </c>
      <c r="V8" s="1">
        <f t="shared" si="8"/>
        <v>3.9999999999999998E-7</v>
      </c>
      <c r="W8" s="1">
        <f t="shared" si="9"/>
        <v>241200</v>
      </c>
    </row>
    <row r="9" spans="1:24">
      <c r="A9">
        <v>0.21</v>
      </c>
      <c r="I9">
        <v>7.0000000000000007E-2</v>
      </c>
      <c r="J9">
        <v>300</v>
      </c>
      <c r="K9">
        <v>0</v>
      </c>
      <c r="L9">
        <f t="shared" si="0"/>
        <v>7.0000000000000007E-2</v>
      </c>
      <c r="M9">
        <f t="shared" si="1"/>
        <v>1.2</v>
      </c>
      <c r="N9" s="1">
        <f t="shared" si="2"/>
        <v>1.9999999999999999E-7</v>
      </c>
      <c r="O9">
        <v>2</v>
      </c>
      <c r="P9">
        <f t="shared" si="3"/>
        <v>0.2</v>
      </c>
      <c r="Q9">
        <f t="shared" si="4"/>
        <v>0.24</v>
      </c>
      <c r="R9">
        <f t="shared" si="5"/>
        <v>1.6800000000000002E-2</v>
      </c>
      <c r="S9">
        <f>2*SUM($R$2:R9)</f>
        <v>0.13440000000000002</v>
      </c>
      <c r="T9">
        <f t="shared" si="6"/>
        <v>5.8800000000000007E-3</v>
      </c>
      <c r="U9" s="1">
        <f t="shared" si="7"/>
        <v>0.12852000000000002</v>
      </c>
      <c r="V9" s="1">
        <f t="shared" si="8"/>
        <v>3.9999999999999998E-7</v>
      </c>
      <c r="W9" s="1">
        <f t="shared" si="9"/>
        <v>321300.00000000006</v>
      </c>
    </row>
    <row r="10" spans="1:24">
      <c r="I10">
        <v>0.08</v>
      </c>
      <c r="J10">
        <v>300</v>
      </c>
      <c r="K10">
        <v>0</v>
      </c>
      <c r="L10">
        <f t="shared" si="0"/>
        <v>0.08</v>
      </c>
      <c r="M10">
        <f t="shared" si="1"/>
        <v>1.2</v>
      </c>
      <c r="N10" s="1">
        <f t="shared" si="2"/>
        <v>1.9999999999999999E-7</v>
      </c>
      <c r="O10">
        <v>2</v>
      </c>
      <c r="P10">
        <f t="shared" si="3"/>
        <v>0.2</v>
      </c>
      <c r="Q10">
        <f t="shared" si="4"/>
        <v>0.24</v>
      </c>
      <c r="R10">
        <f t="shared" si="5"/>
        <v>1.9199999999999998E-2</v>
      </c>
      <c r="S10">
        <f>2*SUM($R$2:R10)</f>
        <v>0.17280000000000001</v>
      </c>
      <c r="T10">
        <f t="shared" si="6"/>
        <v>7.6800000000000002E-3</v>
      </c>
      <c r="U10" s="1">
        <f t="shared" si="7"/>
        <v>0.16512000000000002</v>
      </c>
      <c r="V10" s="1">
        <f t="shared" si="8"/>
        <v>3.9999999999999998E-7</v>
      </c>
      <c r="W10" s="1">
        <f t="shared" si="9"/>
        <v>412800.00000000006</v>
      </c>
    </row>
    <row r="11" spans="1:24">
      <c r="I11">
        <v>0.09</v>
      </c>
      <c r="J11">
        <v>300</v>
      </c>
      <c r="K11">
        <v>0</v>
      </c>
      <c r="L11">
        <f t="shared" si="0"/>
        <v>0.09</v>
      </c>
      <c r="M11">
        <f t="shared" si="1"/>
        <v>1.2</v>
      </c>
      <c r="N11" s="1">
        <f t="shared" si="2"/>
        <v>1.9999999999999999E-7</v>
      </c>
      <c r="O11">
        <v>2</v>
      </c>
      <c r="P11">
        <f t="shared" si="3"/>
        <v>0.2</v>
      </c>
      <c r="Q11">
        <f t="shared" si="4"/>
        <v>0.24</v>
      </c>
      <c r="R11">
        <f t="shared" si="5"/>
        <v>2.1599999999999998E-2</v>
      </c>
      <c r="S11">
        <f>2*SUM($R$2:R11)</f>
        <v>0.216</v>
      </c>
      <c r="T11">
        <f t="shared" si="6"/>
        <v>9.7199999999999995E-3</v>
      </c>
      <c r="U11" s="1">
        <f t="shared" si="7"/>
        <v>0.20627999999999999</v>
      </c>
      <c r="V11" s="1">
        <f t="shared" si="8"/>
        <v>3.9999999999999998E-7</v>
      </c>
      <c r="W11" s="1">
        <f t="shared" si="9"/>
        <v>515700</v>
      </c>
    </row>
    <row r="12" spans="1:24">
      <c r="I12">
        <v>0.1</v>
      </c>
      <c r="J12">
        <v>300</v>
      </c>
      <c r="K12">
        <v>0</v>
      </c>
      <c r="L12">
        <f t="shared" si="0"/>
        <v>0.1</v>
      </c>
      <c r="M12">
        <f t="shared" si="1"/>
        <v>1.2</v>
      </c>
      <c r="N12" s="1">
        <f t="shared" si="2"/>
        <v>1.9999999999999999E-7</v>
      </c>
      <c r="O12">
        <v>2</v>
      </c>
      <c r="P12">
        <f t="shared" si="3"/>
        <v>0.2</v>
      </c>
      <c r="Q12">
        <f t="shared" si="4"/>
        <v>0.24</v>
      </c>
      <c r="R12">
        <f t="shared" si="5"/>
        <v>2.4E-2</v>
      </c>
      <c r="S12">
        <f>2*SUM($R$2:R12)</f>
        <v>0.26400000000000001</v>
      </c>
      <c r="T12">
        <f t="shared" si="6"/>
        <v>1.2000000000000002E-2</v>
      </c>
      <c r="U12" s="1">
        <f t="shared" si="7"/>
        <v>0.252</v>
      </c>
      <c r="V12" s="1">
        <f t="shared" si="8"/>
        <v>3.9999999999999998E-7</v>
      </c>
      <c r="W12" s="1">
        <f t="shared" si="9"/>
        <v>630000</v>
      </c>
    </row>
    <row r="13" spans="1:24">
      <c r="I13">
        <v>0.11</v>
      </c>
      <c r="J13">
        <v>300</v>
      </c>
      <c r="K13">
        <v>0</v>
      </c>
      <c r="L13">
        <f t="shared" si="0"/>
        <v>0.11</v>
      </c>
      <c r="M13">
        <f t="shared" si="1"/>
        <v>1.2</v>
      </c>
      <c r="N13" s="1">
        <f t="shared" si="2"/>
        <v>1.9999999999999999E-7</v>
      </c>
      <c r="O13">
        <v>2</v>
      </c>
      <c r="P13">
        <f t="shared" si="3"/>
        <v>0.2</v>
      </c>
      <c r="Q13">
        <f t="shared" si="4"/>
        <v>0.24</v>
      </c>
      <c r="R13">
        <f t="shared" si="5"/>
        <v>2.64E-2</v>
      </c>
      <c r="S13">
        <f>2*SUM($R$2:R13)</f>
        <v>0.31680000000000003</v>
      </c>
      <c r="T13">
        <f t="shared" si="6"/>
        <v>1.4519999999999998E-2</v>
      </c>
      <c r="U13" s="1">
        <f t="shared" si="7"/>
        <v>0.30228000000000005</v>
      </c>
      <c r="V13" s="1">
        <f t="shared" si="8"/>
        <v>3.9999999999999998E-7</v>
      </c>
      <c r="W13" s="1">
        <f t="shared" si="9"/>
        <v>755700.00000000012</v>
      </c>
    </row>
    <row r="14" spans="1:24">
      <c r="I14">
        <v>0.12</v>
      </c>
      <c r="J14">
        <v>300</v>
      </c>
      <c r="K14">
        <v>0</v>
      </c>
      <c r="L14">
        <f t="shared" si="0"/>
        <v>0.12</v>
      </c>
      <c r="M14">
        <f t="shared" si="1"/>
        <v>1.2</v>
      </c>
      <c r="N14" s="1">
        <f t="shared" si="2"/>
        <v>1.9999999999999999E-7</v>
      </c>
      <c r="O14">
        <v>2</v>
      </c>
      <c r="P14">
        <f t="shared" si="3"/>
        <v>0.2</v>
      </c>
      <c r="Q14">
        <f t="shared" si="4"/>
        <v>0.24</v>
      </c>
      <c r="R14">
        <f t="shared" si="5"/>
        <v>2.8799999999999999E-2</v>
      </c>
      <c r="S14">
        <f>2*SUM($R$2:R14)</f>
        <v>0.37440000000000001</v>
      </c>
      <c r="T14">
        <f t="shared" si="6"/>
        <v>1.728E-2</v>
      </c>
      <c r="U14" s="1">
        <f t="shared" si="7"/>
        <v>0.35711999999999999</v>
      </c>
      <c r="V14" s="1">
        <f t="shared" si="8"/>
        <v>3.9999999999999998E-7</v>
      </c>
      <c r="W14" s="1">
        <f t="shared" si="9"/>
        <v>892800</v>
      </c>
    </row>
    <row r="15" spans="1:24">
      <c r="I15">
        <v>0.13</v>
      </c>
      <c r="J15">
        <v>300</v>
      </c>
      <c r="K15">
        <v>0</v>
      </c>
      <c r="L15">
        <f t="shared" si="0"/>
        <v>0.13</v>
      </c>
      <c r="M15">
        <f t="shared" si="1"/>
        <v>1.2</v>
      </c>
      <c r="N15" s="1">
        <f t="shared" si="2"/>
        <v>1.9999999999999999E-7</v>
      </c>
      <c r="O15">
        <v>2</v>
      </c>
      <c r="P15">
        <f t="shared" si="3"/>
        <v>0.2</v>
      </c>
      <c r="Q15">
        <f t="shared" si="4"/>
        <v>0.24</v>
      </c>
      <c r="R15">
        <f t="shared" si="5"/>
        <v>3.1199999999999999E-2</v>
      </c>
      <c r="S15">
        <f>2*SUM($R$2:R15)</f>
        <v>0.43680000000000002</v>
      </c>
      <c r="T15">
        <f t="shared" si="6"/>
        <v>2.0280000000000003E-2</v>
      </c>
      <c r="U15" s="1">
        <f t="shared" si="7"/>
        <v>0.41652</v>
      </c>
      <c r="V15" s="1">
        <f t="shared" si="8"/>
        <v>3.9999999999999998E-7</v>
      </c>
      <c r="W15" s="1">
        <f t="shared" si="9"/>
        <v>1041300</v>
      </c>
    </row>
    <row r="16" spans="1:24">
      <c r="I16">
        <v>0.14000000000000001</v>
      </c>
      <c r="J16">
        <v>300</v>
      </c>
      <c r="K16">
        <v>0</v>
      </c>
      <c r="L16">
        <f t="shared" si="0"/>
        <v>0.14000000000000001</v>
      </c>
      <c r="M16">
        <f t="shared" si="1"/>
        <v>1.2</v>
      </c>
      <c r="N16" s="1">
        <f t="shared" si="2"/>
        <v>1.9999999999999999E-7</v>
      </c>
      <c r="O16">
        <v>2</v>
      </c>
      <c r="P16">
        <f t="shared" si="3"/>
        <v>0.2</v>
      </c>
      <c r="Q16">
        <f t="shared" si="4"/>
        <v>0.24</v>
      </c>
      <c r="R16">
        <f t="shared" si="5"/>
        <v>3.3600000000000005E-2</v>
      </c>
      <c r="S16">
        <f>2*SUM($R$2:R16)</f>
        <v>0.504</v>
      </c>
      <c r="T16">
        <f t="shared" si="6"/>
        <v>2.3520000000000003E-2</v>
      </c>
      <c r="U16" s="1">
        <f t="shared" si="7"/>
        <v>0.48048000000000002</v>
      </c>
      <c r="V16" s="1">
        <f t="shared" si="8"/>
        <v>3.9999999999999998E-7</v>
      </c>
      <c r="W16" s="1">
        <f t="shared" si="9"/>
        <v>1201200</v>
      </c>
    </row>
    <row r="17" spans="9:23">
      <c r="I17">
        <v>0.15</v>
      </c>
      <c r="J17">
        <v>300</v>
      </c>
      <c r="K17">
        <v>0</v>
      </c>
      <c r="L17">
        <f t="shared" si="0"/>
        <v>0.15</v>
      </c>
      <c r="M17">
        <f t="shared" si="1"/>
        <v>1.2</v>
      </c>
      <c r="N17" s="1">
        <f t="shared" si="2"/>
        <v>1.9999999999999999E-7</v>
      </c>
      <c r="O17">
        <v>2</v>
      </c>
      <c r="P17">
        <f t="shared" si="3"/>
        <v>0.2</v>
      </c>
      <c r="Q17">
        <f t="shared" si="4"/>
        <v>0.24</v>
      </c>
      <c r="R17">
        <f t="shared" si="5"/>
        <v>3.5999999999999997E-2</v>
      </c>
      <c r="S17">
        <f>2*SUM($R$2:R17)</f>
        <v>0.57599999999999996</v>
      </c>
      <c r="T17">
        <f t="shared" si="6"/>
        <v>2.7E-2</v>
      </c>
      <c r="U17" s="1">
        <f t="shared" si="7"/>
        <v>0.54899999999999993</v>
      </c>
      <c r="V17" s="1">
        <f t="shared" si="8"/>
        <v>3.9999999999999998E-7</v>
      </c>
      <c r="W17" s="1">
        <f t="shared" si="9"/>
        <v>1372500</v>
      </c>
    </row>
    <row r="18" spans="9:23">
      <c r="I18">
        <v>0.16</v>
      </c>
      <c r="J18">
        <v>300</v>
      </c>
      <c r="K18">
        <v>0</v>
      </c>
      <c r="L18">
        <f t="shared" si="0"/>
        <v>0.16</v>
      </c>
      <c r="M18">
        <f t="shared" si="1"/>
        <v>1.2</v>
      </c>
      <c r="N18" s="1">
        <f t="shared" si="2"/>
        <v>1.9999999999999999E-7</v>
      </c>
      <c r="O18">
        <v>2</v>
      </c>
      <c r="P18">
        <f t="shared" si="3"/>
        <v>0.2</v>
      </c>
      <c r="Q18">
        <f t="shared" si="4"/>
        <v>0.24</v>
      </c>
      <c r="R18">
        <f t="shared" si="5"/>
        <v>3.8399999999999997E-2</v>
      </c>
      <c r="S18">
        <f>2*SUM($R$2:R18)</f>
        <v>0.65279999999999994</v>
      </c>
      <c r="T18">
        <f t="shared" si="6"/>
        <v>3.0720000000000001E-2</v>
      </c>
      <c r="U18" s="1">
        <f t="shared" si="7"/>
        <v>0.62207999999999997</v>
      </c>
      <c r="V18" s="1">
        <f t="shared" si="8"/>
        <v>3.9999999999999998E-7</v>
      </c>
      <c r="W18" s="1">
        <f t="shared" si="9"/>
        <v>1555200</v>
      </c>
    </row>
    <row r="19" spans="9:23">
      <c r="I19">
        <v>0.17</v>
      </c>
      <c r="J19">
        <v>300</v>
      </c>
      <c r="K19">
        <v>0</v>
      </c>
      <c r="L19">
        <f t="shared" si="0"/>
        <v>0.17</v>
      </c>
      <c r="M19">
        <f t="shared" si="1"/>
        <v>1.2</v>
      </c>
      <c r="N19" s="1">
        <f t="shared" si="2"/>
        <v>1.9999999999999999E-7</v>
      </c>
      <c r="O19">
        <v>2</v>
      </c>
      <c r="P19">
        <f t="shared" si="3"/>
        <v>0.2</v>
      </c>
      <c r="Q19">
        <f t="shared" si="4"/>
        <v>0.24</v>
      </c>
      <c r="R19">
        <f t="shared" si="5"/>
        <v>4.0800000000000003E-2</v>
      </c>
      <c r="S19">
        <f>2*SUM($R$2:R19)</f>
        <v>0.73439999999999994</v>
      </c>
      <c r="T19">
        <f t="shared" si="6"/>
        <v>3.4680000000000002E-2</v>
      </c>
      <c r="U19" s="1">
        <f t="shared" si="7"/>
        <v>0.6997199999999999</v>
      </c>
      <c r="V19" s="1">
        <f t="shared" si="8"/>
        <v>3.9999999999999998E-7</v>
      </c>
      <c r="W19" s="1">
        <f t="shared" si="9"/>
        <v>1749299.9999999998</v>
      </c>
    </row>
    <row r="20" spans="9:23">
      <c r="I20">
        <v>0.18</v>
      </c>
      <c r="J20">
        <v>300</v>
      </c>
      <c r="K20">
        <v>0</v>
      </c>
      <c r="L20">
        <f t="shared" si="0"/>
        <v>0.18</v>
      </c>
      <c r="M20">
        <f t="shared" si="1"/>
        <v>1.2</v>
      </c>
      <c r="N20" s="1">
        <f t="shared" si="2"/>
        <v>1.9999999999999999E-7</v>
      </c>
      <c r="O20">
        <v>2</v>
      </c>
      <c r="P20">
        <f t="shared" si="3"/>
        <v>0.2</v>
      </c>
      <c r="Q20">
        <f t="shared" si="4"/>
        <v>0.24</v>
      </c>
      <c r="R20">
        <f t="shared" si="5"/>
        <v>4.3199999999999995E-2</v>
      </c>
      <c r="S20">
        <f>2*SUM($R$2:R20)</f>
        <v>0.82079999999999997</v>
      </c>
      <c r="T20">
        <f t="shared" si="6"/>
        <v>3.8879999999999998E-2</v>
      </c>
      <c r="U20" s="1">
        <f t="shared" si="7"/>
        <v>0.78191999999999995</v>
      </c>
      <c r="V20" s="1">
        <f t="shared" si="8"/>
        <v>3.9999999999999998E-7</v>
      </c>
      <c r="W20" s="1">
        <f t="shared" si="9"/>
        <v>1954800</v>
      </c>
    </row>
    <row r="21" spans="9:23">
      <c r="I21">
        <v>0.19</v>
      </c>
      <c r="J21">
        <v>300</v>
      </c>
      <c r="K21">
        <v>0</v>
      </c>
      <c r="L21">
        <f t="shared" si="0"/>
        <v>0.19</v>
      </c>
      <c r="M21">
        <f t="shared" si="1"/>
        <v>1.2</v>
      </c>
      <c r="N21" s="1">
        <f t="shared" si="2"/>
        <v>1.9999999999999999E-7</v>
      </c>
      <c r="O21">
        <v>2</v>
      </c>
      <c r="P21">
        <f t="shared" si="3"/>
        <v>0.2</v>
      </c>
      <c r="Q21">
        <f t="shared" si="4"/>
        <v>0.24</v>
      </c>
      <c r="R21">
        <f t="shared" si="5"/>
        <v>4.5600000000000002E-2</v>
      </c>
      <c r="S21">
        <f>2*SUM($R$2:R21)</f>
        <v>0.91199999999999992</v>
      </c>
      <c r="T21">
        <f t="shared" si="6"/>
        <v>4.3319999999999997E-2</v>
      </c>
      <c r="U21" s="1">
        <f t="shared" si="7"/>
        <v>0.8686799999999999</v>
      </c>
      <c r="V21" s="1">
        <f t="shared" si="8"/>
        <v>3.9999999999999998E-7</v>
      </c>
      <c r="W21" s="1">
        <f t="shared" si="9"/>
        <v>2171700</v>
      </c>
    </row>
    <row r="22" spans="9:23">
      <c r="I22">
        <v>0.2</v>
      </c>
      <c r="J22">
        <v>300</v>
      </c>
      <c r="K22">
        <v>0</v>
      </c>
      <c r="L22">
        <f t="shared" si="0"/>
        <v>0.2</v>
      </c>
      <c r="M22">
        <f t="shared" si="1"/>
        <v>1.2</v>
      </c>
      <c r="N22" s="1">
        <f t="shared" si="2"/>
        <v>1.9999999999999999E-7</v>
      </c>
      <c r="O22">
        <v>2</v>
      </c>
      <c r="P22">
        <f t="shared" si="3"/>
        <v>0.2</v>
      </c>
      <c r="Q22">
        <f t="shared" si="4"/>
        <v>0.24</v>
      </c>
      <c r="R22">
        <f t="shared" si="5"/>
        <v>4.8000000000000001E-2</v>
      </c>
      <c r="S22">
        <f>2*SUM($R$2:R22)</f>
        <v>1.008</v>
      </c>
      <c r="T22">
        <f t="shared" si="6"/>
        <v>4.8000000000000008E-2</v>
      </c>
      <c r="U22" s="1">
        <f t="shared" si="7"/>
        <v>0.96</v>
      </c>
      <c r="V22" s="1">
        <f t="shared" si="8"/>
        <v>3.9999999999999998E-7</v>
      </c>
      <c r="W22" s="1">
        <f t="shared" si="9"/>
        <v>2400000</v>
      </c>
    </row>
    <row r="23" spans="9:23">
      <c r="I23">
        <v>0.21</v>
      </c>
      <c r="J23">
        <v>300</v>
      </c>
      <c r="K23">
        <v>0</v>
      </c>
      <c r="L23">
        <f t="shared" ref="L23:L24" si="10">I23-$A$2</f>
        <v>0.21</v>
      </c>
      <c r="M23">
        <f t="shared" ref="M23:M39" si="11">$D$2</f>
        <v>1.2</v>
      </c>
      <c r="N23" s="1">
        <f t="shared" ref="N23:N39" si="12">$E$2</f>
        <v>1.9999999999999999E-7</v>
      </c>
      <c r="O23">
        <v>2</v>
      </c>
      <c r="P23">
        <f t="shared" ref="P23:P39" si="13">($B$2-$A$2)</f>
        <v>0.2</v>
      </c>
      <c r="Q23">
        <f t="shared" ref="Q23:Q39" si="14">$D$2*P23</f>
        <v>0.24</v>
      </c>
      <c r="R23">
        <f t="shared" ref="R23:R24" si="15">Q23*L23</f>
        <v>5.0399999999999993E-2</v>
      </c>
      <c r="S23">
        <f>2*SUM($R$2:R23)</f>
        <v>1.1088</v>
      </c>
      <c r="T23">
        <f t="shared" ref="T23:T24" si="16">$D$2*(I23-0)^2</f>
        <v>5.2919999999999988E-2</v>
      </c>
      <c r="U23" s="1">
        <f t="shared" si="7"/>
        <v>1.0558799999999999</v>
      </c>
      <c r="V23" s="1">
        <f t="shared" si="8"/>
        <v>3.9999999999999998E-7</v>
      </c>
      <c r="W23" s="1">
        <f t="shared" si="9"/>
        <v>2639700</v>
      </c>
    </row>
    <row r="24" spans="9:23">
      <c r="I24">
        <v>0.22</v>
      </c>
      <c r="J24">
        <v>300</v>
      </c>
      <c r="K24">
        <v>0</v>
      </c>
      <c r="L24">
        <f t="shared" si="10"/>
        <v>0.22</v>
      </c>
      <c r="M24">
        <f t="shared" si="11"/>
        <v>1.2</v>
      </c>
      <c r="N24" s="1">
        <f t="shared" si="12"/>
        <v>1.9999999999999999E-7</v>
      </c>
      <c r="O24">
        <v>2</v>
      </c>
      <c r="P24">
        <f t="shared" si="13"/>
        <v>0.2</v>
      </c>
      <c r="Q24">
        <f t="shared" si="14"/>
        <v>0.24</v>
      </c>
      <c r="R24">
        <f t="shared" si="15"/>
        <v>5.28E-2</v>
      </c>
      <c r="S24">
        <f>2*SUM($R$2:R24)</f>
        <v>1.2143999999999999</v>
      </c>
      <c r="T24">
        <f t="shared" si="16"/>
        <v>5.8079999999999993E-2</v>
      </c>
      <c r="U24" s="1">
        <f t="shared" si="7"/>
        <v>1.15632</v>
      </c>
      <c r="V24" s="1">
        <f t="shared" si="8"/>
        <v>3.9999999999999998E-7</v>
      </c>
      <c r="W24" s="1">
        <f t="shared" si="9"/>
        <v>2890800</v>
      </c>
    </row>
    <row r="25" spans="9:23">
      <c r="I25">
        <v>0.23</v>
      </c>
      <c r="J25">
        <v>300</v>
      </c>
      <c r="K25">
        <v>0</v>
      </c>
      <c r="L25">
        <f>I25-$A$2</f>
        <v>0.23</v>
      </c>
      <c r="M25">
        <f>$D$2</f>
        <v>1.2</v>
      </c>
      <c r="N25" s="1">
        <f>$E$2</f>
        <v>1.9999999999999999E-7</v>
      </c>
      <c r="O25">
        <v>2</v>
      </c>
      <c r="P25">
        <f>($B$2-$A$2)</f>
        <v>0.2</v>
      </c>
      <c r="Q25">
        <f>$D$2*P25</f>
        <v>0.24</v>
      </c>
      <c r="R25">
        <f>Q25*L25</f>
        <v>5.5199999999999999E-2</v>
      </c>
      <c r="S25">
        <f>2*SUM($R$2:R25)</f>
        <v>1.3248</v>
      </c>
      <c r="T25">
        <f>$D$2*(I25-0)^2</f>
        <v>6.3479999999999995E-2</v>
      </c>
      <c r="U25" s="1">
        <f t="shared" si="7"/>
        <v>1.26132</v>
      </c>
      <c r="V25" s="1">
        <f t="shared" si="8"/>
        <v>3.9999999999999998E-7</v>
      </c>
      <c r="W25" s="1">
        <f t="shared" si="9"/>
        <v>3153300</v>
      </c>
    </row>
    <row r="26" spans="9:23">
      <c r="I26">
        <v>0.24</v>
      </c>
      <c r="J26">
        <v>300</v>
      </c>
      <c r="K26">
        <v>0</v>
      </c>
      <c r="L26">
        <f t="shared" ref="L26:L39" si="17">I26-$A$2</f>
        <v>0.24</v>
      </c>
      <c r="M26">
        <f t="shared" si="11"/>
        <v>1.2</v>
      </c>
      <c r="N26" s="1">
        <f t="shared" si="12"/>
        <v>1.9999999999999999E-7</v>
      </c>
      <c r="O26">
        <v>2</v>
      </c>
      <c r="P26">
        <f t="shared" si="13"/>
        <v>0.2</v>
      </c>
      <c r="Q26">
        <f t="shared" si="14"/>
        <v>0.24</v>
      </c>
      <c r="R26">
        <f t="shared" ref="R26:R39" si="18">Q26*L26</f>
        <v>5.7599999999999998E-2</v>
      </c>
      <c r="S26">
        <f>2*SUM($R$2:R26)</f>
        <v>1.44</v>
      </c>
      <c r="T26">
        <f t="shared" ref="T26:T39" si="19">$D$2*(I26-0)^2</f>
        <v>6.9120000000000001E-2</v>
      </c>
      <c r="U26" s="1">
        <f t="shared" si="7"/>
        <v>1.3708799999999999</v>
      </c>
      <c r="V26" s="1">
        <f t="shared" si="8"/>
        <v>3.9999999999999998E-7</v>
      </c>
      <c r="W26" s="1">
        <f t="shared" si="9"/>
        <v>3427200</v>
      </c>
    </row>
    <row r="27" spans="9:23">
      <c r="I27">
        <v>0.25</v>
      </c>
      <c r="J27">
        <v>300</v>
      </c>
      <c r="K27">
        <v>0</v>
      </c>
      <c r="L27">
        <f t="shared" si="17"/>
        <v>0.25</v>
      </c>
      <c r="M27">
        <f t="shared" si="11"/>
        <v>1.2</v>
      </c>
      <c r="N27" s="1">
        <f t="shared" si="12"/>
        <v>1.9999999999999999E-7</v>
      </c>
      <c r="O27">
        <v>2</v>
      </c>
      <c r="P27">
        <f t="shared" si="13"/>
        <v>0.2</v>
      </c>
      <c r="Q27">
        <f t="shared" si="14"/>
        <v>0.24</v>
      </c>
      <c r="R27">
        <f t="shared" si="18"/>
        <v>0.06</v>
      </c>
      <c r="S27">
        <f>2*SUM($R$2:R27)</f>
        <v>1.56</v>
      </c>
      <c r="T27">
        <f t="shared" si="19"/>
        <v>7.4999999999999997E-2</v>
      </c>
      <c r="U27" s="1">
        <f t="shared" si="7"/>
        <v>1.4850000000000001</v>
      </c>
      <c r="V27" s="1">
        <f t="shared" si="8"/>
        <v>3.9999999999999998E-7</v>
      </c>
      <c r="W27" s="1">
        <f t="shared" si="9"/>
        <v>3712500.0000000005</v>
      </c>
    </row>
    <row r="28" spans="9:23">
      <c r="I28">
        <v>0.26</v>
      </c>
      <c r="J28">
        <v>300</v>
      </c>
      <c r="K28">
        <v>0</v>
      </c>
      <c r="L28">
        <f t="shared" si="17"/>
        <v>0.26</v>
      </c>
      <c r="M28">
        <f t="shared" si="11"/>
        <v>1.2</v>
      </c>
      <c r="N28" s="1">
        <f t="shared" si="12"/>
        <v>1.9999999999999999E-7</v>
      </c>
      <c r="O28">
        <v>2</v>
      </c>
      <c r="P28">
        <f t="shared" si="13"/>
        <v>0.2</v>
      </c>
      <c r="Q28">
        <f t="shared" si="14"/>
        <v>0.24</v>
      </c>
      <c r="R28">
        <f t="shared" si="18"/>
        <v>6.2399999999999997E-2</v>
      </c>
      <c r="S28">
        <f>2*SUM($R$2:R28)</f>
        <v>1.6848000000000001</v>
      </c>
      <c r="T28">
        <f t="shared" si="19"/>
        <v>8.1120000000000012E-2</v>
      </c>
      <c r="U28" s="1">
        <f t="shared" si="7"/>
        <v>1.60368</v>
      </c>
      <c r="V28" s="1">
        <f t="shared" si="8"/>
        <v>3.9999999999999998E-7</v>
      </c>
      <c r="W28" s="1">
        <f t="shared" si="9"/>
        <v>4009200</v>
      </c>
    </row>
    <row r="29" spans="9:23">
      <c r="I29">
        <v>0.27</v>
      </c>
      <c r="J29">
        <v>300</v>
      </c>
      <c r="K29">
        <v>0</v>
      </c>
      <c r="L29">
        <f t="shared" si="17"/>
        <v>0.27</v>
      </c>
      <c r="M29">
        <f t="shared" si="11"/>
        <v>1.2</v>
      </c>
      <c r="N29" s="1">
        <f t="shared" si="12"/>
        <v>1.9999999999999999E-7</v>
      </c>
      <c r="O29">
        <v>2</v>
      </c>
      <c r="P29">
        <f t="shared" si="13"/>
        <v>0.2</v>
      </c>
      <c r="Q29">
        <f t="shared" si="14"/>
        <v>0.24</v>
      </c>
      <c r="R29">
        <f t="shared" si="18"/>
        <v>6.4799999999999996E-2</v>
      </c>
      <c r="S29">
        <f>2*SUM($R$2:R29)</f>
        <v>1.8144</v>
      </c>
      <c r="T29">
        <f t="shared" si="19"/>
        <v>8.7480000000000002E-2</v>
      </c>
      <c r="U29" s="1">
        <f t="shared" si="7"/>
        <v>1.72692</v>
      </c>
      <c r="V29" s="1">
        <f t="shared" si="8"/>
        <v>3.9999999999999998E-7</v>
      </c>
      <c r="W29" s="1">
        <f t="shared" si="9"/>
        <v>4317300</v>
      </c>
    </row>
    <row r="30" spans="9:23">
      <c r="I30">
        <v>0.28000000000000003</v>
      </c>
      <c r="J30">
        <v>300</v>
      </c>
      <c r="K30">
        <v>0</v>
      </c>
      <c r="L30">
        <f t="shared" si="17"/>
        <v>0.28000000000000003</v>
      </c>
      <c r="M30">
        <f t="shared" si="11"/>
        <v>1.2</v>
      </c>
      <c r="N30" s="1">
        <f t="shared" si="12"/>
        <v>1.9999999999999999E-7</v>
      </c>
      <c r="O30">
        <v>2</v>
      </c>
      <c r="P30">
        <f t="shared" si="13"/>
        <v>0.2</v>
      </c>
      <c r="Q30">
        <f t="shared" si="14"/>
        <v>0.24</v>
      </c>
      <c r="R30">
        <f t="shared" si="18"/>
        <v>6.720000000000001E-2</v>
      </c>
      <c r="S30">
        <f>2*SUM($R$2:R30)</f>
        <v>1.9488000000000001</v>
      </c>
      <c r="T30">
        <f t="shared" si="19"/>
        <v>9.4080000000000011E-2</v>
      </c>
      <c r="U30" s="1">
        <f t="shared" si="7"/>
        <v>1.8547200000000001</v>
      </c>
      <c r="V30" s="1">
        <f t="shared" si="8"/>
        <v>3.9999999999999998E-7</v>
      </c>
      <c r="W30" s="1">
        <f t="shared" si="9"/>
        <v>4636800.0000000009</v>
      </c>
    </row>
    <row r="31" spans="9:23">
      <c r="I31">
        <v>0.28999999999999998</v>
      </c>
      <c r="J31">
        <v>300</v>
      </c>
      <c r="K31">
        <v>0</v>
      </c>
      <c r="L31">
        <f t="shared" si="17"/>
        <v>0.28999999999999998</v>
      </c>
      <c r="M31">
        <f t="shared" si="11"/>
        <v>1.2</v>
      </c>
      <c r="N31" s="1">
        <f t="shared" si="12"/>
        <v>1.9999999999999999E-7</v>
      </c>
      <c r="O31">
        <v>2</v>
      </c>
      <c r="P31">
        <f t="shared" si="13"/>
        <v>0.2</v>
      </c>
      <c r="Q31">
        <f t="shared" si="14"/>
        <v>0.24</v>
      </c>
      <c r="R31">
        <f t="shared" si="18"/>
        <v>6.9599999999999995E-2</v>
      </c>
      <c r="S31">
        <f>2*SUM($R$2:R31)</f>
        <v>2.0880000000000001</v>
      </c>
      <c r="T31">
        <f t="shared" si="19"/>
        <v>0.10092</v>
      </c>
      <c r="U31" s="1">
        <f t="shared" si="7"/>
        <v>1.9870800000000002</v>
      </c>
      <c r="V31" s="1">
        <f t="shared" si="8"/>
        <v>3.9999999999999998E-7</v>
      </c>
      <c r="W31" s="1">
        <f t="shared" si="9"/>
        <v>4967700.0000000009</v>
      </c>
    </row>
    <row r="32" spans="9:23">
      <c r="I32">
        <v>0.3</v>
      </c>
      <c r="J32">
        <v>300</v>
      </c>
      <c r="K32">
        <v>0</v>
      </c>
      <c r="L32">
        <f t="shared" si="17"/>
        <v>0.3</v>
      </c>
      <c r="M32">
        <f t="shared" si="11"/>
        <v>1.2</v>
      </c>
      <c r="N32" s="1">
        <f t="shared" si="12"/>
        <v>1.9999999999999999E-7</v>
      </c>
      <c r="O32">
        <v>2</v>
      </c>
      <c r="P32">
        <f t="shared" si="13"/>
        <v>0.2</v>
      </c>
      <c r="Q32">
        <f t="shared" si="14"/>
        <v>0.24</v>
      </c>
      <c r="R32">
        <f t="shared" si="18"/>
        <v>7.1999999999999995E-2</v>
      </c>
      <c r="S32">
        <f>2*SUM($R$2:R32)</f>
        <v>2.2320000000000002</v>
      </c>
      <c r="T32">
        <f t="shared" si="19"/>
        <v>0.108</v>
      </c>
      <c r="U32" s="1">
        <f t="shared" si="7"/>
        <v>2.1240000000000001</v>
      </c>
      <c r="V32" s="1">
        <f t="shared" si="8"/>
        <v>3.9999999999999998E-7</v>
      </c>
      <c r="W32" s="1">
        <f t="shared" si="9"/>
        <v>5310000.0000000009</v>
      </c>
    </row>
    <row r="33" spans="9:23">
      <c r="I33">
        <v>0.31</v>
      </c>
      <c r="J33">
        <v>300</v>
      </c>
      <c r="K33">
        <v>0</v>
      </c>
      <c r="L33">
        <f t="shared" si="17"/>
        <v>0.31</v>
      </c>
      <c r="M33">
        <f t="shared" si="11"/>
        <v>1.2</v>
      </c>
      <c r="N33" s="1">
        <f t="shared" si="12"/>
        <v>1.9999999999999999E-7</v>
      </c>
      <c r="O33">
        <v>2</v>
      </c>
      <c r="P33">
        <f t="shared" si="13"/>
        <v>0.2</v>
      </c>
      <c r="Q33">
        <f t="shared" si="14"/>
        <v>0.24</v>
      </c>
      <c r="R33">
        <f t="shared" si="18"/>
        <v>7.4399999999999994E-2</v>
      </c>
      <c r="S33">
        <f>2*SUM($R$2:R33)</f>
        <v>2.3808000000000002</v>
      </c>
      <c r="T33">
        <f t="shared" si="19"/>
        <v>0.11532000000000001</v>
      </c>
      <c r="U33" s="1">
        <f t="shared" si="7"/>
        <v>2.2654800000000002</v>
      </c>
      <c r="V33" s="1">
        <f t="shared" si="8"/>
        <v>3.9999999999999998E-7</v>
      </c>
      <c r="W33" s="1">
        <f t="shared" si="9"/>
        <v>5663700.0000000009</v>
      </c>
    </row>
    <row r="34" spans="9:23">
      <c r="I34">
        <v>0.32</v>
      </c>
      <c r="J34">
        <v>300</v>
      </c>
      <c r="K34">
        <v>0</v>
      </c>
      <c r="L34">
        <f t="shared" si="17"/>
        <v>0.32</v>
      </c>
      <c r="M34">
        <f t="shared" si="11"/>
        <v>1.2</v>
      </c>
      <c r="N34" s="1">
        <f t="shared" si="12"/>
        <v>1.9999999999999999E-7</v>
      </c>
      <c r="O34">
        <v>2</v>
      </c>
      <c r="P34">
        <f t="shared" si="13"/>
        <v>0.2</v>
      </c>
      <c r="Q34">
        <f t="shared" si="14"/>
        <v>0.24</v>
      </c>
      <c r="R34">
        <f t="shared" si="18"/>
        <v>7.6799999999999993E-2</v>
      </c>
      <c r="S34">
        <f>2*SUM($R$2:R34)</f>
        <v>2.5344000000000002</v>
      </c>
      <c r="T34">
        <f t="shared" si="19"/>
        <v>0.12288</v>
      </c>
      <c r="U34" s="1">
        <f t="shared" si="7"/>
        <v>2.4115200000000003</v>
      </c>
      <c r="V34" s="1">
        <f t="shared" si="8"/>
        <v>3.9999999999999998E-7</v>
      </c>
      <c r="W34" s="1">
        <f t="shared" si="9"/>
        <v>6028800.0000000009</v>
      </c>
    </row>
    <row r="35" spans="9:23">
      <c r="I35">
        <v>0.33</v>
      </c>
      <c r="J35">
        <v>300</v>
      </c>
      <c r="K35">
        <v>0</v>
      </c>
      <c r="L35">
        <f t="shared" si="17"/>
        <v>0.33</v>
      </c>
      <c r="M35">
        <f t="shared" si="11"/>
        <v>1.2</v>
      </c>
      <c r="N35" s="1">
        <f t="shared" si="12"/>
        <v>1.9999999999999999E-7</v>
      </c>
      <c r="O35">
        <v>2</v>
      </c>
      <c r="P35">
        <f t="shared" si="13"/>
        <v>0.2</v>
      </c>
      <c r="Q35">
        <f t="shared" si="14"/>
        <v>0.24</v>
      </c>
      <c r="R35">
        <f t="shared" si="18"/>
        <v>7.9200000000000007E-2</v>
      </c>
      <c r="S35">
        <f>2*SUM($R$2:R35)</f>
        <v>2.6928000000000001</v>
      </c>
      <c r="T35">
        <f t="shared" si="19"/>
        <v>0.13068000000000002</v>
      </c>
      <c r="U35" s="1">
        <f t="shared" si="7"/>
        <v>2.5621200000000002</v>
      </c>
      <c r="V35" s="1">
        <f t="shared" si="8"/>
        <v>3.9999999999999998E-7</v>
      </c>
      <c r="W35" s="1">
        <f t="shared" si="9"/>
        <v>6405300.0000000009</v>
      </c>
    </row>
    <row r="36" spans="9:23">
      <c r="I36">
        <v>0.34</v>
      </c>
      <c r="J36">
        <v>300</v>
      </c>
      <c r="K36">
        <v>0</v>
      </c>
      <c r="L36">
        <f t="shared" si="17"/>
        <v>0.34</v>
      </c>
      <c r="M36">
        <f t="shared" si="11"/>
        <v>1.2</v>
      </c>
      <c r="N36" s="1">
        <f t="shared" si="12"/>
        <v>1.9999999999999999E-7</v>
      </c>
      <c r="O36">
        <v>2</v>
      </c>
      <c r="P36">
        <f t="shared" si="13"/>
        <v>0.2</v>
      </c>
      <c r="Q36">
        <f t="shared" si="14"/>
        <v>0.24</v>
      </c>
      <c r="R36">
        <f t="shared" si="18"/>
        <v>8.1600000000000006E-2</v>
      </c>
      <c r="S36">
        <f>2*SUM($R$2:R36)</f>
        <v>2.8559999999999999</v>
      </c>
      <c r="T36">
        <f t="shared" si="19"/>
        <v>0.13872000000000001</v>
      </c>
      <c r="U36" s="1">
        <f t="shared" si="7"/>
        <v>2.7172799999999997</v>
      </c>
      <c r="V36" s="1">
        <f t="shared" si="8"/>
        <v>3.9999999999999998E-7</v>
      </c>
      <c r="W36" s="1">
        <f t="shared" si="9"/>
        <v>6793200</v>
      </c>
    </row>
    <row r="37" spans="9:23">
      <c r="I37">
        <v>0.35</v>
      </c>
      <c r="J37">
        <v>300</v>
      </c>
      <c r="K37">
        <v>0</v>
      </c>
      <c r="L37">
        <f t="shared" si="17"/>
        <v>0.35</v>
      </c>
      <c r="M37">
        <f t="shared" si="11"/>
        <v>1.2</v>
      </c>
      <c r="N37" s="1">
        <f t="shared" si="12"/>
        <v>1.9999999999999999E-7</v>
      </c>
      <c r="O37">
        <v>2</v>
      </c>
      <c r="P37">
        <f t="shared" si="13"/>
        <v>0.2</v>
      </c>
      <c r="Q37">
        <f t="shared" si="14"/>
        <v>0.24</v>
      </c>
      <c r="R37">
        <f t="shared" si="18"/>
        <v>8.3999999999999991E-2</v>
      </c>
      <c r="S37">
        <f>2*SUM($R$2:R37)</f>
        <v>3.024</v>
      </c>
      <c r="T37">
        <f t="shared" si="19"/>
        <v>0.14699999999999996</v>
      </c>
      <c r="U37" s="1">
        <f t="shared" si="7"/>
        <v>2.8770000000000002</v>
      </c>
      <c r="V37" s="1">
        <f t="shared" si="8"/>
        <v>3.9999999999999998E-7</v>
      </c>
      <c r="W37" s="1">
        <f t="shared" si="9"/>
        <v>7192500.0000000009</v>
      </c>
    </row>
    <row r="38" spans="9:23">
      <c r="I38">
        <v>0.36</v>
      </c>
      <c r="J38">
        <v>300</v>
      </c>
      <c r="K38">
        <v>0</v>
      </c>
      <c r="L38">
        <f t="shared" si="17"/>
        <v>0.36</v>
      </c>
      <c r="M38">
        <f t="shared" si="11"/>
        <v>1.2</v>
      </c>
      <c r="N38" s="1">
        <f t="shared" si="12"/>
        <v>1.9999999999999999E-7</v>
      </c>
      <c r="O38">
        <v>2</v>
      </c>
      <c r="P38">
        <f t="shared" si="13"/>
        <v>0.2</v>
      </c>
      <c r="Q38">
        <f t="shared" si="14"/>
        <v>0.24</v>
      </c>
      <c r="R38">
        <f t="shared" si="18"/>
        <v>8.6399999999999991E-2</v>
      </c>
      <c r="S38">
        <f>2*SUM($R$2:R38)</f>
        <v>3.1968000000000001</v>
      </c>
      <c r="T38">
        <f t="shared" si="19"/>
        <v>0.15551999999999999</v>
      </c>
      <c r="U38" s="1">
        <f t="shared" si="7"/>
        <v>3.04128</v>
      </c>
      <c r="V38" s="1">
        <f t="shared" si="8"/>
        <v>3.9999999999999998E-7</v>
      </c>
      <c r="W38" s="1">
        <f t="shared" si="9"/>
        <v>7603200</v>
      </c>
    </row>
    <row r="39" spans="9:23">
      <c r="I39">
        <v>0.37</v>
      </c>
      <c r="J39">
        <v>300</v>
      </c>
      <c r="K39">
        <v>0</v>
      </c>
      <c r="L39">
        <f t="shared" si="17"/>
        <v>0.37</v>
      </c>
      <c r="M39">
        <f t="shared" si="11"/>
        <v>1.2</v>
      </c>
      <c r="N39" s="1">
        <f t="shared" si="12"/>
        <v>1.9999999999999999E-7</v>
      </c>
      <c r="O39">
        <v>2</v>
      </c>
      <c r="P39">
        <f t="shared" si="13"/>
        <v>0.2</v>
      </c>
      <c r="Q39">
        <f t="shared" si="14"/>
        <v>0.24</v>
      </c>
      <c r="R39">
        <f t="shared" si="18"/>
        <v>8.879999999999999E-2</v>
      </c>
      <c r="S39">
        <f>2*SUM($R$2:R39)</f>
        <v>3.3744000000000001</v>
      </c>
      <c r="T39">
        <f t="shared" si="19"/>
        <v>0.16427999999999998</v>
      </c>
      <c r="U39" s="1">
        <f t="shared" si="7"/>
        <v>3.2101199999999999</v>
      </c>
      <c r="V39" s="1">
        <f t="shared" si="8"/>
        <v>3.9999999999999998E-7</v>
      </c>
      <c r="W39" s="1">
        <f t="shared" si="9"/>
        <v>8025300</v>
      </c>
    </row>
    <row r="40" spans="9:23">
      <c r="I40">
        <v>0.38</v>
      </c>
    </row>
    <row r="41" spans="9:23">
      <c r="I41">
        <v>0.39</v>
      </c>
    </row>
    <row r="42" spans="9:23">
      <c r="I42">
        <v>0.4</v>
      </c>
    </row>
    <row r="43" spans="9:23">
      <c r="I43">
        <v>0.41</v>
      </c>
    </row>
    <row r="44" spans="9:23">
      <c r="I44">
        <v>0.42</v>
      </c>
    </row>
    <row r="45" spans="9:23">
      <c r="I45">
        <v>0.43</v>
      </c>
    </row>
    <row r="46" spans="9:23">
      <c r="I46">
        <v>0.44</v>
      </c>
    </row>
    <row r="47" spans="9:23">
      <c r="I47">
        <v>0.45</v>
      </c>
    </row>
    <row r="48" spans="9:23">
      <c r="I48">
        <v>0.46</v>
      </c>
    </row>
    <row r="49" spans="9:9">
      <c r="I49">
        <v>0.47</v>
      </c>
    </row>
    <row r="50" spans="9:9">
      <c r="I50">
        <v>0.48</v>
      </c>
    </row>
    <row r="51" spans="9:9">
      <c r="I51">
        <v>0.49</v>
      </c>
    </row>
    <row r="52" spans="9:9">
      <c r="I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6597-C4DE-0042-82D1-E1E0DDFD5D3E}">
  <dimension ref="A1:X39"/>
  <sheetViews>
    <sheetView workbookViewId="0">
      <selection sqref="A1:Y41"/>
    </sheetView>
  </sheetViews>
  <sheetFormatPr baseColWidth="10" defaultRowHeight="16"/>
  <cols>
    <col min="18" max="18" width="13.1640625" bestFit="1" customWidth="1"/>
    <col min="19" max="19" width="20.1640625" bestFit="1" customWidth="1"/>
    <col min="20" max="20" width="14.33203125" bestFit="1" customWidth="1"/>
  </cols>
  <sheetData>
    <row r="1" spans="1:24" ht="18">
      <c r="A1" t="s">
        <v>2</v>
      </c>
      <c r="B1" t="s">
        <v>3</v>
      </c>
      <c r="C1" t="s">
        <v>8</v>
      </c>
      <c r="D1" t="s">
        <v>0</v>
      </c>
      <c r="E1" t="s">
        <v>1</v>
      </c>
      <c r="I1" t="s">
        <v>4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13</v>
      </c>
      <c r="R1" s="2" t="s">
        <v>16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21</v>
      </c>
      <c r="X1" s="2" t="s">
        <v>20</v>
      </c>
    </row>
    <row r="2" spans="1:24">
      <c r="A2">
        <v>0</v>
      </c>
      <c r="B2">
        <v>0.2</v>
      </c>
      <c r="C2">
        <v>1</v>
      </c>
      <c r="D2">
        <v>1.1999999999999999E-3</v>
      </c>
      <c r="E2" s="1">
        <v>2.0000000000000002E-5</v>
      </c>
      <c r="I2">
        <v>0</v>
      </c>
      <c r="J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1">
        <v>300</v>
      </c>
    </row>
    <row r="3" spans="1:24">
      <c r="A3">
        <v>0.2</v>
      </c>
      <c r="B3">
        <v>0.4</v>
      </c>
      <c r="C3">
        <v>2</v>
      </c>
      <c r="D3">
        <v>0.3</v>
      </c>
      <c r="E3" s="1">
        <v>1.9999999999999999E-7</v>
      </c>
      <c r="I3">
        <v>0.1</v>
      </c>
      <c r="J3">
        <v>300</v>
      </c>
      <c r="K3">
        <v>0</v>
      </c>
      <c r="L3">
        <f>I3-$A$2</f>
        <v>0.1</v>
      </c>
      <c r="M3">
        <f>$D$2</f>
        <v>1.1999999999999999E-3</v>
      </c>
      <c r="N3" s="1">
        <f>$E$2</f>
        <v>2.0000000000000002E-5</v>
      </c>
      <c r="O3">
        <v>2</v>
      </c>
      <c r="P3">
        <f>($B$2-$A$2)</f>
        <v>0.2</v>
      </c>
      <c r="Q3">
        <f>$D$2*P3</f>
        <v>2.3999999999999998E-4</v>
      </c>
      <c r="R3">
        <f>Q3*L3</f>
        <v>2.4000000000000001E-5</v>
      </c>
      <c r="S3">
        <f>2*SUM($R$2:R3)</f>
        <v>4.8000000000000001E-5</v>
      </c>
      <c r="T3">
        <f>$D$2*(I3-0)^2</f>
        <v>1.2000000000000002E-5</v>
      </c>
      <c r="U3" s="1">
        <f>S3-T3</f>
        <v>3.6000000000000001E-5</v>
      </c>
      <c r="V3" s="1">
        <f>2*N3</f>
        <v>4.0000000000000003E-5</v>
      </c>
      <c r="W3" s="1">
        <f>U3/V3</f>
        <v>0.89999999999999991</v>
      </c>
      <c r="X3" s="1">
        <f>$J$2-(U3/V3)</f>
        <v>299.10000000000002</v>
      </c>
    </row>
    <row r="4" spans="1:24">
      <c r="A4">
        <v>0.4</v>
      </c>
      <c r="B4">
        <v>0.6</v>
      </c>
      <c r="C4">
        <v>3</v>
      </c>
      <c r="D4">
        <v>0.05</v>
      </c>
      <c r="E4" s="1">
        <v>1.9999999999999999E-7</v>
      </c>
      <c r="I4">
        <v>0.2</v>
      </c>
      <c r="J4">
        <v>300</v>
      </c>
      <c r="K4">
        <v>0</v>
      </c>
      <c r="L4">
        <f t="shared" ref="L4:L22" si="0">I4-$A$2</f>
        <v>0.2</v>
      </c>
      <c r="M4">
        <f t="shared" ref="M4:M22" si="1">$D$2</f>
        <v>1.1999999999999999E-3</v>
      </c>
      <c r="N4" s="1">
        <f t="shared" ref="N4:N22" si="2">$E$2</f>
        <v>2.0000000000000002E-5</v>
      </c>
      <c r="O4">
        <v>3</v>
      </c>
      <c r="P4">
        <f t="shared" ref="P4:P22" si="3">($B$2-$A$2)</f>
        <v>0.2</v>
      </c>
      <c r="Q4">
        <f t="shared" ref="Q4:Q22" si="4">$D$2*P4</f>
        <v>2.3999999999999998E-4</v>
      </c>
      <c r="R4">
        <f t="shared" ref="R4:R22" si="5">Q4*L4</f>
        <v>4.8000000000000001E-5</v>
      </c>
      <c r="S4">
        <f>2*SUM($R$2:R4)</f>
        <v>1.44E-4</v>
      </c>
      <c r="T4">
        <f t="shared" ref="T4:T22" si="6">$D$2*(I4-0)^2</f>
        <v>4.8000000000000008E-5</v>
      </c>
      <c r="U4" s="1">
        <f t="shared" ref="U4:U22" si="7">S4-T4</f>
        <v>9.6000000000000002E-5</v>
      </c>
      <c r="V4" s="1">
        <f t="shared" ref="V4:V22" si="8">2*N4</f>
        <v>4.0000000000000003E-5</v>
      </c>
      <c r="W4" s="1">
        <f t="shared" ref="W4:W22" si="9">U4/V4</f>
        <v>2.4</v>
      </c>
      <c r="X4" s="1">
        <f t="shared" ref="X4:X22" si="10">$J$2-(U4/V4)</f>
        <v>297.60000000000002</v>
      </c>
    </row>
    <row r="5" spans="1:24">
      <c r="A5">
        <v>0.6</v>
      </c>
      <c r="B5">
        <v>1</v>
      </c>
      <c r="C5">
        <v>4</v>
      </c>
      <c r="D5">
        <v>0.01</v>
      </c>
      <c r="E5" s="1">
        <v>1.9999999999999999E-7</v>
      </c>
      <c r="I5">
        <v>0.3</v>
      </c>
      <c r="J5">
        <v>300</v>
      </c>
      <c r="K5">
        <v>0</v>
      </c>
      <c r="L5">
        <f t="shared" si="0"/>
        <v>0.3</v>
      </c>
      <c r="M5">
        <f t="shared" si="1"/>
        <v>1.1999999999999999E-3</v>
      </c>
      <c r="N5" s="1">
        <f t="shared" si="2"/>
        <v>2.0000000000000002E-5</v>
      </c>
      <c r="O5">
        <v>4</v>
      </c>
      <c r="P5">
        <f t="shared" si="3"/>
        <v>0.2</v>
      </c>
      <c r="Q5">
        <f t="shared" si="4"/>
        <v>2.3999999999999998E-4</v>
      </c>
      <c r="R5">
        <f t="shared" si="5"/>
        <v>7.1999999999999988E-5</v>
      </c>
      <c r="S5">
        <f>2*SUM($R$2:R5)</f>
        <v>2.8799999999999995E-4</v>
      </c>
      <c r="T5">
        <f t="shared" si="6"/>
        <v>1.0799999999999998E-4</v>
      </c>
      <c r="U5" s="1">
        <f t="shared" si="7"/>
        <v>1.7999999999999998E-4</v>
      </c>
      <c r="V5" s="1">
        <f t="shared" si="8"/>
        <v>4.0000000000000003E-5</v>
      </c>
      <c r="W5" s="1">
        <f t="shared" si="9"/>
        <v>4.4999999999999991</v>
      </c>
      <c r="X5" s="1">
        <f t="shared" si="10"/>
        <v>295.5</v>
      </c>
    </row>
    <row r="6" spans="1:24">
      <c r="I6">
        <v>0.4</v>
      </c>
      <c r="J6">
        <v>300</v>
      </c>
      <c r="K6">
        <v>0</v>
      </c>
      <c r="L6">
        <f t="shared" si="0"/>
        <v>0.4</v>
      </c>
      <c r="M6">
        <f t="shared" si="1"/>
        <v>1.1999999999999999E-3</v>
      </c>
      <c r="N6" s="1">
        <f t="shared" si="2"/>
        <v>2.0000000000000002E-5</v>
      </c>
      <c r="O6">
        <v>5</v>
      </c>
      <c r="P6">
        <f t="shared" si="3"/>
        <v>0.2</v>
      </c>
      <c r="Q6">
        <f t="shared" si="4"/>
        <v>2.3999999999999998E-4</v>
      </c>
      <c r="R6">
        <f t="shared" si="5"/>
        <v>9.6000000000000002E-5</v>
      </c>
      <c r="S6">
        <f>2*SUM($R$2:R6)</f>
        <v>4.7999999999999996E-4</v>
      </c>
      <c r="T6">
        <f t="shared" si="6"/>
        <v>1.9200000000000003E-4</v>
      </c>
      <c r="U6" s="1">
        <f t="shared" si="7"/>
        <v>2.8799999999999995E-4</v>
      </c>
      <c r="V6" s="1">
        <f t="shared" si="8"/>
        <v>4.0000000000000003E-5</v>
      </c>
      <c r="W6" s="1">
        <f t="shared" si="9"/>
        <v>7.1999999999999984</v>
      </c>
      <c r="X6" s="1">
        <f t="shared" si="10"/>
        <v>292.8</v>
      </c>
    </row>
    <row r="7" spans="1:24">
      <c r="I7">
        <v>0.5</v>
      </c>
      <c r="J7">
        <v>300</v>
      </c>
      <c r="K7">
        <v>0</v>
      </c>
      <c r="L7">
        <f t="shared" si="0"/>
        <v>0.5</v>
      </c>
      <c r="M7">
        <f t="shared" si="1"/>
        <v>1.1999999999999999E-3</v>
      </c>
      <c r="N7" s="1">
        <f t="shared" si="2"/>
        <v>2.0000000000000002E-5</v>
      </c>
      <c r="O7">
        <v>6</v>
      </c>
      <c r="P7">
        <f t="shared" si="3"/>
        <v>0.2</v>
      </c>
      <c r="Q7">
        <f t="shared" si="4"/>
        <v>2.3999999999999998E-4</v>
      </c>
      <c r="R7">
        <f t="shared" si="5"/>
        <v>1.1999999999999999E-4</v>
      </c>
      <c r="S7">
        <f>2*SUM($R$2:R7)</f>
        <v>7.1999999999999994E-4</v>
      </c>
      <c r="T7">
        <f t="shared" si="6"/>
        <v>2.9999999999999997E-4</v>
      </c>
      <c r="U7" s="1">
        <f t="shared" si="7"/>
        <v>4.1999999999999996E-4</v>
      </c>
      <c r="V7" s="1">
        <f t="shared" si="8"/>
        <v>4.0000000000000003E-5</v>
      </c>
      <c r="W7" s="1">
        <f t="shared" si="9"/>
        <v>10.499999999999998</v>
      </c>
      <c r="X7" s="1">
        <f t="shared" si="10"/>
        <v>289.5</v>
      </c>
    </row>
    <row r="8" spans="1:24">
      <c r="A8" t="s">
        <v>5</v>
      </c>
      <c r="I8">
        <v>0.6</v>
      </c>
      <c r="J8">
        <v>300</v>
      </c>
      <c r="K8">
        <v>0</v>
      </c>
      <c r="L8">
        <f t="shared" si="0"/>
        <v>0.6</v>
      </c>
      <c r="M8">
        <f t="shared" si="1"/>
        <v>1.1999999999999999E-3</v>
      </c>
      <c r="N8" s="1">
        <f t="shared" si="2"/>
        <v>2.0000000000000002E-5</v>
      </c>
      <c r="O8">
        <v>7</v>
      </c>
      <c r="P8">
        <f t="shared" si="3"/>
        <v>0.2</v>
      </c>
      <c r="Q8">
        <f t="shared" si="4"/>
        <v>2.3999999999999998E-4</v>
      </c>
      <c r="R8">
        <f t="shared" si="5"/>
        <v>1.4399999999999998E-4</v>
      </c>
      <c r="S8">
        <f>2*SUM($R$2:R8)</f>
        <v>1.0079999999999998E-3</v>
      </c>
      <c r="T8">
        <f t="shared" si="6"/>
        <v>4.3199999999999993E-4</v>
      </c>
      <c r="U8" s="1">
        <f t="shared" si="7"/>
        <v>5.7599999999999991E-4</v>
      </c>
      <c r="V8" s="1">
        <f t="shared" si="8"/>
        <v>4.0000000000000003E-5</v>
      </c>
      <c r="W8" s="1">
        <f t="shared" si="9"/>
        <v>14.399999999999997</v>
      </c>
      <c r="X8" s="1">
        <f t="shared" si="10"/>
        <v>285.60000000000002</v>
      </c>
    </row>
    <row r="9" spans="1:24">
      <c r="A9">
        <v>0.21</v>
      </c>
      <c r="I9">
        <v>0.7</v>
      </c>
      <c r="J9">
        <v>300</v>
      </c>
      <c r="K9">
        <v>0</v>
      </c>
      <c r="L9">
        <f t="shared" si="0"/>
        <v>0.7</v>
      </c>
      <c r="M9">
        <f t="shared" si="1"/>
        <v>1.1999999999999999E-3</v>
      </c>
      <c r="N9" s="1">
        <f t="shared" si="2"/>
        <v>2.0000000000000002E-5</v>
      </c>
      <c r="O9">
        <v>8</v>
      </c>
      <c r="P9">
        <f t="shared" si="3"/>
        <v>0.2</v>
      </c>
      <c r="Q9">
        <f t="shared" si="4"/>
        <v>2.3999999999999998E-4</v>
      </c>
      <c r="R9">
        <f t="shared" si="5"/>
        <v>1.6799999999999996E-4</v>
      </c>
      <c r="S9">
        <f>2*SUM($R$2:R9)</f>
        <v>1.3439999999999997E-3</v>
      </c>
      <c r="T9">
        <f t="shared" si="6"/>
        <v>5.8799999999999987E-4</v>
      </c>
      <c r="U9" s="1">
        <f t="shared" si="7"/>
        <v>7.5599999999999984E-4</v>
      </c>
      <c r="V9" s="1">
        <f t="shared" si="8"/>
        <v>4.0000000000000003E-5</v>
      </c>
      <c r="W9" s="1">
        <f t="shared" si="9"/>
        <v>18.899999999999995</v>
      </c>
      <c r="X9" s="1">
        <f t="shared" si="10"/>
        <v>281.10000000000002</v>
      </c>
    </row>
    <row r="10" spans="1:24">
      <c r="I10">
        <v>0.8</v>
      </c>
      <c r="J10">
        <v>300</v>
      </c>
      <c r="K10">
        <v>0</v>
      </c>
      <c r="L10">
        <f t="shared" si="0"/>
        <v>0.8</v>
      </c>
      <c r="M10">
        <f t="shared" si="1"/>
        <v>1.1999999999999999E-3</v>
      </c>
      <c r="N10" s="1">
        <f t="shared" si="2"/>
        <v>2.0000000000000002E-5</v>
      </c>
      <c r="O10">
        <v>9</v>
      </c>
      <c r="P10">
        <f t="shared" si="3"/>
        <v>0.2</v>
      </c>
      <c r="Q10">
        <f t="shared" si="4"/>
        <v>2.3999999999999998E-4</v>
      </c>
      <c r="R10">
        <f t="shared" si="5"/>
        <v>1.92E-4</v>
      </c>
      <c r="S10">
        <f>2*SUM($R$2:R10)</f>
        <v>1.7279999999999997E-3</v>
      </c>
      <c r="T10">
        <f t="shared" si="6"/>
        <v>7.6800000000000013E-4</v>
      </c>
      <c r="U10" s="1">
        <f t="shared" si="7"/>
        <v>9.5999999999999959E-4</v>
      </c>
      <c r="V10" s="1">
        <f t="shared" si="8"/>
        <v>4.0000000000000003E-5</v>
      </c>
      <c r="W10" s="1">
        <f t="shared" si="9"/>
        <v>23.999999999999989</v>
      </c>
      <c r="X10" s="1">
        <f t="shared" si="10"/>
        <v>276</v>
      </c>
    </row>
    <row r="11" spans="1:24">
      <c r="I11">
        <v>0.9</v>
      </c>
      <c r="J11">
        <v>300</v>
      </c>
      <c r="K11">
        <v>0</v>
      </c>
      <c r="L11">
        <f t="shared" si="0"/>
        <v>0.9</v>
      </c>
      <c r="M11">
        <f t="shared" si="1"/>
        <v>1.1999999999999999E-3</v>
      </c>
      <c r="N11" s="1">
        <f t="shared" si="2"/>
        <v>2.0000000000000002E-5</v>
      </c>
      <c r="O11">
        <v>10</v>
      </c>
      <c r="P11">
        <f t="shared" si="3"/>
        <v>0.2</v>
      </c>
      <c r="Q11">
        <f t="shared" si="4"/>
        <v>2.3999999999999998E-4</v>
      </c>
      <c r="R11">
        <f t="shared" si="5"/>
        <v>2.1599999999999999E-4</v>
      </c>
      <c r="S11">
        <f>2*SUM($R$2:R11)</f>
        <v>2.1599999999999996E-3</v>
      </c>
      <c r="T11">
        <f t="shared" si="6"/>
        <v>9.7199999999999999E-4</v>
      </c>
      <c r="U11" s="1">
        <f t="shared" si="7"/>
        <v>1.1879999999999996E-3</v>
      </c>
      <c r="V11" s="1">
        <f t="shared" si="8"/>
        <v>4.0000000000000003E-5</v>
      </c>
      <c r="W11" s="1">
        <f t="shared" si="9"/>
        <v>29.699999999999989</v>
      </c>
      <c r="X11" s="1">
        <f t="shared" si="10"/>
        <v>270.3</v>
      </c>
    </row>
    <row r="12" spans="1:24">
      <c r="I12">
        <v>1</v>
      </c>
      <c r="J12">
        <v>300</v>
      </c>
      <c r="K12">
        <v>0</v>
      </c>
      <c r="L12">
        <f t="shared" si="0"/>
        <v>1</v>
      </c>
      <c r="M12">
        <f t="shared" si="1"/>
        <v>1.1999999999999999E-3</v>
      </c>
      <c r="N12" s="1">
        <f t="shared" si="2"/>
        <v>2.0000000000000002E-5</v>
      </c>
      <c r="O12">
        <v>11</v>
      </c>
      <c r="P12">
        <f t="shared" si="3"/>
        <v>0.2</v>
      </c>
      <c r="Q12">
        <f t="shared" si="4"/>
        <v>2.3999999999999998E-4</v>
      </c>
      <c r="R12">
        <f t="shared" si="5"/>
        <v>2.3999999999999998E-4</v>
      </c>
      <c r="S12">
        <f>2*SUM($R$2:R12)</f>
        <v>2.6399999999999996E-3</v>
      </c>
      <c r="T12">
        <f t="shared" si="6"/>
        <v>1.1999999999999999E-3</v>
      </c>
      <c r="U12" s="1">
        <f t="shared" si="7"/>
        <v>1.4399999999999997E-3</v>
      </c>
      <c r="V12" s="1">
        <f t="shared" si="8"/>
        <v>4.0000000000000003E-5</v>
      </c>
      <c r="W12" s="1">
        <f t="shared" si="9"/>
        <v>35.999999999999986</v>
      </c>
      <c r="X12" s="1">
        <f t="shared" si="10"/>
        <v>264</v>
      </c>
    </row>
    <row r="13" spans="1:24">
      <c r="I13">
        <v>1.1000000000000001</v>
      </c>
      <c r="J13">
        <v>300</v>
      </c>
      <c r="K13">
        <v>0</v>
      </c>
      <c r="L13">
        <f t="shared" si="0"/>
        <v>1.1000000000000001</v>
      </c>
      <c r="M13">
        <f t="shared" si="1"/>
        <v>1.1999999999999999E-3</v>
      </c>
      <c r="N13" s="1">
        <f t="shared" si="2"/>
        <v>2.0000000000000002E-5</v>
      </c>
      <c r="O13">
        <v>12</v>
      </c>
      <c r="P13">
        <f t="shared" si="3"/>
        <v>0.2</v>
      </c>
      <c r="Q13">
        <f t="shared" si="4"/>
        <v>2.3999999999999998E-4</v>
      </c>
      <c r="R13">
        <f t="shared" si="5"/>
        <v>2.6400000000000002E-4</v>
      </c>
      <c r="S13">
        <f>2*SUM($R$2:R13)</f>
        <v>3.1679999999999998E-3</v>
      </c>
      <c r="T13">
        <f t="shared" si="6"/>
        <v>1.4520000000000002E-3</v>
      </c>
      <c r="U13" s="1">
        <f t="shared" si="7"/>
        <v>1.7159999999999996E-3</v>
      </c>
      <c r="V13" s="1">
        <f t="shared" si="8"/>
        <v>4.0000000000000003E-5</v>
      </c>
      <c r="W13" s="1">
        <f t="shared" si="9"/>
        <v>42.899999999999984</v>
      </c>
      <c r="X13" s="1">
        <f t="shared" si="10"/>
        <v>257.10000000000002</v>
      </c>
    </row>
    <row r="14" spans="1:24">
      <c r="I14">
        <v>1.2</v>
      </c>
      <c r="J14">
        <v>300</v>
      </c>
      <c r="K14">
        <v>0</v>
      </c>
      <c r="L14">
        <f t="shared" si="0"/>
        <v>1.2</v>
      </c>
      <c r="M14">
        <f t="shared" si="1"/>
        <v>1.1999999999999999E-3</v>
      </c>
      <c r="N14" s="1">
        <f t="shared" si="2"/>
        <v>2.0000000000000002E-5</v>
      </c>
      <c r="O14">
        <v>13</v>
      </c>
      <c r="P14">
        <f t="shared" si="3"/>
        <v>0.2</v>
      </c>
      <c r="Q14">
        <f t="shared" si="4"/>
        <v>2.3999999999999998E-4</v>
      </c>
      <c r="R14">
        <f t="shared" si="5"/>
        <v>2.8799999999999995E-4</v>
      </c>
      <c r="S14">
        <f>2*SUM($R$2:R14)</f>
        <v>3.7439999999999999E-3</v>
      </c>
      <c r="T14">
        <f t="shared" si="6"/>
        <v>1.7279999999999997E-3</v>
      </c>
      <c r="U14" s="1">
        <f t="shared" si="7"/>
        <v>2.0160000000000004E-3</v>
      </c>
      <c r="V14" s="1">
        <f t="shared" si="8"/>
        <v>4.0000000000000003E-5</v>
      </c>
      <c r="W14" s="1">
        <f t="shared" si="9"/>
        <v>50.400000000000006</v>
      </c>
      <c r="X14" s="1">
        <f t="shared" si="10"/>
        <v>249.6</v>
      </c>
    </row>
    <row r="15" spans="1:24">
      <c r="I15">
        <v>1.3</v>
      </c>
      <c r="J15">
        <v>300</v>
      </c>
      <c r="K15">
        <v>0</v>
      </c>
      <c r="L15">
        <f t="shared" si="0"/>
        <v>1.3</v>
      </c>
      <c r="M15">
        <f t="shared" si="1"/>
        <v>1.1999999999999999E-3</v>
      </c>
      <c r="N15" s="1">
        <f t="shared" si="2"/>
        <v>2.0000000000000002E-5</v>
      </c>
      <c r="O15">
        <v>14</v>
      </c>
      <c r="P15">
        <f t="shared" si="3"/>
        <v>0.2</v>
      </c>
      <c r="Q15">
        <f t="shared" si="4"/>
        <v>2.3999999999999998E-4</v>
      </c>
      <c r="R15">
        <f t="shared" si="5"/>
        <v>3.1199999999999999E-4</v>
      </c>
      <c r="S15">
        <f>2*SUM($R$2:R15)</f>
        <v>4.3680000000000004E-3</v>
      </c>
      <c r="T15">
        <f t="shared" si="6"/>
        <v>2.0279999999999999E-3</v>
      </c>
      <c r="U15" s="1">
        <f t="shared" si="7"/>
        <v>2.3400000000000005E-3</v>
      </c>
      <c r="V15" s="1">
        <f t="shared" si="8"/>
        <v>4.0000000000000003E-5</v>
      </c>
      <c r="W15" s="1">
        <f t="shared" si="9"/>
        <v>58.500000000000007</v>
      </c>
      <c r="X15" s="1">
        <f t="shared" si="10"/>
        <v>241.5</v>
      </c>
    </row>
    <row r="16" spans="1:24">
      <c r="I16">
        <v>1.4</v>
      </c>
      <c r="J16">
        <v>300</v>
      </c>
      <c r="K16">
        <v>0</v>
      </c>
      <c r="L16">
        <f t="shared" si="0"/>
        <v>1.4</v>
      </c>
      <c r="M16">
        <f t="shared" si="1"/>
        <v>1.1999999999999999E-3</v>
      </c>
      <c r="N16" s="1">
        <f t="shared" si="2"/>
        <v>2.0000000000000002E-5</v>
      </c>
      <c r="O16">
        <v>15</v>
      </c>
      <c r="P16">
        <f t="shared" si="3"/>
        <v>0.2</v>
      </c>
      <c r="Q16">
        <f t="shared" si="4"/>
        <v>2.3999999999999998E-4</v>
      </c>
      <c r="R16">
        <f t="shared" si="5"/>
        <v>3.3599999999999993E-4</v>
      </c>
      <c r="S16">
        <f>2*SUM($R$2:R16)</f>
        <v>5.0400000000000002E-3</v>
      </c>
      <c r="T16">
        <f t="shared" si="6"/>
        <v>2.3519999999999995E-3</v>
      </c>
      <c r="U16" s="1">
        <f t="shared" si="7"/>
        <v>2.6880000000000007E-3</v>
      </c>
      <c r="V16" s="1">
        <f t="shared" si="8"/>
        <v>4.0000000000000003E-5</v>
      </c>
      <c r="W16" s="1">
        <f t="shared" si="9"/>
        <v>67.200000000000017</v>
      </c>
      <c r="X16" s="1">
        <f t="shared" si="10"/>
        <v>232.79999999999998</v>
      </c>
    </row>
    <row r="17" spans="9:24">
      <c r="I17">
        <v>1.5</v>
      </c>
      <c r="J17">
        <v>300</v>
      </c>
      <c r="K17">
        <v>0</v>
      </c>
      <c r="L17">
        <f t="shared" si="0"/>
        <v>1.5</v>
      </c>
      <c r="M17">
        <f t="shared" si="1"/>
        <v>1.1999999999999999E-3</v>
      </c>
      <c r="N17" s="1">
        <f t="shared" si="2"/>
        <v>2.0000000000000002E-5</v>
      </c>
      <c r="O17">
        <v>16</v>
      </c>
      <c r="P17">
        <f t="shared" si="3"/>
        <v>0.2</v>
      </c>
      <c r="Q17">
        <f t="shared" si="4"/>
        <v>2.3999999999999998E-4</v>
      </c>
      <c r="R17">
        <f t="shared" si="5"/>
        <v>3.5999999999999997E-4</v>
      </c>
      <c r="S17">
        <f>2*SUM($R$2:R17)</f>
        <v>5.7600000000000004E-3</v>
      </c>
      <c r="T17">
        <f t="shared" si="6"/>
        <v>2.6999999999999997E-3</v>
      </c>
      <c r="U17" s="1">
        <f t="shared" si="7"/>
        <v>3.0600000000000007E-3</v>
      </c>
      <c r="V17" s="1">
        <f t="shared" si="8"/>
        <v>4.0000000000000003E-5</v>
      </c>
      <c r="W17" s="1">
        <f t="shared" si="9"/>
        <v>76.500000000000014</v>
      </c>
      <c r="X17" s="1">
        <f t="shared" si="10"/>
        <v>223.5</v>
      </c>
    </row>
    <row r="18" spans="9:24">
      <c r="I18">
        <v>1.6</v>
      </c>
      <c r="J18">
        <v>300</v>
      </c>
      <c r="K18">
        <v>0</v>
      </c>
      <c r="L18">
        <f t="shared" si="0"/>
        <v>1.6</v>
      </c>
      <c r="M18">
        <f t="shared" si="1"/>
        <v>1.1999999999999999E-3</v>
      </c>
      <c r="N18" s="1">
        <f t="shared" si="2"/>
        <v>2.0000000000000002E-5</v>
      </c>
      <c r="O18">
        <v>17</v>
      </c>
      <c r="P18">
        <f t="shared" si="3"/>
        <v>0.2</v>
      </c>
      <c r="Q18">
        <f t="shared" si="4"/>
        <v>2.3999999999999998E-4</v>
      </c>
      <c r="R18">
        <f t="shared" si="5"/>
        <v>3.8400000000000001E-4</v>
      </c>
      <c r="S18">
        <f>2*SUM($R$2:R18)</f>
        <v>6.5280000000000008E-3</v>
      </c>
      <c r="T18">
        <f t="shared" si="6"/>
        <v>3.0720000000000005E-3</v>
      </c>
      <c r="U18" s="1">
        <f t="shared" si="7"/>
        <v>3.4560000000000003E-3</v>
      </c>
      <c r="V18" s="1">
        <f t="shared" si="8"/>
        <v>4.0000000000000003E-5</v>
      </c>
      <c r="W18" s="1">
        <f t="shared" si="9"/>
        <v>86.4</v>
      </c>
      <c r="X18" s="1">
        <f t="shared" si="10"/>
        <v>213.6</v>
      </c>
    </row>
    <row r="19" spans="9:24">
      <c r="I19">
        <v>1.7</v>
      </c>
      <c r="J19">
        <v>300</v>
      </c>
      <c r="K19">
        <v>0</v>
      </c>
      <c r="L19">
        <f t="shared" si="0"/>
        <v>1.7</v>
      </c>
      <c r="M19">
        <f t="shared" si="1"/>
        <v>1.1999999999999999E-3</v>
      </c>
      <c r="N19" s="1">
        <f t="shared" si="2"/>
        <v>2.0000000000000002E-5</v>
      </c>
      <c r="O19">
        <v>18</v>
      </c>
      <c r="P19">
        <f t="shared" si="3"/>
        <v>0.2</v>
      </c>
      <c r="Q19">
        <f t="shared" si="4"/>
        <v>2.3999999999999998E-4</v>
      </c>
      <c r="R19">
        <f t="shared" si="5"/>
        <v>4.0799999999999994E-4</v>
      </c>
      <c r="S19">
        <f>2*SUM($R$2:R19)</f>
        <v>7.3440000000000007E-3</v>
      </c>
      <c r="T19">
        <f t="shared" si="6"/>
        <v>3.4679999999999993E-3</v>
      </c>
      <c r="U19" s="1">
        <f t="shared" si="7"/>
        <v>3.8760000000000014E-3</v>
      </c>
      <c r="V19" s="1">
        <f t="shared" si="8"/>
        <v>4.0000000000000003E-5</v>
      </c>
      <c r="W19" s="1">
        <f t="shared" si="9"/>
        <v>96.900000000000034</v>
      </c>
      <c r="X19" s="1">
        <f t="shared" si="10"/>
        <v>203.09999999999997</v>
      </c>
    </row>
    <row r="20" spans="9:24">
      <c r="I20">
        <v>1.8</v>
      </c>
      <c r="J20">
        <v>300</v>
      </c>
      <c r="K20">
        <v>0</v>
      </c>
      <c r="L20">
        <f t="shared" si="0"/>
        <v>1.8</v>
      </c>
      <c r="M20">
        <f t="shared" si="1"/>
        <v>1.1999999999999999E-3</v>
      </c>
      <c r="N20" s="1">
        <f t="shared" si="2"/>
        <v>2.0000000000000002E-5</v>
      </c>
      <c r="O20">
        <v>19</v>
      </c>
      <c r="P20">
        <f t="shared" si="3"/>
        <v>0.2</v>
      </c>
      <c r="Q20">
        <f t="shared" si="4"/>
        <v>2.3999999999999998E-4</v>
      </c>
      <c r="R20">
        <f t="shared" si="5"/>
        <v>4.3199999999999998E-4</v>
      </c>
      <c r="S20">
        <f>2*SUM($R$2:R20)</f>
        <v>8.208E-3</v>
      </c>
      <c r="T20">
        <f t="shared" si="6"/>
        <v>3.888E-3</v>
      </c>
      <c r="U20" s="1">
        <f t="shared" si="7"/>
        <v>4.3200000000000001E-3</v>
      </c>
      <c r="V20" s="1">
        <f t="shared" si="8"/>
        <v>4.0000000000000003E-5</v>
      </c>
      <c r="W20" s="1">
        <f t="shared" si="9"/>
        <v>107.99999999999999</v>
      </c>
      <c r="X20" s="1">
        <f t="shared" si="10"/>
        <v>192</v>
      </c>
    </row>
    <row r="21" spans="9:24">
      <c r="I21">
        <v>1.9</v>
      </c>
      <c r="J21">
        <v>300</v>
      </c>
      <c r="K21">
        <v>0</v>
      </c>
      <c r="L21">
        <f t="shared" si="0"/>
        <v>1.9</v>
      </c>
      <c r="M21">
        <f t="shared" si="1"/>
        <v>1.1999999999999999E-3</v>
      </c>
      <c r="N21" s="1">
        <f t="shared" si="2"/>
        <v>2.0000000000000002E-5</v>
      </c>
      <c r="O21">
        <v>20</v>
      </c>
      <c r="P21">
        <f t="shared" si="3"/>
        <v>0.2</v>
      </c>
      <c r="Q21">
        <f t="shared" si="4"/>
        <v>2.3999999999999998E-4</v>
      </c>
      <c r="R21">
        <f t="shared" si="5"/>
        <v>4.5599999999999992E-4</v>
      </c>
      <c r="S21">
        <f>2*SUM($R$2:R21)</f>
        <v>9.1199999999999996E-3</v>
      </c>
      <c r="T21">
        <f t="shared" si="6"/>
        <v>4.331999999999999E-3</v>
      </c>
      <c r="U21" s="1">
        <f t="shared" si="7"/>
        <v>4.7880000000000006E-3</v>
      </c>
      <c r="V21" s="1">
        <f t="shared" si="8"/>
        <v>4.0000000000000003E-5</v>
      </c>
      <c r="W21" s="1">
        <f t="shared" si="9"/>
        <v>119.7</v>
      </c>
      <c r="X21" s="1">
        <f t="shared" si="10"/>
        <v>180.3</v>
      </c>
    </row>
    <row r="22" spans="9:24">
      <c r="I22">
        <v>2</v>
      </c>
      <c r="J22">
        <v>300</v>
      </c>
      <c r="K22">
        <v>0</v>
      </c>
      <c r="L22">
        <f t="shared" si="0"/>
        <v>2</v>
      </c>
      <c r="M22">
        <f t="shared" si="1"/>
        <v>1.1999999999999999E-3</v>
      </c>
      <c r="N22" s="1">
        <f t="shared" si="2"/>
        <v>2.0000000000000002E-5</v>
      </c>
      <c r="O22">
        <v>21</v>
      </c>
      <c r="P22">
        <f t="shared" si="3"/>
        <v>0.2</v>
      </c>
      <c r="Q22">
        <f t="shared" si="4"/>
        <v>2.3999999999999998E-4</v>
      </c>
      <c r="R22">
        <f t="shared" si="5"/>
        <v>4.7999999999999996E-4</v>
      </c>
      <c r="S22">
        <f>2*SUM($R$2:R22)</f>
        <v>1.0079999999999999E-2</v>
      </c>
      <c r="T22">
        <f t="shared" si="6"/>
        <v>4.7999999999999996E-3</v>
      </c>
      <c r="U22" s="1">
        <f t="shared" si="7"/>
        <v>5.2799999999999991E-3</v>
      </c>
      <c r="V22" s="1">
        <f t="shared" si="8"/>
        <v>4.0000000000000003E-5</v>
      </c>
      <c r="W22" s="1">
        <f t="shared" si="9"/>
        <v>131.99999999999997</v>
      </c>
      <c r="X22" s="1">
        <f t="shared" si="10"/>
        <v>168.00000000000003</v>
      </c>
    </row>
    <row r="23" spans="9:24">
      <c r="N23" s="1"/>
      <c r="U23" s="1"/>
      <c r="V23" s="1"/>
      <c r="W23" s="1"/>
    </row>
    <row r="24" spans="9:24">
      <c r="N24" s="1"/>
      <c r="U24" s="1"/>
      <c r="V24" s="1"/>
      <c r="W24" s="1"/>
    </row>
    <row r="25" spans="9:24">
      <c r="N25" s="1"/>
      <c r="U25" s="1"/>
      <c r="V25" s="1"/>
      <c r="W25" s="1"/>
    </row>
    <row r="26" spans="9:24">
      <c r="N26" s="1"/>
      <c r="U26" s="1"/>
      <c r="V26" s="1"/>
      <c r="W26" s="1"/>
    </row>
    <row r="27" spans="9:24">
      <c r="N27" s="1"/>
      <c r="U27" s="1"/>
      <c r="V27" s="1"/>
      <c r="W27" s="1"/>
    </row>
    <row r="28" spans="9:24">
      <c r="N28" s="1"/>
      <c r="U28" s="1"/>
      <c r="V28" s="1"/>
      <c r="W28" s="1"/>
    </row>
    <row r="29" spans="9:24">
      <c r="N29" s="1"/>
      <c r="U29" s="1"/>
      <c r="V29" s="1"/>
      <c r="W29" s="1"/>
    </row>
    <row r="30" spans="9:24">
      <c r="N30" s="1"/>
      <c r="U30" s="1"/>
      <c r="V30" s="1"/>
      <c r="W30" s="1"/>
    </row>
    <row r="31" spans="9:24">
      <c r="N31" s="1"/>
      <c r="U31" s="1"/>
      <c r="V31" s="1"/>
      <c r="W31" s="1"/>
    </row>
    <row r="32" spans="9:24">
      <c r="N32" s="1"/>
      <c r="U32" s="1"/>
      <c r="V32" s="1"/>
      <c r="W32" s="1"/>
    </row>
    <row r="33" spans="14:23">
      <c r="N33" s="1"/>
      <c r="U33" s="1"/>
      <c r="V33" s="1"/>
      <c r="W33" s="1"/>
    </row>
    <row r="34" spans="14:23">
      <c r="N34" s="1"/>
      <c r="U34" s="1"/>
      <c r="V34" s="1"/>
      <c r="W34" s="1"/>
    </row>
    <row r="35" spans="14:23">
      <c r="N35" s="1"/>
      <c r="U35" s="1"/>
      <c r="V35" s="1"/>
      <c r="W35" s="1"/>
    </row>
    <row r="36" spans="14:23">
      <c r="N36" s="1"/>
      <c r="U36" s="1"/>
      <c r="V36" s="1"/>
      <c r="W36" s="1"/>
    </row>
    <row r="37" spans="14:23">
      <c r="N37" s="1"/>
      <c r="U37" s="1"/>
      <c r="V37" s="1"/>
      <c r="W37" s="1"/>
    </row>
    <row r="38" spans="14:23">
      <c r="N38" s="1"/>
      <c r="U38" s="1"/>
      <c r="V38" s="1"/>
      <c r="W38" s="1"/>
    </row>
    <row r="39" spans="14:23">
      <c r="N39" s="1"/>
      <c r="U39" s="1"/>
      <c r="V39" s="1"/>
      <c r="W3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D8CB-EADE-9444-8C7E-3922429A3260}">
  <dimension ref="A1:X39"/>
  <sheetViews>
    <sheetView tabSelected="1" workbookViewId="0">
      <selection activeCell="D1" sqref="D1"/>
    </sheetView>
  </sheetViews>
  <sheetFormatPr baseColWidth="10" defaultRowHeight="16"/>
  <sheetData>
    <row r="1" spans="1:24" ht="18">
      <c r="A1" t="s">
        <v>2</v>
      </c>
      <c r="B1" t="s">
        <v>3</v>
      </c>
      <c r="C1" t="s">
        <v>8</v>
      </c>
      <c r="D1" t="s">
        <v>0</v>
      </c>
      <c r="E1" t="s">
        <v>1</v>
      </c>
      <c r="I1" t="s">
        <v>4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13</v>
      </c>
      <c r="R1" s="2" t="s">
        <v>16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21</v>
      </c>
      <c r="X1" s="2" t="s">
        <v>20</v>
      </c>
    </row>
    <row r="2" spans="1:24">
      <c r="A2">
        <v>0</v>
      </c>
      <c r="B2">
        <v>0.2</v>
      </c>
      <c r="C2">
        <v>1</v>
      </c>
      <c r="D2">
        <v>1.1999999999999999E-3</v>
      </c>
      <c r="E2" s="1">
        <v>2.0000000000000002E-5</v>
      </c>
      <c r="I2">
        <v>0</v>
      </c>
      <c r="J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1">
        <v>300</v>
      </c>
    </row>
    <row r="3" spans="1:24">
      <c r="A3">
        <v>0.2</v>
      </c>
      <c r="B3">
        <v>0.4</v>
      </c>
      <c r="C3">
        <v>2</v>
      </c>
      <c r="D3">
        <v>0.3</v>
      </c>
      <c r="E3" s="1">
        <v>1.9999999999999999E-7</v>
      </c>
      <c r="I3">
        <v>0.01</v>
      </c>
      <c r="J3">
        <v>300</v>
      </c>
      <c r="K3">
        <v>0</v>
      </c>
      <c r="L3">
        <f>I3-$A$2</f>
        <v>0.01</v>
      </c>
      <c r="M3">
        <f>$D$2</f>
        <v>1.1999999999999999E-3</v>
      </c>
      <c r="N3" s="1">
        <f>$E$2</f>
        <v>2.0000000000000002E-5</v>
      </c>
      <c r="O3">
        <v>2</v>
      </c>
      <c r="P3">
        <f>($B$2-$A$2)</f>
        <v>0.2</v>
      </c>
      <c r="Q3">
        <f>$D$2*P3</f>
        <v>2.3999999999999998E-4</v>
      </c>
      <c r="R3">
        <f>Q3*L3</f>
        <v>2.3999999999999999E-6</v>
      </c>
      <c r="S3">
        <f>2*SUM($R$2:R3)</f>
        <v>4.7999999999999998E-6</v>
      </c>
      <c r="T3">
        <f>$D$2*(I3-0)^2</f>
        <v>1.1999999999999999E-7</v>
      </c>
      <c r="U3" s="1">
        <f>S3-T3</f>
        <v>4.6800000000000001E-6</v>
      </c>
      <c r="V3" s="1">
        <f>2*N3</f>
        <v>4.0000000000000003E-5</v>
      </c>
      <c r="W3" s="1">
        <f>U3/V3</f>
        <v>0.11699999999999999</v>
      </c>
      <c r="X3" s="1">
        <f>$J$2-(U3/V3)</f>
        <v>299.88299999999998</v>
      </c>
    </row>
    <row r="4" spans="1:24">
      <c r="A4">
        <v>0.4</v>
      </c>
      <c r="B4">
        <v>0.6</v>
      </c>
      <c r="C4">
        <v>3</v>
      </c>
      <c r="D4">
        <v>0.05</v>
      </c>
      <c r="E4" s="1">
        <v>1.9999999999999999E-7</v>
      </c>
      <c r="I4">
        <v>0.02</v>
      </c>
      <c r="J4">
        <v>300</v>
      </c>
      <c r="K4">
        <v>0</v>
      </c>
      <c r="L4">
        <f t="shared" ref="L4:L22" si="0">I4-$A$2</f>
        <v>0.02</v>
      </c>
      <c r="M4">
        <f t="shared" ref="M4:M22" si="1">$D$2</f>
        <v>1.1999999999999999E-3</v>
      </c>
      <c r="N4" s="1">
        <f t="shared" ref="N4:N22" si="2">$E$2</f>
        <v>2.0000000000000002E-5</v>
      </c>
      <c r="O4">
        <v>3</v>
      </c>
      <c r="P4">
        <f t="shared" ref="P4:P22" si="3">($B$2-$A$2)</f>
        <v>0.2</v>
      </c>
      <c r="Q4">
        <f t="shared" ref="Q4:Q22" si="4">$D$2*P4</f>
        <v>2.3999999999999998E-4</v>
      </c>
      <c r="R4">
        <f t="shared" ref="R4:R22" si="5">Q4*L4</f>
        <v>4.7999999999999998E-6</v>
      </c>
      <c r="S4">
        <f>2*SUM($R$2:R4)</f>
        <v>1.4399999999999999E-5</v>
      </c>
      <c r="T4">
        <f t="shared" ref="T4:T22" si="6">$D$2*(I4-0)^2</f>
        <v>4.7999999999999996E-7</v>
      </c>
      <c r="U4" s="1">
        <f t="shared" ref="U4:U22" si="7">S4-T4</f>
        <v>1.3919999999999999E-5</v>
      </c>
      <c r="V4" s="1">
        <f t="shared" ref="V4:V22" si="8">2*N4</f>
        <v>4.0000000000000003E-5</v>
      </c>
      <c r="W4" s="1">
        <f t="shared" ref="W4:W22" si="9">U4/V4</f>
        <v>0.34799999999999992</v>
      </c>
      <c r="X4" s="1">
        <f t="shared" ref="X4:X22" si="10">$J$2-(U4/V4)</f>
        <v>299.65199999999999</v>
      </c>
    </row>
    <row r="5" spans="1:24">
      <c r="A5">
        <v>0.6</v>
      </c>
      <c r="B5">
        <v>1</v>
      </c>
      <c r="C5">
        <v>4</v>
      </c>
      <c r="D5">
        <v>0.01</v>
      </c>
      <c r="E5" s="1">
        <v>1.9999999999999999E-7</v>
      </c>
      <c r="I5">
        <v>0.03</v>
      </c>
      <c r="J5">
        <v>300</v>
      </c>
      <c r="K5">
        <v>0</v>
      </c>
      <c r="L5">
        <f t="shared" si="0"/>
        <v>0.03</v>
      </c>
      <c r="M5">
        <f t="shared" si="1"/>
        <v>1.1999999999999999E-3</v>
      </c>
      <c r="N5" s="1">
        <f t="shared" si="2"/>
        <v>2.0000000000000002E-5</v>
      </c>
      <c r="O5">
        <v>4</v>
      </c>
      <c r="P5">
        <f t="shared" si="3"/>
        <v>0.2</v>
      </c>
      <c r="Q5">
        <f t="shared" si="4"/>
        <v>2.3999999999999998E-4</v>
      </c>
      <c r="R5">
        <f t="shared" si="5"/>
        <v>7.1999999999999988E-6</v>
      </c>
      <c r="S5">
        <f>2*SUM($R$2:R5)</f>
        <v>2.8799999999999995E-5</v>
      </c>
      <c r="T5">
        <f t="shared" si="6"/>
        <v>1.0799999999999998E-6</v>
      </c>
      <c r="U5" s="1">
        <f t="shared" si="7"/>
        <v>2.7719999999999995E-5</v>
      </c>
      <c r="V5" s="1">
        <f t="shared" si="8"/>
        <v>4.0000000000000003E-5</v>
      </c>
      <c r="W5" s="1">
        <f t="shared" si="9"/>
        <v>0.69299999999999984</v>
      </c>
      <c r="X5" s="1">
        <f t="shared" si="10"/>
        <v>299.30700000000002</v>
      </c>
    </row>
    <row r="6" spans="1:24">
      <c r="I6">
        <v>0.04</v>
      </c>
      <c r="J6">
        <v>300</v>
      </c>
      <c r="K6">
        <v>0</v>
      </c>
      <c r="L6">
        <f t="shared" si="0"/>
        <v>0.04</v>
      </c>
      <c r="M6">
        <f t="shared" si="1"/>
        <v>1.1999999999999999E-3</v>
      </c>
      <c r="N6" s="1">
        <f t="shared" si="2"/>
        <v>2.0000000000000002E-5</v>
      </c>
      <c r="O6">
        <v>5</v>
      </c>
      <c r="P6">
        <f t="shared" si="3"/>
        <v>0.2</v>
      </c>
      <c r="Q6">
        <f t="shared" si="4"/>
        <v>2.3999999999999998E-4</v>
      </c>
      <c r="R6">
        <f t="shared" si="5"/>
        <v>9.5999999999999996E-6</v>
      </c>
      <c r="S6">
        <f>2*SUM($R$2:R6)</f>
        <v>4.7999999999999994E-5</v>
      </c>
      <c r="T6">
        <f t="shared" si="6"/>
        <v>1.9199999999999998E-6</v>
      </c>
      <c r="U6" s="1">
        <f t="shared" si="7"/>
        <v>4.6079999999999992E-5</v>
      </c>
      <c r="V6" s="1">
        <f t="shared" si="8"/>
        <v>4.0000000000000003E-5</v>
      </c>
      <c r="W6" s="1">
        <f t="shared" si="9"/>
        <v>1.1519999999999997</v>
      </c>
      <c r="X6" s="1">
        <f t="shared" si="10"/>
        <v>298.84800000000001</v>
      </c>
    </row>
    <row r="7" spans="1:24">
      <c r="I7">
        <v>0.05</v>
      </c>
      <c r="J7">
        <v>300</v>
      </c>
      <c r="K7">
        <v>0</v>
      </c>
      <c r="L7">
        <f t="shared" si="0"/>
        <v>0.05</v>
      </c>
      <c r="M7">
        <f t="shared" si="1"/>
        <v>1.1999999999999999E-3</v>
      </c>
      <c r="N7" s="1">
        <f t="shared" si="2"/>
        <v>2.0000000000000002E-5</v>
      </c>
      <c r="O7">
        <v>6</v>
      </c>
      <c r="P7">
        <f t="shared" si="3"/>
        <v>0.2</v>
      </c>
      <c r="Q7">
        <f t="shared" si="4"/>
        <v>2.3999999999999998E-4</v>
      </c>
      <c r="R7">
        <f t="shared" si="5"/>
        <v>1.2E-5</v>
      </c>
      <c r="S7">
        <f>2*SUM($R$2:R7)</f>
        <v>7.1999999999999988E-5</v>
      </c>
      <c r="T7">
        <f t="shared" si="6"/>
        <v>3.0000000000000005E-6</v>
      </c>
      <c r="U7" s="1">
        <f t="shared" si="7"/>
        <v>6.8999999999999983E-5</v>
      </c>
      <c r="V7" s="1">
        <f t="shared" si="8"/>
        <v>4.0000000000000003E-5</v>
      </c>
      <c r="W7" s="1">
        <f t="shared" si="9"/>
        <v>1.7249999999999994</v>
      </c>
      <c r="X7" s="1">
        <f t="shared" si="10"/>
        <v>298.27499999999998</v>
      </c>
    </row>
    <row r="8" spans="1:24">
      <c r="A8" t="s">
        <v>5</v>
      </c>
      <c r="I8">
        <v>0.06</v>
      </c>
      <c r="J8">
        <v>300</v>
      </c>
      <c r="K8">
        <v>0</v>
      </c>
      <c r="L8">
        <f t="shared" si="0"/>
        <v>0.06</v>
      </c>
      <c r="M8">
        <f t="shared" si="1"/>
        <v>1.1999999999999999E-3</v>
      </c>
      <c r="N8" s="1">
        <f t="shared" si="2"/>
        <v>2.0000000000000002E-5</v>
      </c>
      <c r="O8">
        <v>7</v>
      </c>
      <c r="P8">
        <f t="shared" si="3"/>
        <v>0.2</v>
      </c>
      <c r="Q8">
        <f t="shared" si="4"/>
        <v>2.3999999999999998E-4</v>
      </c>
      <c r="R8">
        <f t="shared" si="5"/>
        <v>1.4399999999999998E-5</v>
      </c>
      <c r="S8">
        <f>2*SUM($R$2:R8)</f>
        <v>1.0079999999999998E-4</v>
      </c>
      <c r="T8">
        <f t="shared" si="6"/>
        <v>4.3199999999999993E-6</v>
      </c>
      <c r="U8" s="1">
        <f t="shared" si="7"/>
        <v>9.6479999999999984E-5</v>
      </c>
      <c r="V8" s="1">
        <f t="shared" si="8"/>
        <v>4.0000000000000003E-5</v>
      </c>
      <c r="W8" s="1">
        <f t="shared" si="9"/>
        <v>2.4119999999999995</v>
      </c>
      <c r="X8" s="1">
        <f t="shared" si="10"/>
        <v>297.58800000000002</v>
      </c>
    </row>
    <row r="9" spans="1:24">
      <c r="A9">
        <v>0.21</v>
      </c>
      <c r="I9">
        <v>7.0000000000000007E-2</v>
      </c>
      <c r="J9">
        <v>300</v>
      </c>
      <c r="K9">
        <v>0</v>
      </c>
      <c r="L9">
        <f t="shared" si="0"/>
        <v>7.0000000000000007E-2</v>
      </c>
      <c r="M9">
        <f t="shared" si="1"/>
        <v>1.1999999999999999E-3</v>
      </c>
      <c r="N9" s="1">
        <f t="shared" si="2"/>
        <v>2.0000000000000002E-5</v>
      </c>
      <c r="O9">
        <v>8</v>
      </c>
      <c r="P9">
        <f t="shared" si="3"/>
        <v>0.2</v>
      </c>
      <c r="Q9">
        <f t="shared" si="4"/>
        <v>2.3999999999999998E-4</v>
      </c>
      <c r="R9">
        <f t="shared" si="5"/>
        <v>1.6800000000000002E-5</v>
      </c>
      <c r="S9">
        <f>2*SUM($R$2:R9)</f>
        <v>1.3439999999999999E-4</v>
      </c>
      <c r="T9">
        <f t="shared" si="6"/>
        <v>5.8800000000000005E-6</v>
      </c>
      <c r="U9" s="1">
        <f t="shared" si="7"/>
        <v>1.2852E-4</v>
      </c>
      <c r="V9" s="1">
        <f t="shared" si="8"/>
        <v>4.0000000000000003E-5</v>
      </c>
      <c r="W9" s="1">
        <f t="shared" si="9"/>
        <v>3.2129999999999996</v>
      </c>
      <c r="X9" s="1">
        <f t="shared" si="10"/>
        <v>296.78699999999998</v>
      </c>
    </row>
    <row r="10" spans="1:24">
      <c r="I10">
        <v>0.08</v>
      </c>
      <c r="J10">
        <v>300</v>
      </c>
      <c r="K10">
        <v>0</v>
      </c>
      <c r="L10">
        <f t="shared" si="0"/>
        <v>0.08</v>
      </c>
      <c r="M10">
        <f t="shared" si="1"/>
        <v>1.1999999999999999E-3</v>
      </c>
      <c r="N10" s="1">
        <f t="shared" si="2"/>
        <v>2.0000000000000002E-5</v>
      </c>
      <c r="O10">
        <v>9</v>
      </c>
      <c r="P10">
        <f t="shared" si="3"/>
        <v>0.2</v>
      </c>
      <c r="Q10">
        <f t="shared" si="4"/>
        <v>2.3999999999999998E-4</v>
      </c>
      <c r="R10">
        <f t="shared" si="5"/>
        <v>1.9199999999999999E-5</v>
      </c>
      <c r="S10">
        <f>2*SUM($R$2:R10)</f>
        <v>1.7279999999999997E-4</v>
      </c>
      <c r="T10">
        <f t="shared" si="6"/>
        <v>7.6799999999999993E-6</v>
      </c>
      <c r="U10" s="1">
        <f t="shared" si="7"/>
        <v>1.6511999999999996E-4</v>
      </c>
      <c r="V10" s="1">
        <f t="shared" si="8"/>
        <v>4.0000000000000003E-5</v>
      </c>
      <c r="W10" s="1">
        <f t="shared" si="9"/>
        <v>4.1279999999999983</v>
      </c>
      <c r="X10" s="1">
        <f t="shared" si="10"/>
        <v>295.87200000000001</v>
      </c>
    </row>
    <row r="11" spans="1:24">
      <c r="I11">
        <v>0.09</v>
      </c>
      <c r="J11">
        <v>300</v>
      </c>
      <c r="K11">
        <v>0</v>
      </c>
      <c r="L11">
        <f t="shared" si="0"/>
        <v>0.09</v>
      </c>
      <c r="M11">
        <f t="shared" si="1"/>
        <v>1.1999999999999999E-3</v>
      </c>
      <c r="N11" s="1">
        <f t="shared" si="2"/>
        <v>2.0000000000000002E-5</v>
      </c>
      <c r="O11">
        <v>10</v>
      </c>
      <c r="P11">
        <f t="shared" si="3"/>
        <v>0.2</v>
      </c>
      <c r="Q11">
        <f t="shared" si="4"/>
        <v>2.3999999999999998E-4</v>
      </c>
      <c r="R11">
        <f t="shared" si="5"/>
        <v>2.1599999999999996E-5</v>
      </c>
      <c r="S11">
        <f>2*SUM($R$2:R11)</f>
        <v>2.1599999999999996E-4</v>
      </c>
      <c r="T11">
        <f t="shared" si="6"/>
        <v>9.7199999999999984E-6</v>
      </c>
      <c r="U11" s="1">
        <f t="shared" si="7"/>
        <v>2.0627999999999996E-4</v>
      </c>
      <c r="V11" s="1">
        <f t="shared" si="8"/>
        <v>4.0000000000000003E-5</v>
      </c>
      <c r="W11" s="1">
        <f t="shared" si="9"/>
        <v>5.1569999999999983</v>
      </c>
      <c r="X11" s="1">
        <f t="shared" si="10"/>
        <v>294.84300000000002</v>
      </c>
    </row>
    <row r="12" spans="1:24">
      <c r="I12">
        <v>0.1</v>
      </c>
      <c r="J12">
        <v>300</v>
      </c>
      <c r="K12">
        <v>0</v>
      </c>
      <c r="L12">
        <f t="shared" si="0"/>
        <v>0.1</v>
      </c>
      <c r="M12">
        <f t="shared" si="1"/>
        <v>1.1999999999999999E-3</v>
      </c>
      <c r="N12" s="1">
        <f t="shared" si="2"/>
        <v>2.0000000000000002E-5</v>
      </c>
      <c r="O12">
        <v>11</v>
      </c>
      <c r="P12">
        <f t="shared" si="3"/>
        <v>0.2</v>
      </c>
      <c r="Q12">
        <f t="shared" si="4"/>
        <v>2.3999999999999998E-4</v>
      </c>
      <c r="R12">
        <f t="shared" si="5"/>
        <v>2.4000000000000001E-5</v>
      </c>
      <c r="S12">
        <f>2*SUM($R$2:R12)</f>
        <v>2.6399999999999997E-4</v>
      </c>
      <c r="T12">
        <f t="shared" si="6"/>
        <v>1.2000000000000002E-5</v>
      </c>
      <c r="U12" s="1">
        <f t="shared" si="7"/>
        <v>2.5199999999999995E-4</v>
      </c>
      <c r="V12" s="1">
        <f t="shared" si="8"/>
        <v>4.0000000000000003E-5</v>
      </c>
      <c r="W12" s="1">
        <f t="shared" si="9"/>
        <v>6.299999999999998</v>
      </c>
      <c r="X12" s="1">
        <f t="shared" si="10"/>
        <v>293.7</v>
      </c>
    </row>
    <row r="13" spans="1:24">
      <c r="I13">
        <v>0.11</v>
      </c>
      <c r="J13">
        <v>300</v>
      </c>
      <c r="K13">
        <v>0</v>
      </c>
      <c r="L13">
        <f t="shared" si="0"/>
        <v>0.11</v>
      </c>
      <c r="M13">
        <f t="shared" si="1"/>
        <v>1.1999999999999999E-3</v>
      </c>
      <c r="N13" s="1">
        <f t="shared" si="2"/>
        <v>2.0000000000000002E-5</v>
      </c>
      <c r="O13">
        <v>12</v>
      </c>
      <c r="P13">
        <f t="shared" si="3"/>
        <v>0.2</v>
      </c>
      <c r="Q13">
        <f t="shared" si="4"/>
        <v>2.3999999999999998E-4</v>
      </c>
      <c r="R13">
        <f t="shared" si="5"/>
        <v>2.6399999999999998E-5</v>
      </c>
      <c r="S13">
        <f>2*SUM($R$2:R13)</f>
        <v>3.1679999999999995E-4</v>
      </c>
      <c r="T13">
        <f t="shared" si="6"/>
        <v>1.4519999999999998E-5</v>
      </c>
      <c r="U13" s="1">
        <f t="shared" si="7"/>
        <v>3.0227999999999993E-4</v>
      </c>
      <c r="V13" s="1">
        <f t="shared" si="8"/>
        <v>4.0000000000000003E-5</v>
      </c>
      <c r="W13" s="1">
        <f t="shared" si="9"/>
        <v>7.5569999999999977</v>
      </c>
      <c r="X13" s="1">
        <f t="shared" si="10"/>
        <v>292.44299999999998</v>
      </c>
    </row>
    <row r="14" spans="1:24">
      <c r="I14">
        <v>0.12</v>
      </c>
      <c r="J14">
        <v>300</v>
      </c>
      <c r="K14">
        <v>0</v>
      </c>
      <c r="L14">
        <f t="shared" si="0"/>
        <v>0.12</v>
      </c>
      <c r="M14">
        <f t="shared" si="1"/>
        <v>1.1999999999999999E-3</v>
      </c>
      <c r="N14" s="1">
        <f t="shared" si="2"/>
        <v>2.0000000000000002E-5</v>
      </c>
      <c r="O14">
        <v>13</v>
      </c>
      <c r="P14">
        <f t="shared" si="3"/>
        <v>0.2</v>
      </c>
      <c r="Q14">
        <f t="shared" si="4"/>
        <v>2.3999999999999998E-4</v>
      </c>
      <c r="R14">
        <f t="shared" si="5"/>
        <v>2.8799999999999995E-5</v>
      </c>
      <c r="S14">
        <f>2*SUM($R$2:R14)</f>
        <v>3.7439999999999994E-4</v>
      </c>
      <c r="T14">
        <f t="shared" si="6"/>
        <v>1.7279999999999997E-5</v>
      </c>
      <c r="U14" s="1">
        <f t="shared" si="7"/>
        <v>3.5711999999999994E-4</v>
      </c>
      <c r="V14" s="1">
        <f t="shared" si="8"/>
        <v>4.0000000000000003E-5</v>
      </c>
      <c r="W14" s="1">
        <f t="shared" si="9"/>
        <v>8.9279999999999973</v>
      </c>
      <c r="X14" s="1">
        <f t="shared" si="10"/>
        <v>291.072</v>
      </c>
    </row>
    <row r="15" spans="1:24">
      <c r="I15">
        <v>0.13</v>
      </c>
      <c r="J15">
        <v>300</v>
      </c>
      <c r="K15">
        <v>0</v>
      </c>
      <c r="L15">
        <f t="shared" si="0"/>
        <v>0.13</v>
      </c>
      <c r="M15">
        <f t="shared" si="1"/>
        <v>1.1999999999999999E-3</v>
      </c>
      <c r="N15" s="1">
        <f t="shared" si="2"/>
        <v>2.0000000000000002E-5</v>
      </c>
      <c r="O15">
        <v>14</v>
      </c>
      <c r="P15">
        <f t="shared" si="3"/>
        <v>0.2</v>
      </c>
      <c r="Q15">
        <f t="shared" si="4"/>
        <v>2.3999999999999998E-4</v>
      </c>
      <c r="R15">
        <f t="shared" si="5"/>
        <v>3.1199999999999999E-5</v>
      </c>
      <c r="S15">
        <f>2*SUM($R$2:R15)</f>
        <v>4.3679999999999994E-4</v>
      </c>
      <c r="T15">
        <f t="shared" si="6"/>
        <v>2.0279999999999999E-5</v>
      </c>
      <c r="U15" s="1">
        <f t="shared" si="7"/>
        <v>4.1651999999999992E-4</v>
      </c>
      <c r="V15" s="1">
        <f t="shared" si="8"/>
        <v>4.0000000000000003E-5</v>
      </c>
      <c r="W15" s="1">
        <f t="shared" si="9"/>
        <v>10.412999999999997</v>
      </c>
      <c r="X15" s="1">
        <f t="shared" si="10"/>
        <v>289.58699999999999</v>
      </c>
    </row>
    <row r="16" spans="1:24">
      <c r="I16">
        <v>0.14000000000000001</v>
      </c>
      <c r="J16">
        <v>300</v>
      </c>
      <c r="K16">
        <v>0</v>
      </c>
      <c r="L16">
        <f t="shared" si="0"/>
        <v>0.14000000000000001</v>
      </c>
      <c r="M16">
        <f t="shared" si="1"/>
        <v>1.1999999999999999E-3</v>
      </c>
      <c r="N16" s="1">
        <f t="shared" si="2"/>
        <v>2.0000000000000002E-5</v>
      </c>
      <c r="O16">
        <v>15</v>
      </c>
      <c r="P16">
        <f t="shared" si="3"/>
        <v>0.2</v>
      </c>
      <c r="Q16">
        <f t="shared" si="4"/>
        <v>2.3999999999999998E-4</v>
      </c>
      <c r="R16">
        <f t="shared" si="5"/>
        <v>3.3600000000000004E-5</v>
      </c>
      <c r="S16">
        <f>2*SUM($R$2:R16)</f>
        <v>5.0399999999999989E-4</v>
      </c>
      <c r="T16">
        <f t="shared" si="6"/>
        <v>2.3520000000000002E-5</v>
      </c>
      <c r="U16" s="1">
        <f t="shared" si="7"/>
        <v>4.8047999999999987E-4</v>
      </c>
      <c r="V16" s="1">
        <f t="shared" si="8"/>
        <v>4.0000000000000003E-5</v>
      </c>
      <c r="W16" s="1">
        <f t="shared" si="9"/>
        <v>12.011999999999995</v>
      </c>
      <c r="X16" s="1">
        <f t="shared" si="10"/>
        <v>287.988</v>
      </c>
    </row>
    <row r="17" spans="9:24">
      <c r="I17">
        <v>0.15</v>
      </c>
      <c r="J17">
        <v>300</v>
      </c>
      <c r="K17">
        <v>0</v>
      </c>
      <c r="L17">
        <f t="shared" si="0"/>
        <v>0.15</v>
      </c>
      <c r="M17">
        <f t="shared" si="1"/>
        <v>1.1999999999999999E-3</v>
      </c>
      <c r="N17" s="1">
        <f t="shared" si="2"/>
        <v>2.0000000000000002E-5</v>
      </c>
      <c r="O17">
        <v>16</v>
      </c>
      <c r="P17">
        <f t="shared" si="3"/>
        <v>0.2</v>
      </c>
      <c r="Q17">
        <f t="shared" si="4"/>
        <v>2.3999999999999998E-4</v>
      </c>
      <c r="R17">
        <f t="shared" si="5"/>
        <v>3.5999999999999994E-5</v>
      </c>
      <c r="S17">
        <f>2*SUM($R$2:R17)</f>
        <v>5.7599999999999991E-4</v>
      </c>
      <c r="T17">
        <f t="shared" si="6"/>
        <v>2.6999999999999996E-5</v>
      </c>
      <c r="U17" s="1">
        <f t="shared" si="7"/>
        <v>5.489999999999999E-4</v>
      </c>
      <c r="V17" s="1">
        <f t="shared" si="8"/>
        <v>4.0000000000000003E-5</v>
      </c>
      <c r="W17" s="1">
        <f t="shared" si="9"/>
        <v>13.724999999999996</v>
      </c>
      <c r="X17" s="1">
        <f t="shared" si="10"/>
        <v>286.27499999999998</v>
      </c>
    </row>
    <row r="18" spans="9:24">
      <c r="I18">
        <v>0.16</v>
      </c>
      <c r="J18">
        <v>300</v>
      </c>
      <c r="K18">
        <v>0</v>
      </c>
      <c r="L18">
        <f t="shared" si="0"/>
        <v>0.16</v>
      </c>
      <c r="M18">
        <f t="shared" si="1"/>
        <v>1.1999999999999999E-3</v>
      </c>
      <c r="N18" s="1">
        <f t="shared" si="2"/>
        <v>2.0000000000000002E-5</v>
      </c>
      <c r="O18">
        <v>17</v>
      </c>
      <c r="P18">
        <f t="shared" si="3"/>
        <v>0.2</v>
      </c>
      <c r="Q18">
        <f t="shared" si="4"/>
        <v>2.3999999999999998E-4</v>
      </c>
      <c r="R18">
        <f t="shared" si="5"/>
        <v>3.8399999999999998E-5</v>
      </c>
      <c r="S18">
        <f>2*SUM($R$2:R18)</f>
        <v>6.5279999999999993E-4</v>
      </c>
      <c r="T18">
        <f t="shared" si="6"/>
        <v>3.0719999999999997E-5</v>
      </c>
      <c r="U18" s="1">
        <f t="shared" si="7"/>
        <v>6.220799999999999E-4</v>
      </c>
      <c r="V18" s="1">
        <f t="shared" si="8"/>
        <v>4.0000000000000003E-5</v>
      </c>
      <c r="W18" s="1">
        <f t="shared" si="9"/>
        <v>15.551999999999996</v>
      </c>
      <c r="X18" s="1">
        <f t="shared" si="10"/>
        <v>284.44799999999998</v>
      </c>
    </row>
    <row r="19" spans="9:24">
      <c r="I19">
        <v>0.17</v>
      </c>
      <c r="J19">
        <v>300</v>
      </c>
      <c r="K19">
        <v>0</v>
      </c>
      <c r="L19">
        <f t="shared" si="0"/>
        <v>0.17</v>
      </c>
      <c r="M19">
        <f t="shared" si="1"/>
        <v>1.1999999999999999E-3</v>
      </c>
      <c r="N19" s="1">
        <f t="shared" si="2"/>
        <v>2.0000000000000002E-5</v>
      </c>
      <c r="O19">
        <v>18</v>
      </c>
      <c r="P19">
        <f t="shared" si="3"/>
        <v>0.2</v>
      </c>
      <c r="Q19">
        <f t="shared" si="4"/>
        <v>2.3999999999999998E-4</v>
      </c>
      <c r="R19">
        <f t="shared" si="5"/>
        <v>4.0800000000000002E-5</v>
      </c>
      <c r="S19">
        <f>2*SUM($R$2:R19)</f>
        <v>7.3439999999999996E-4</v>
      </c>
      <c r="T19">
        <f t="shared" si="6"/>
        <v>3.4680000000000007E-5</v>
      </c>
      <c r="U19" s="1">
        <f t="shared" si="7"/>
        <v>6.9971999999999992E-4</v>
      </c>
      <c r="V19" s="1">
        <f t="shared" si="8"/>
        <v>4.0000000000000003E-5</v>
      </c>
      <c r="W19" s="1">
        <f t="shared" si="9"/>
        <v>17.492999999999995</v>
      </c>
      <c r="X19" s="1">
        <f t="shared" si="10"/>
        <v>282.50700000000001</v>
      </c>
    </row>
    <row r="20" spans="9:24">
      <c r="I20">
        <v>0.18</v>
      </c>
      <c r="J20">
        <v>300</v>
      </c>
      <c r="K20">
        <v>0</v>
      </c>
      <c r="L20">
        <f t="shared" si="0"/>
        <v>0.18</v>
      </c>
      <c r="M20">
        <f t="shared" si="1"/>
        <v>1.1999999999999999E-3</v>
      </c>
      <c r="N20" s="1">
        <f t="shared" si="2"/>
        <v>2.0000000000000002E-5</v>
      </c>
      <c r="O20">
        <v>19</v>
      </c>
      <c r="P20">
        <f t="shared" si="3"/>
        <v>0.2</v>
      </c>
      <c r="Q20">
        <f t="shared" si="4"/>
        <v>2.3999999999999998E-4</v>
      </c>
      <c r="R20">
        <f t="shared" si="5"/>
        <v>4.3199999999999993E-5</v>
      </c>
      <c r="S20">
        <f>2*SUM($R$2:R20)</f>
        <v>8.208E-4</v>
      </c>
      <c r="T20">
        <f t="shared" si="6"/>
        <v>3.8879999999999994E-5</v>
      </c>
      <c r="U20" s="1">
        <f t="shared" si="7"/>
        <v>7.8191999999999997E-4</v>
      </c>
      <c r="V20" s="1">
        <f t="shared" si="8"/>
        <v>4.0000000000000003E-5</v>
      </c>
      <c r="W20" s="1">
        <f t="shared" si="9"/>
        <v>19.547999999999998</v>
      </c>
      <c r="X20" s="1">
        <f t="shared" si="10"/>
        <v>280.452</v>
      </c>
    </row>
    <row r="21" spans="9:24">
      <c r="I21">
        <v>0.19</v>
      </c>
      <c r="J21">
        <v>300</v>
      </c>
      <c r="K21">
        <v>0</v>
      </c>
      <c r="L21">
        <f t="shared" si="0"/>
        <v>0.19</v>
      </c>
      <c r="M21">
        <f t="shared" si="1"/>
        <v>1.1999999999999999E-3</v>
      </c>
      <c r="N21" s="1">
        <f t="shared" si="2"/>
        <v>2.0000000000000002E-5</v>
      </c>
      <c r="O21">
        <v>20</v>
      </c>
      <c r="P21">
        <f t="shared" si="3"/>
        <v>0.2</v>
      </c>
      <c r="Q21">
        <f t="shared" si="4"/>
        <v>2.3999999999999998E-4</v>
      </c>
      <c r="R21">
        <f t="shared" si="5"/>
        <v>4.5599999999999997E-5</v>
      </c>
      <c r="S21">
        <f>2*SUM($R$2:R21)</f>
        <v>9.1200000000000005E-4</v>
      </c>
      <c r="T21">
        <f t="shared" si="6"/>
        <v>4.3319999999999999E-5</v>
      </c>
      <c r="U21" s="1">
        <f t="shared" si="7"/>
        <v>8.6868000000000004E-4</v>
      </c>
      <c r="V21" s="1">
        <f t="shared" si="8"/>
        <v>4.0000000000000003E-5</v>
      </c>
      <c r="W21" s="1">
        <f t="shared" si="9"/>
        <v>21.716999999999999</v>
      </c>
      <c r="X21" s="1">
        <f t="shared" si="10"/>
        <v>278.28300000000002</v>
      </c>
    </row>
    <row r="22" spans="9:24">
      <c r="I22">
        <v>0.2</v>
      </c>
      <c r="J22">
        <v>300</v>
      </c>
      <c r="K22">
        <v>0</v>
      </c>
      <c r="L22">
        <f t="shared" si="0"/>
        <v>0.2</v>
      </c>
      <c r="M22">
        <f t="shared" si="1"/>
        <v>1.1999999999999999E-3</v>
      </c>
      <c r="N22" s="1">
        <f t="shared" si="2"/>
        <v>2.0000000000000002E-5</v>
      </c>
      <c r="O22">
        <v>21</v>
      </c>
      <c r="P22">
        <f t="shared" si="3"/>
        <v>0.2</v>
      </c>
      <c r="Q22">
        <f t="shared" si="4"/>
        <v>2.3999999999999998E-4</v>
      </c>
      <c r="R22">
        <f t="shared" si="5"/>
        <v>4.8000000000000001E-5</v>
      </c>
      <c r="S22">
        <f>2*SUM($R$2:R22)</f>
        <v>1.008E-3</v>
      </c>
      <c r="T22">
        <f t="shared" si="6"/>
        <v>4.8000000000000008E-5</v>
      </c>
      <c r="U22" s="1">
        <f t="shared" si="7"/>
        <v>9.6000000000000002E-4</v>
      </c>
      <c r="V22" s="1">
        <f t="shared" si="8"/>
        <v>4.0000000000000003E-5</v>
      </c>
      <c r="W22" s="1">
        <f t="shared" si="9"/>
        <v>24</v>
      </c>
      <c r="X22" s="1">
        <f t="shared" si="10"/>
        <v>276</v>
      </c>
    </row>
    <row r="23" spans="9:24">
      <c r="N23" s="1"/>
      <c r="U23" s="1"/>
      <c r="V23" s="1"/>
      <c r="W23" s="1"/>
    </row>
    <row r="24" spans="9:24">
      <c r="N24" s="1"/>
      <c r="U24" s="1"/>
      <c r="V24" s="1"/>
      <c r="W24" s="1"/>
    </row>
    <row r="25" spans="9:24">
      <c r="N25" s="1"/>
      <c r="U25" s="1"/>
      <c r="V25" s="1"/>
      <c r="W25" s="1"/>
    </row>
    <row r="26" spans="9:24">
      <c r="N26" s="1"/>
      <c r="U26" s="1"/>
      <c r="V26" s="1"/>
      <c r="W26" s="1"/>
    </row>
    <row r="27" spans="9:24">
      <c r="N27" s="1"/>
      <c r="U27" s="1"/>
      <c r="V27" s="1"/>
      <c r="W27" s="1"/>
    </row>
    <row r="28" spans="9:24">
      <c r="N28" s="1"/>
      <c r="U28" s="1"/>
      <c r="V28" s="1"/>
      <c r="W28" s="1"/>
    </row>
    <row r="29" spans="9:24">
      <c r="N29" s="1"/>
      <c r="U29" s="1"/>
      <c r="V29" s="1"/>
      <c r="W29" s="1"/>
    </row>
    <row r="30" spans="9:24">
      <c r="N30" s="1"/>
      <c r="U30" s="1"/>
      <c r="V30" s="1"/>
      <c r="W30" s="1"/>
    </row>
    <row r="31" spans="9:24">
      <c r="N31" s="1"/>
      <c r="U31" s="1"/>
      <c r="V31" s="1"/>
      <c r="W31" s="1"/>
    </row>
    <row r="32" spans="9:24">
      <c r="N32" s="1"/>
      <c r="U32" s="1"/>
      <c r="V32" s="1"/>
      <c r="W32" s="1"/>
    </row>
    <row r="33" spans="14:23">
      <c r="N33" s="1"/>
      <c r="U33" s="1"/>
      <c r="V33" s="1"/>
      <c r="W33" s="1"/>
    </row>
    <row r="34" spans="14:23">
      <c r="N34" s="1"/>
      <c r="U34" s="1"/>
      <c r="V34" s="1"/>
      <c r="W34" s="1"/>
    </row>
    <row r="35" spans="14:23">
      <c r="N35" s="1"/>
      <c r="U35" s="1"/>
      <c r="V35" s="1"/>
      <c r="W35" s="1"/>
    </row>
    <row r="36" spans="14:23">
      <c r="N36" s="1"/>
      <c r="U36" s="1"/>
      <c r="V36" s="1"/>
      <c r="W36" s="1"/>
    </row>
    <row r="37" spans="14:23">
      <c r="N37" s="1"/>
      <c r="U37" s="1"/>
      <c r="V37" s="1"/>
      <c r="W37" s="1"/>
    </row>
    <row r="38" spans="14:23">
      <c r="N38" s="1"/>
      <c r="U38" s="1"/>
      <c r="V38" s="1"/>
      <c r="W38" s="1"/>
    </row>
    <row r="39" spans="14:23">
      <c r="N39" s="1"/>
      <c r="U39" s="1"/>
      <c r="V39" s="1"/>
      <c r="W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Jelinski, Nicolas - GUEST</dc:creator>
  <cp:lastModifiedBy>Jelinski, Nicolas - GUEST</cp:lastModifiedBy>
  <dcterms:created xsi:type="dcterms:W3CDTF">2025-06-30T15:01:45Z</dcterms:created>
  <dcterms:modified xsi:type="dcterms:W3CDTF">2025-07-01T02:45:08Z</dcterms:modified>
</cp:coreProperties>
</file>