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45"/>
  </bookViews>
  <sheets>
    <sheet name="Sayfa1" sheetId="1" r:id="rId1"/>
    <sheet name="Sayf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19" i="1"/>
  <c r="D19" i="1"/>
  <c r="I16" i="1"/>
  <c r="H10" i="1"/>
  <c r="H13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4" i="1"/>
  <c r="G4" i="1" s="1"/>
  <c r="H16" i="1" s="1"/>
  <c r="H7" i="1" l="1"/>
  <c r="H4" i="1"/>
</calcChain>
</file>

<file path=xl/sharedStrings.xml><?xml version="1.0" encoding="utf-8"?>
<sst xmlns="http://schemas.openxmlformats.org/spreadsheetml/2006/main" count="37" uniqueCount="37">
  <si>
    <t xml:space="preserve">AD </t>
  </si>
  <si>
    <t>SOYAD</t>
  </si>
  <si>
    <t>1.YAZILI</t>
  </si>
  <si>
    <t>2.YAZILI</t>
  </si>
  <si>
    <t>3.YAZILI</t>
  </si>
  <si>
    <t>ORTALAMA</t>
  </si>
  <si>
    <t>DURUM</t>
  </si>
  <si>
    <t>MUSTAFA</t>
  </si>
  <si>
    <t>ACAR</t>
  </si>
  <si>
    <t>İLYAS</t>
  </si>
  <si>
    <t>TURAN</t>
  </si>
  <si>
    <t>İSMAİL</t>
  </si>
  <si>
    <t>UZUN</t>
  </si>
  <si>
    <t>ALPTUG</t>
  </si>
  <si>
    <t>ERDEM</t>
  </si>
  <si>
    <t xml:space="preserve">YUSUF </t>
  </si>
  <si>
    <t>BOYUN</t>
  </si>
  <si>
    <t>HAZAR</t>
  </si>
  <si>
    <t>SALMANLAR</t>
  </si>
  <si>
    <t>EREN</t>
  </si>
  <si>
    <t>YILMAZER</t>
  </si>
  <si>
    <t xml:space="preserve">FATİH </t>
  </si>
  <si>
    <t>DEMİRTAŞ</t>
  </si>
  <si>
    <t>BERK</t>
  </si>
  <si>
    <t>ÇALIŞKAN</t>
  </si>
  <si>
    <t xml:space="preserve">ATAKAN </t>
  </si>
  <si>
    <t>ALTINKAYNAK</t>
  </si>
  <si>
    <t>EN YÜKSEK ORTALAMA</t>
  </si>
  <si>
    <t>EN DÜŞÜK ORTALAMA</t>
  </si>
  <si>
    <t>EN YÜKSEK YAZILI NOTU</t>
  </si>
  <si>
    <t>1.YAZILIYA GİREN SAYISI</t>
  </si>
  <si>
    <t>GEÇENLERİN SAYISI</t>
  </si>
  <si>
    <t>KALANLARIN SAYISI</t>
  </si>
  <si>
    <t>3.Y'DAN 15 ALANLARIN SAYISI</t>
  </si>
  <si>
    <t>3.Y. GİRMEYENLERİN SAYISI</t>
  </si>
  <si>
    <t>2.YAZILININ EN YÜKSEK 3.SÜ</t>
  </si>
  <si>
    <t>2.yazılının en düşük 3.sü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</si>
</sst>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164" fontId="0" fillId="2" borderId="4" xfId="0" applyNumberFormat="1" applyFill="1" applyBorder="1" applyAlignment="1">
      <alignment horizontal="center"/>
    </xf>
    <xf numFmtId="164" fontId="0" fillId="3" borderId="4" xfId="0" applyNumberFormat="1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4" xfId="0" applyFill="1" applyBorder="1"/>
    <xf numFmtId="0" fontId="1" fillId="8" borderId="3" xfId="0" applyFont="1" applyFill="1" applyBorder="1"/>
    <xf numFmtId="0" fontId="0" fillId="8" borderId="4" xfId="0" applyFill="1" applyBorder="1"/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abSelected="1" workbookViewId="0">
      <selection activeCell="F16" sqref="F16"/>
    </sheetView>
  </sheetViews>
  <sheetFormatPr defaultRowHeight="15" x14ac:dyDescent="0.25"/>
  <cols>
    <col min="1" max="1" width="10.140625" customWidth="1"/>
    <col min="2" max="2" width="13.5703125" customWidth="1"/>
    <col min="4" max="4" width="8.140625" customWidth="1"/>
    <col min="5" max="5" width="7.7109375" customWidth="1"/>
    <col min="6" max="6" width="10.7109375" customWidth="1"/>
    <col min="8" max="8" width="21.140625" customWidth="1"/>
    <col min="9" max="9" width="18.85546875" customWidth="1"/>
    <col min="10" max="10" width="6.5703125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4" t="s">
        <v>27</v>
      </c>
    </row>
    <row r="4" spans="1:9" x14ac:dyDescent="0.25">
      <c r="A4" s="1" t="s">
        <v>7</v>
      </c>
      <c r="B4" s="1" t="s">
        <v>8</v>
      </c>
      <c r="C4" s="18">
        <v>55</v>
      </c>
      <c r="D4" s="18">
        <v>48</v>
      </c>
      <c r="E4" s="18">
        <v>55</v>
      </c>
      <c r="F4" s="17">
        <f>AVERAGE(C4:E4)</f>
        <v>52.666666666666664</v>
      </c>
      <c r="G4" s="2" t="str">
        <f>IF(F4&gt;=50,"GEÇTİ","KALDI")</f>
        <v>GEÇTİ</v>
      </c>
      <c r="H4" s="6">
        <f>MAX(F4:F13)</f>
        <v>85</v>
      </c>
    </row>
    <row r="5" spans="1:9" x14ac:dyDescent="0.25">
      <c r="A5" s="1" t="s">
        <v>9</v>
      </c>
      <c r="B5" s="1" t="s">
        <v>10</v>
      </c>
      <c r="C5" s="18">
        <v>24</v>
      </c>
      <c r="D5" s="18">
        <v>48</v>
      </c>
      <c r="E5" s="18">
        <v>69</v>
      </c>
      <c r="F5" s="17">
        <f t="shared" ref="F5:F13" si="0">AVERAGE(C5:E5)</f>
        <v>47</v>
      </c>
      <c r="G5" s="2" t="str">
        <f t="shared" ref="G5:G13" si="1">IF(F5&gt;=50,"GEÇTİ","KALDI")</f>
        <v>KALDI</v>
      </c>
      <c r="H5" s="3"/>
    </row>
    <row r="6" spans="1:9" x14ac:dyDescent="0.25">
      <c r="A6" s="1" t="s">
        <v>11</v>
      </c>
      <c r="B6" s="1" t="s">
        <v>12</v>
      </c>
      <c r="C6" s="18">
        <v>78</v>
      </c>
      <c r="D6" s="18">
        <v>59</v>
      </c>
      <c r="E6" s="18">
        <v>63</v>
      </c>
      <c r="F6" s="17">
        <f t="shared" si="0"/>
        <v>66.666666666666671</v>
      </c>
      <c r="G6" s="2" t="str">
        <f t="shared" si="1"/>
        <v>GEÇTİ</v>
      </c>
      <c r="H6" s="5" t="s">
        <v>28</v>
      </c>
    </row>
    <row r="7" spans="1:9" x14ac:dyDescent="0.25">
      <c r="A7" s="1" t="s">
        <v>13</v>
      </c>
      <c r="B7" s="1" t="s">
        <v>14</v>
      </c>
      <c r="C7" s="18">
        <v>26</v>
      </c>
      <c r="D7" s="18">
        <v>45</v>
      </c>
      <c r="E7" s="18">
        <v>95</v>
      </c>
      <c r="F7" s="17">
        <f t="shared" si="0"/>
        <v>55.333333333333336</v>
      </c>
      <c r="G7" s="2" t="str">
        <f t="shared" si="1"/>
        <v>GEÇTİ</v>
      </c>
      <c r="H7" s="7">
        <f>MIN(F4:F13)</f>
        <v>47</v>
      </c>
    </row>
    <row r="8" spans="1:9" x14ac:dyDescent="0.25">
      <c r="A8" s="1" t="s">
        <v>15</v>
      </c>
      <c r="B8" s="1" t="s">
        <v>16</v>
      </c>
      <c r="C8" s="18">
        <v>85</v>
      </c>
      <c r="D8" s="18">
        <v>75</v>
      </c>
      <c r="E8" s="18">
        <v>95</v>
      </c>
      <c r="F8" s="17">
        <f t="shared" si="0"/>
        <v>85</v>
      </c>
      <c r="G8" s="2" t="str">
        <f t="shared" si="1"/>
        <v>GEÇTİ</v>
      </c>
      <c r="H8" s="3"/>
    </row>
    <row r="9" spans="1:9" x14ac:dyDescent="0.25">
      <c r="A9" s="1" t="s">
        <v>17</v>
      </c>
      <c r="B9" s="1" t="s">
        <v>18</v>
      </c>
      <c r="C9" s="18">
        <v>74</v>
      </c>
      <c r="D9" s="18">
        <v>72</v>
      </c>
      <c r="E9" s="18">
        <v>62</v>
      </c>
      <c r="F9" s="17">
        <f t="shared" si="0"/>
        <v>69.333333333333329</v>
      </c>
      <c r="G9" s="2" t="str">
        <f t="shared" si="1"/>
        <v>GEÇTİ</v>
      </c>
      <c r="H9" s="8" t="s">
        <v>29</v>
      </c>
    </row>
    <row r="10" spans="1:9" x14ac:dyDescent="0.25">
      <c r="A10" s="1" t="s">
        <v>19</v>
      </c>
      <c r="B10" s="1" t="s">
        <v>20</v>
      </c>
      <c r="C10" s="18">
        <v>75</v>
      </c>
      <c r="D10" s="18">
        <v>84</v>
      </c>
      <c r="E10" s="18">
        <v>36</v>
      </c>
      <c r="F10" s="17">
        <f t="shared" si="0"/>
        <v>65</v>
      </c>
      <c r="G10" s="2" t="str">
        <f t="shared" si="1"/>
        <v>GEÇTİ</v>
      </c>
      <c r="H10" s="9">
        <f>MAX(C4:E13)</f>
        <v>95</v>
      </c>
    </row>
    <row r="11" spans="1:9" x14ac:dyDescent="0.25">
      <c r="A11" s="1" t="s">
        <v>21</v>
      </c>
      <c r="B11" s="1" t="s">
        <v>22</v>
      </c>
      <c r="C11" s="18">
        <v>60</v>
      </c>
      <c r="D11" s="18">
        <v>45</v>
      </c>
      <c r="E11" s="18">
        <v>63</v>
      </c>
      <c r="F11" s="17">
        <f t="shared" si="0"/>
        <v>56</v>
      </c>
      <c r="G11" s="2" t="str">
        <f t="shared" si="1"/>
        <v>GEÇTİ</v>
      </c>
      <c r="H11" s="3"/>
    </row>
    <row r="12" spans="1:9" x14ac:dyDescent="0.25">
      <c r="A12" s="1" t="s">
        <v>23</v>
      </c>
      <c r="B12" s="1" t="s">
        <v>24</v>
      </c>
      <c r="C12" s="18">
        <v>36</v>
      </c>
      <c r="D12" s="18">
        <v>85</v>
      </c>
      <c r="E12" s="18">
        <v>55</v>
      </c>
      <c r="F12" s="17">
        <f t="shared" si="0"/>
        <v>58.666666666666664</v>
      </c>
      <c r="G12" s="2" t="str">
        <f t="shared" si="1"/>
        <v>GEÇTİ</v>
      </c>
      <c r="H12" s="12" t="s">
        <v>30</v>
      </c>
    </row>
    <row r="13" spans="1:9" x14ac:dyDescent="0.25">
      <c r="A13" s="1" t="s">
        <v>25</v>
      </c>
      <c r="B13" s="1" t="s">
        <v>26</v>
      </c>
      <c r="C13" s="18">
        <v>55</v>
      </c>
      <c r="D13" s="18">
        <v>48</v>
      </c>
      <c r="E13" s="18">
        <v>55</v>
      </c>
      <c r="F13" s="17">
        <f t="shared" si="0"/>
        <v>52.666666666666664</v>
      </c>
      <c r="G13" s="2" t="str">
        <f t="shared" si="1"/>
        <v>GEÇTİ</v>
      </c>
      <c r="H13" s="13">
        <f>ROWS(C4:C13)</f>
        <v>10</v>
      </c>
    </row>
    <row r="15" spans="1:9" x14ac:dyDescent="0.25">
      <c r="H15" s="10" t="s">
        <v>31</v>
      </c>
      <c r="I15" s="10" t="s">
        <v>32</v>
      </c>
    </row>
    <row r="16" spans="1:9" x14ac:dyDescent="0.25">
      <c r="H16" s="11">
        <f>COUNTIF(G4:G12,"GEÇTİ")</f>
        <v>8</v>
      </c>
      <c r="I16" s="11">
        <f>COUNTIF(G4:G13,"KALDI")</f>
        <v>1</v>
      </c>
    </row>
    <row r="17" spans="1:9" x14ac:dyDescent="0.25">
      <c r="A17" s="3"/>
      <c r="B17" s="3"/>
    </row>
    <row r="18" spans="1:9" x14ac:dyDescent="0.25">
      <c r="A18" s="25" t="s">
        <v>33</v>
      </c>
      <c r="B18" s="26"/>
      <c r="D18" s="19" t="s">
        <v>34</v>
      </c>
      <c r="E18" s="20"/>
      <c r="F18" s="21"/>
      <c r="H18" s="14" t="s">
        <v>35</v>
      </c>
      <c r="I18" s="3"/>
    </row>
    <row r="19" spans="1:9" x14ac:dyDescent="0.25">
      <c r="A19" s="26"/>
      <c r="B19" s="26"/>
      <c r="D19" s="22">
        <f>COUNTIF(E4:E13,E4:E13)</f>
        <v>0</v>
      </c>
      <c r="E19" s="23"/>
      <c r="F19" s="24"/>
      <c r="H19" s="15">
        <f>LARGE(D4:D13,3)</f>
        <v>75</v>
      </c>
      <c r="I19" s="3"/>
    </row>
    <row r="21" spans="1:9" x14ac:dyDescent="0.25">
      <c r="H21" s="16" t="s">
        <v>36</v>
      </c>
    </row>
    <row r="22" spans="1:9" x14ac:dyDescent="0.25">
      <c r="H22" s="16">
        <f>SMALL(D4:D13,3)</f>
        <v>48</v>
      </c>
    </row>
  </sheetData>
  <mergeCells count="4">
    <mergeCell ref="A19:B19"/>
    <mergeCell ref="A18:B18"/>
    <mergeCell ref="D18:F18"/>
    <mergeCell ref="D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2017-01-16T06:05:48Z</dcterms:created>
  <dcterms:modified xsi:type="dcterms:W3CDTF">2017-01-16T07:08:30Z</dcterms:modified>
</cp:coreProperties>
</file>