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720" yWindow="680" windowWidth="26580" windowHeight="15040"/>
  </bookViews>
  <sheets>
    <sheet name="Compiled" sheetId="1" r:id="rId1"/>
    <sheet name="Glycerol" sheetId="2" r:id="rId2"/>
    <sheet name="NaCl" sheetId="3" r:id="rId3"/>
    <sheet name="Gluconate" sheetId="4" r:id="rId4"/>
    <sheet name="Lactate" sheetId="5" r:id="rId5"/>
    <sheet name="MgSO4" sheetId="6" r:id="rId6"/>
  </sheets>
  <externalReferences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5" l="1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6" i="3"/>
  <c r="D26" i="3"/>
  <c r="C26" i="3"/>
  <c r="B26" i="3"/>
  <c r="E24" i="3"/>
  <c r="D24" i="3"/>
  <c r="C24" i="3"/>
  <c r="B24" i="3"/>
  <c r="E23" i="3"/>
  <c r="D23" i="3"/>
  <c r="C23" i="3"/>
  <c r="B23" i="3"/>
  <c r="E21" i="3"/>
  <c r="D21" i="3"/>
  <c r="C21" i="3"/>
  <c r="B21" i="3"/>
  <c r="E20" i="3"/>
  <c r="D20" i="3"/>
  <c r="C20" i="3"/>
  <c r="B20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Q10" i="3"/>
  <c r="P10" i="3"/>
  <c r="O10" i="3"/>
  <c r="N10" i="3"/>
  <c r="K10" i="3"/>
  <c r="E27" i="3"/>
  <c r="J10" i="3"/>
  <c r="D27" i="3"/>
  <c r="I10" i="3"/>
  <c r="C27" i="3"/>
  <c r="H10" i="3"/>
  <c r="B27" i="3"/>
  <c r="E10" i="3"/>
  <c r="D10" i="3"/>
  <c r="C10" i="3"/>
  <c r="B10" i="3"/>
  <c r="E9" i="3"/>
  <c r="D9" i="3"/>
  <c r="C9" i="3"/>
  <c r="B9" i="3"/>
  <c r="W8" i="3"/>
  <c r="V8" i="3"/>
  <c r="U8" i="3"/>
  <c r="T8" i="3"/>
  <c r="K8" i="3"/>
  <c r="E25" i="3"/>
  <c r="J8" i="3"/>
  <c r="D25" i="3"/>
  <c r="I8" i="3"/>
  <c r="C25" i="3"/>
  <c r="H8" i="3"/>
  <c r="B25" i="3"/>
  <c r="E8" i="3"/>
  <c r="D8" i="3"/>
  <c r="C8" i="3"/>
  <c r="B8" i="3"/>
  <c r="E7" i="3"/>
  <c r="D7" i="3"/>
  <c r="C7" i="3"/>
  <c r="B7" i="3"/>
  <c r="E6" i="3"/>
  <c r="D6" i="3"/>
  <c r="C6" i="3"/>
  <c r="B6" i="3"/>
  <c r="K5" i="3"/>
  <c r="E22" i="3"/>
  <c r="J5" i="3"/>
  <c r="D22" i="3"/>
  <c r="I5" i="3"/>
  <c r="C22" i="3"/>
  <c r="H5" i="3"/>
  <c r="B22" i="3"/>
  <c r="E5" i="3"/>
  <c r="D5" i="3"/>
  <c r="C5" i="3"/>
  <c r="B5" i="3"/>
  <c r="E4" i="3"/>
  <c r="D4" i="3"/>
  <c r="C4" i="3"/>
  <c r="B4" i="3"/>
  <c r="E3" i="3"/>
  <c r="D3" i="3"/>
  <c r="C3" i="3"/>
  <c r="B3" i="3"/>
  <c r="B23" i="2"/>
  <c r="B22" i="2"/>
  <c r="B21" i="2"/>
  <c r="B20" i="2"/>
  <c r="B19" i="2"/>
  <c r="B18" i="2"/>
  <c r="B17" i="2"/>
  <c r="B16" i="2"/>
  <c r="B15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<sst xmlns="http://schemas.openxmlformats.org/spreadsheetml/2006/main" count="110" uniqueCount="43">
  <si>
    <t>Avg</t>
  </si>
  <si>
    <t>Hour</t>
  </si>
  <si>
    <t>Glycerol</t>
  </si>
  <si>
    <t>STDEV.P</t>
  </si>
  <si>
    <t>5mM</t>
  </si>
  <si>
    <t>100mM</t>
  </si>
  <si>
    <t>200mM</t>
  </si>
  <si>
    <t>300mM</t>
  </si>
  <si>
    <t>1, 0.08</t>
  </si>
  <si>
    <t>1, 0.8</t>
  </si>
  <si>
    <t>1, 8</t>
  </si>
  <si>
    <t>1, 50</t>
  </si>
  <si>
    <t>1, 200</t>
  </si>
  <si>
    <t>1, 400</t>
  </si>
  <si>
    <t>2, 0.08</t>
  </si>
  <si>
    <t>2, 0.8</t>
  </si>
  <si>
    <t>2, 8</t>
  </si>
  <si>
    <t>2, 50</t>
  </si>
  <si>
    <t>2, 200</t>
  </si>
  <si>
    <t>2, 400</t>
  </si>
  <si>
    <t>3, 0.08</t>
  </si>
  <si>
    <t>3, 0.8</t>
  </si>
  <si>
    <t>3, 8</t>
  </si>
  <si>
    <t>3, 50</t>
  </si>
  <si>
    <t>3, 200</t>
  </si>
  <si>
    <t>3, 400</t>
  </si>
  <si>
    <t>Gluconate</t>
  </si>
  <si>
    <t>Lactate</t>
  </si>
  <si>
    <t>Hr</t>
  </si>
  <si>
    <t>G1</t>
  </si>
  <si>
    <t>G2</t>
  </si>
  <si>
    <t>L1</t>
  </si>
  <si>
    <t>L2</t>
  </si>
  <si>
    <t>NaCl, 5mM</t>
  </si>
  <si>
    <t>NaCl, 100mM</t>
  </si>
  <si>
    <t>NaCl, 200mM</t>
  </si>
  <si>
    <t>NaCl, 300mM</t>
  </si>
  <si>
    <t>MgSO4, 0.08mM</t>
  </si>
  <si>
    <t>MgSO4, 0.8mM</t>
  </si>
  <si>
    <t>MgSO4, 8mM</t>
  </si>
  <si>
    <t>MgSO4, 50mM</t>
  </si>
  <si>
    <t>MgSO4, 200mM</t>
  </si>
  <si>
    <t>MgSO4, 400mM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</si>
</sst>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</a:t>
            </a:r>
            <a:r>
              <a:rPr lang="en-US" u="sng"/>
              <a:t>606</a:t>
            </a:r>
            <a:r>
              <a:rPr lang="en-US" u="none" baseline="0"/>
              <a:t> Growth on varying DM500 Alterations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Glycerol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[1]Sheet1!$B$15:$B$23</c:f>
                <c:numCache>
                  <c:formatCode>General</c:formatCode>
                  <c:ptCount val="9"/>
                  <c:pt idx="0">
                    <c:v>0.00262466929133727</c:v>
                  </c:pt>
                  <c:pt idx="1">
                    <c:v>0.00329983164553722</c:v>
                  </c:pt>
                  <c:pt idx="2">
                    <c:v>0.000471404520791032</c:v>
                  </c:pt>
                  <c:pt idx="3">
                    <c:v>0.00418993502999218</c:v>
                  </c:pt>
                  <c:pt idx="4">
                    <c:v>0.0102306728354819</c:v>
                  </c:pt>
                  <c:pt idx="5">
                    <c:v>0.013735598518691</c:v>
                  </c:pt>
                  <c:pt idx="6">
                    <c:v>0.00736357401145818</c:v>
                  </c:pt>
                  <c:pt idx="7">
                    <c:v>0.0183847763108501</c:v>
                  </c:pt>
                  <c:pt idx="8">
                    <c:v>0.0122836838484588</c:v>
                  </c:pt>
                </c:numCache>
              </c:numRef>
            </c:plus>
            <c:minus>
              <c:numRef>
                <c:f>[1]Sheet1!$B$15:$B$23</c:f>
                <c:numCache>
                  <c:formatCode>General</c:formatCode>
                  <c:ptCount val="9"/>
                  <c:pt idx="0">
                    <c:v>0.00262466929133727</c:v>
                  </c:pt>
                  <c:pt idx="1">
                    <c:v>0.00329983164553722</c:v>
                  </c:pt>
                  <c:pt idx="2">
                    <c:v>0.000471404520791032</c:v>
                  </c:pt>
                  <c:pt idx="3">
                    <c:v>0.00418993502999218</c:v>
                  </c:pt>
                  <c:pt idx="4">
                    <c:v>0.0102306728354819</c:v>
                  </c:pt>
                  <c:pt idx="5">
                    <c:v>0.013735598518691</c:v>
                  </c:pt>
                  <c:pt idx="6">
                    <c:v>0.00736357401145818</c:v>
                  </c:pt>
                  <c:pt idx="7">
                    <c:v>0.0183847763108501</c:v>
                  </c:pt>
                  <c:pt idx="8">
                    <c:v>0.0122836838484588</c:v>
                  </c:pt>
                </c:numCache>
              </c:numRef>
            </c:minus>
          </c:errBars>
          <c:xVal>
            <c:numRef>
              <c:f>[1]Sheet1!$A$3:$A$11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8.0</c:v>
                </c:pt>
                <c:pt idx="3">
                  <c:v>10.0</c:v>
                </c:pt>
                <c:pt idx="4">
                  <c:v>14.0</c:v>
                </c:pt>
                <c:pt idx="5">
                  <c:v>24.0</c:v>
                </c:pt>
                <c:pt idx="6">
                  <c:v>48.0</c:v>
                </c:pt>
                <c:pt idx="7">
                  <c:v>168.0</c:v>
                </c:pt>
                <c:pt idx="8">
                  <c:v>336.0</c:v>
                </c:pt>
              </c:numCache>
            </c:numRef>
          </c:xVal>
          <c:yVal>
            <c:numRef>
              <c:f>[1]Sheet1!$B$3:$B$11</c:f>
              <c:numCache>
                <c:formatCode>General</c:formatCode>
                <c:ptCount val="9"/>
                <c:pt idx="0">
                  <c:v>0.0203333333333333</c:v>
                </c:pt>
                <c:pt idx="1">
                  <c:v>0.0503333333333333</c:v>
                </c:pt>
                <c:pt idx="2">
                  <c:v>0.0906666666666666</c:v>
                </c:pt>
                <c:pt idx="3">
                  <c:v>0.192666666666667</c:v>
                </c:pt>
                <c:pt idx="4">
                  <c:v>0.235</c:v>
                </c:pt>
                <c:pt idx="5">
                  <c:v>0.201</c:v>
                </c:pt>
                <c:pt idx="6">
                  <c:v>0.184666666666667</c:v>
                </c:pt>
                <c:pt idx="7">
                  <c:v>0.145</c:v>
                </c:pt>
                <c:pt idx="8">
                  <c:v>0.127333333333333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Gluconate!$B$2</c:f>
              <c:strCache>
                <c:ptCount val="1"/>
                <c:pt idx="0">
                  <c:v>Gluconate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Gluconate!$B$17:$B$27</c:f>
                <c:numCache>
                  <c:formatCode>General</c:formatCode>
                  <c:ptCount val="11"/>
                  <c:pt idx="0">
                    <c:v>0.000707106781186547</c:v>
                  </c:pt>
                  <c:pt idx="1">
                    <c:v>0.000707106781186548</c:v>
                  </c:pt>
                  <c:pt idx="2">
                    <c:v>0.0028613807855649</c:v>
                  </c:pt>
                  <c:pt idx="3">
                    <c:v>0.00414578098794425</c:v>
                  </c:pt>
                  <c:pt idx="4">
                    <c:v>0.0035</c:v>
                  </c:pt>
                  <c:pt idx="5">
                    <c:v>0.0005</c:v>
                  </c:pt>
                  <c:pt idx="6">
                    <c:v>0.0</c:v>
                  </c:pt>
                  <c:pt idx="7">
                    <c:v>0.0005</c:v>
                  </c:pt>
                  <c:pt idx="8">
                    <c:v>0.0005</c:v>
                  </c:pt>
                  <c:pt idx="9">
                    <c:v>0.0005</c:v>
                  </c:pt>
                  <c:pt idx="10">
                    <c:v>0.0</c:v>
                  </c:pt>
                </c:numCache>
              </c:numRef>
            </c:plus>
            <c:minus>
              <c:numRef>
                <c:f>Gluconate!$C$17:$C$27</c:f>
                <c:numCache>
                  <c:formatCode>General</c:formatCode>
                  <c:ptCount val="11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0.00111803398874989</c:v>
                  </c:pt>
                  <c:pt idx="4">
                    <c:v>0.0014790199457749</c:v>
                  </c:pt>
                  <c:pt idx="5">
                    <c:v>0.0047169905660283</c:v>
                  </c:pt>
                  <c:pt idx="6">
                    <c:v>0.00262466929133727</c:v>
                  </c:pt>
                  <c:pt idx="7">
                    <c:v>0.001</c:v>
                  </c:pt>
                  <c:pt idx="8">
                    <c:v>0.004</c:v>
                  </c:pt>
                  <c:pt idx="9">
                    <c:v>0.004</c:v>
                  </c:pt>
                  <c:pt idx="10">
                    <c:v>0.0065</c:v>
                  </c:pt>
                </c:numCache>
              </c:numRef>
            </c:minus>
          </c:errBars>
          <c:xVal>
            <c:numRef>
              <c:f>Gluconate!$A$3:$A$13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29.0</c:v>
                </c:pt>
              </c:numCache>
            </c:numRef>
          </c:xVal>
          <c:yVal>
            <c:numRef>
              <c:f>Gluconate!$B$3:$B$13</c:f>
              <c:numCache>
                <c:formatCode>0.000</c:formatCode>
                <c:ptCount val="11"/>
                <c:pt idx="0">
                  <c:v>0.013</c:v>
                </c:pt>
                <c:pt idx="1">
                  <c:v>0.023</c:v>
                </c:pt>
                <c:pt idx="2">
                  <c:v>0.04875</c:v>
                </c:pt>
                <c:pt idx="3">
                  <c:v>0.09225</c:v>
                </c:pt>
                <c:pt idx="4">
                  <c:v>0.1625</c:v>
                </c:pt>
                <c:pt idx="5">
                  <c:v>0.1685</c:v>
                </c:pt>
                <c:pt idx="6">
                  <c:v>0.168</c:v>
                </c:pt>
                <c:pt idx="7">
                  <c:v>0.1675</c:v>
                </c:pt>
                <c:pt idx="8">
                  <c:v>0.1675</c:v>
                </c:pt>
                <c:pt idx="9">
                  <c:v>0.1665</c:v>
                </c:pt>
                <c:pt idx="10">
                  <c:v>0.16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Lactate!$C$2</c:f>
              <c:strCache>
                <c:ptCount val="1"/>
                <c:pt idx="0">
                  <c:v>Lactate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Lactate!$C$17:$C$27</c:f>
                <c:numCache>
                  <c:formatCode>General</c:formatCode>
                  <c:ptCount val="11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0.00111803398874989</c:v>
                  </c:pt>
                  <c:pt idx="4">
                    <c:v>0.0014790199457749</c:v>
                  </c:pt>
                  <c:pt idx="5">
                    <c:v>0.0047169905660283</c:v>
                  </c:pt>
                  <c:pt idx="6">
                    <c:v>0.00262466929133727</c:v>
                  </c:pt>
                  <c:pt idx="7">
                    <c:v>0.001</c:v>
                  </c:pt>
                  <c:pt idx="8">
                    <c:v>0.004</c:v>
                  </c:pt>
                  <c:pt idx="9">
                    <c:v>0.004</c:v>
                  </c:pt>
                  <c:pt idx="10">
                    <c:v>0.0065</c:v>
                  </c:pt>
                </c:numCache>
              </c:numRef>
            </c:plus>
            <c:minus>
              <c:numRef>
                <c:f>Lactate!$C$17:$C$27</c:f>
                <c:numCache>
                  <c:formatCode>General</c:formatCode>
                  <c:ptCount val="11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0.00111803398874989</c:v>
                  </c:pt>
                  <c:pt idx="4">
                    <c:v>0.0014790199457749</c:v>
                  </c:pt>
                  <c:pt idx="5">
                    <c:v>0.0047169905660283</c:v>
                  </c:pt>
                  <c:pt idx="6">
                    <c:v>0.00262466929133727</c:v>
                  </c:pt>
                  <c:pt idx="7">
                    <c:v>0.001</c:v>
                  </c:pt>
                  <c:pt idx="8">
                    <c:v>0.004</c:v>
                  </c:pt>
                  <c:pt idx="9">
                    <c:v>0.004</c:v>
                  </c:pt>
                  <c:pt idx="10">
                    <c:v>0.0065</c:v>
                  </c:pt>
                </c:numCache>
              </c:numRef>
            </c:minus>
          </c:errBars>
          <c:xVal>
            <c:numRef>
              <c:f>Lactate!$A$3:$A$13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29.0</c:v>
                </c:pt>
              </c:numCache>
            </c:numRef>
          </c:xVal>
          <c:yVal>
            <c:numRef>
              <c:f>Lactate!$C$3:$C$13</c:f>
              <c:numCache>
                <c:formatCode>0.000</c:formatCode>
                <c:ptCount val="11"/>
                <c:pt idx="0">
                  <c:v>0.0055</c:v>
                </c:pt>
                <c:pt idx="1">
                  <c:v>0.0075</c:v>
                </c:pt>
                <c:pt idx="2">
                  <c:v>0.0095</c:v>
                </c:pt>
                <c:pt idx="3">
                  <c:v>0.0135</c:v>
                </c:pt>
                <c:pt idx="4">
                  <c:v>0.02275</c:v>
                </c:pt>
                <c:pt idx="5">
                  <c:v>0.0385</c:v>
                </c:pt>
                <c:pt idx="6">
                  <c:v>0.0663333333333333</c:v>
                </c:pt>
                <c:pt idx="7">
                  <c:v>0.108</c:v>
                </c:pt>
                <c:pt idx="8">
                  <c:v>0.114</c:v>
                </c:pt>
                <c:pt idx="9">
                  <c:v>0.113</c:v>
                </c:pt>
                <c:pt idx="10">
                  <c:v>0.1025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NaCl!$B$2</c:f>
              <c:strCache>
                <c:ptCount val="1"/>
                <c:pt idx="0">
                  <c:v>NaCl, 5mM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NaCl!$B$20:$B$33</c:f>
                <c:numCache>
                  <c:formatCode>General</c:formatCode>
                  <c:ptCount val="14"/>
                  <c:pt idx="0">
                    <c:v>0.0015</c:v>
                  </c:pt>
                  <c:pt idx="1">
                    <c:v>0.00410960933531265</c:v>
                  </c:pt>
                  <c:pt idx="2">
                    <c:v>0.0139124245031395</c:v>
                  </c:pt>
                  <c:pt idx="3">
                    <c:v>0.0216692306175266</c:v>
                  </c:pt>
                  <c:pt idx="4">
                    <c:v>0.0380525951808809</c:v>
                  </c:pt>
                  <c:pt idx="5">
                    <c:v>0.0193620476419434</c:v>
                  </c:pt>
                  <c:pt idx="6">
                    <c:v>0.000471404520791032</c:v>
                  </c:pt>
                  <c:pt idx="7">
                    <c:v>0.000942809041582064</c:v>
                  </c:pt>
                  <c:pt idx="8">
                    <c:v>0.0016996731711976</c:v>
                  </c:pt>
                  <c:pt idx="9">
                    <c:v>0.0014142135623731</c:v>
                  </c:pt>
                  <c:pt idx="10">
                    <c:v>0.00124721912892465</c:v>
                  </c:pt>
                  <c:pt idx="11">
                    <c:v>0.0005</c:v>
                  </c:pt>
                  <c:pt idx="12">
                    <c:v>0.0</c:v>
                  </c:pt>
                  <c:pt idx="13">
                    <c:v>0.0024944382578493</c:v>
                  </c:pt>
                </c:numCache>
              </c:numRef>
            </c:plus>
            <c:minus>
              <c:numRef>
                <c:f>NaCl!$B$20:$B$33</c:f>
                <c:numCache>
                  <c:formatCode>General</c:formatCode>
                  <c:ptCount val="14"/>
                  <c:pt idx="0">
                    <c:v>0.0015</c:v>
                  </c:pt>
                  <c:pt idx="1">
                    <c:v>0.00410960933531265</c:v>
                  </c:pt>
                  <c:pt idx="2">
                    <c:v>0.0139124245031395</c:v>
                  </c:pt>
                  <c:pt idx="3">
                    <c:v>0.0216692306175266</c:v>
                  </c:pt>
                  <c:pt idx="4">
                    <c:v>0.0380525951808809</c:v>
                  </c:pt>
                  <c:pt idx="5">
                    <c:v>0.0193620476419434</c:v>
                  </c:pt>
                  <c:pt idx="6">
                    <c:v>0.000471404520791032</c:v>
                  </c:pt>
                  <c:pt idx="7">
                    <c:v>0.000942809041582064</c:v>
                  </c:pt>
                  <c:pt idx="8">
                    <c:v>0.0016996731711976</c:v>
                  </c:pt>
                  <c:pt idx="9">
                    <c:v>0.0014142135623731</c:v>
                  </c:pt>
                  <c:pt idx="10">
                    <c:v>0.00124721912892465</c:v>
                  </c:pt>
                  <c:pt idx="11">
                    <c:v>0.0005</c:v>
                  </c:pt>
                  <c:pt idx="12">
                    <c:v>0.0</c:v>
                  </c:pt>
                  <c:pt idx="13">
                    <c:v>0.0024944382578493</c:v>
                  </c:pt>
                </c:numCache>
              </c:numRef>
            </c:minus>
          </c:errBars>
          <c:xVal>
            <c:numRef>
              <c:f>NaCl!$A$3:$A$16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NaCl!$B$3:$B$16</c:f>
              <c:numCache>
                <c:formatCode>0.000</c:formatCode>
                <c:ptCount val="14"/>
                <c:pt idx="0">
                  <c:v>0.0165</c:v>
                </c:pt>
                <c:pt idx="1">
                  <c:v>0.0306666666666667</c:v>
                </c:pt>
                <c:pt idx="2">
                  <c:v>0.0593333333333333</c:v>
                </c:pt>
                <c:pt idx="3">
                  <c:v>0.0906666666666666</c:v>
                </c:pt>
                <c:pt idx="4">
                  <c:v>0.143</c:v>
                </c:pt>
                <c:pt idx="5">
                  <c:v>0.174666666666667</c:v>
                </c:pt>
                <c:pt idx="6">
                  <c:v>0.207333333333333</c:v>
                </c:pt>
                <c:pt idx="7">
                  <c:v>0.208333333333333</c:v>
                </c:pt>
                <c:pt idx="8">
                  <c:v>0.209333333333333</c:v>
                </c:pt>
                <c:pt idx="9">
                  <c:v>0.209</c:v>
                </c:pt>
                <c:pt idx="10">
                  <c:v>0.208333333333333</c:v>
                </c:pt>
                <c:pt idx="11">
                  <c:v>0.2085</c:v>
                </c:pt>
                <c:pt idx="12">
                  <c:v>0.208</c:v>
                </c:pt>
                <c:pt idx="13">
                  <c:v>0.199333333333333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NaCl!$C$2</c:f>
              <c:strCache>
                <c:ptCount val="1"/>
                <c:pt idx="0">
                  <c:v>NaCl, 100mM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NaCl!$C$20:$C$33</c:f>
                <c:numCache>
                  <c:formatCode>General</c:formatCode>
                  <c:ptCount val="14"/>
                  <c:pt idx="0">
                    <c:v>0.000499999999999999</c:v>
                  </c:pt>
                  <c:pt idx="1">
                    <c:v>0.00309120616516523</c:v>
                  </c:pt>
                  <c:pt idx="2">
                    <c:v>0.00996939761915874</c:v>
                  </c:pt>
                  <c:pt idx="3">
                    <c:v>0.016391054470859</c:v>
                  </c:pt>
                  <c:pt idx="4">
                    <c:v>0.030554141381416</c:v>
                  </c:pt>
                  <c:pt idx="5">
                    <c:v>0.0324662217628654</c:v>
                  </c:pt>
                  <c:pt idx="6">
                    <c:v>0.0349094065642296</c:v>
                  </c:pt>
                  <c:pt idx="7">
                    <c:v>0.0284321805159031</c:v>
                  </c:pt>
                  <c:pt idx="8">
                    <c:v>0.0178200885394982</c:v>
                  </c:pt>
                  <c:pt idx="9">
                    <c:v>0.00731816613336671</c:v>
                  </c:pt>
                  <c:pt idx="10">
                    <c:v>0.00664997911442</c:v>
                  </c:pt>
                  <c:pt idx="11">
                    <c:v>0.0075</c:v>
                  </c:pt>
                  <c:pt idx="12">
                    <c:v>0.0</c:v>
                  </c:pt>
                  <c:pt idx="13">
                    <c:v>0.00817856276425687</c:v>
                  </c:pt>
                </c:numCache>
              </c:numRef>
            </c:plus>
            <c:minus>
              <c:numRef>
                <c:f>NaCl!$C$20:$C$33</c:f>
                <c:numCache>
                  <c:formatCode>General</c:formatCode>
                  <c:ptCount val="14"/>
                  <c:pt idx="0">
                    <c:v>0.000499999999999999</c:v>
                  </c:pt>
                  <c:pt idx="1">
                    <c:v>0.00309120616516523</c:v>
                  </c:pt>
                  <c:pt idx="2">
                    <c:v>0.00996939761915874</c:v>
                  </c:pt>
                  <c:pt idx="3">
                    <c:v>0.016391054470859</c:v>
                  </c:pt>
                  <c:pt idx="4">
                    <c:v>0.030554141381416</c:v>
                  </c:pt>
                  <c:pt idx="5">
                    <c:v>0.0324662217628654</c:v>
                  </c:pt>
                  <c:pt idx="6">
                    <c:v>0.0349094065642296</c:v>
                  </c:pt>
                  <c:pt idx="7">
                    <c:v>0.0284321805159031</c:v>
                  </c:pt>
                  <c:pt idx="8">
                    <c:v>0.0178200885394982</c:v>
                  </c:pt>
                  <c:pt idx="9">
                    <c:v>0.00731816613336671</c:v>
                  </c:pt>
                  <c:pt idx="10">
                    <c:v>0.00664997911442</c:v>
                  </c:pt>
                  <c:pt idx="11">
                    <c:v>0.0075</c:v>
                  </c:pt>
                  <c:pt idx="12">
                    <c:v>0.0</c:v>
                  </c:pt>
                  <c:pt idx="13">
                    <c:v>0.00817856276425687</c:v>
                  </c:pt>
                </c:numCache>
              </c:numRef>
            </c:minus>
          </c:errBars>
          <c:xVal>
            <c:numRef>
              <c:f>NaCl!$A$3:$A$16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NaCl!$C$3:$C$16</c:f>
              <c:numCache>
                <c:formatCode>0.000</c:formatCode>
                <c:ptCount val="14"/>
                <c:pt idx="0">
                  <c:v>0.0145</c:v>
                </c:pt>
                <c:pt idx="1">
                  <c:v>0.0256666666666667</c:v>
                </c:pt>
                <c:pt idx="2">
                  <c:v>0.0478333333333333</c:v>
                </c:pt>
                <c:pt idx="3">
                  <c:v>0.072</c:v>
                </c:pt>
                <c:pt idx="4">
                  <c:v>0.111666666666667</c:v>
                </c:pt>
                <c:pt idx="5">
                  <c:v>0.148333333333333</c:v>
                </c:pt>
                <c:pt idx="6">
                  <c:v>0.187</c:v>
                </c:pt>
                <c:pt idx="7">
                  <c:v>0.206333333333333</c:v>
                </c:pt>
                <c:pt idx="8">
                  <c:v>0.217666666666667</c:v>
                </c:pt>
                <c:pt idx="9">
                  <c:v>0.224666666666667</c:v>
                </c:pt>
                <c:pt idx="10">
                  <c:v>0.223666666666667</c:v>
                </c:pt>
                <c:pt idx="11">
                  <c:v>0.2255</c:v>
                </c:pt>
                <c:pt idx="12">
                  <c:v>0.233</c:v>
                </c:pt>
                <c:pt idx="13">
                  <c:v>0.214666666666667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NaCl!$D$2</c:f>
              <c:strCache>
                <c:ptCount val="1"/>
                <c:pt idx="0">
                  <c:v>NaCl, 200mM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NaCl!$D$20:$D$33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0.00249443825784929</c:v>
                  </c:pt>
                  <c:pt idx="2">
                    <c:v>0.00498887651569859</c:v>
                  </c:pt>
                  <c:pt idx="3">
                    <c:v>0.00590668171555645</c:v>
                  </c:pt>
                  <c:pt idx="4">
                    <c:v>0.0139124245031395</c:v>
                  </c:pt>
                  <c:pt idx="5">
                    <c:v>0.0239455400625855</c:v>
                  </c:pt>
                  <c:pt idx="6">
                    <c:v>0.0332365260920372</c:v>
                  </c:pt>
                  <c:pt idx="7">
                    <c:v>0.0369782218189151</c:v>
                  </c:pt>
                  <c:pt idx="8">
                    <c:v>0.0401856801471481</c:v>
                  </c:pt>
                  <c:pt idx="9">
                    <c:v>0.0221058061754521</c:v>
                  </c:pt>
                  <c:pt idx="10">
                    <c:v>0.00408248290463862</c:v>
                  </c:pt>
                  <c:pt idx="11">
                    <c:v>0.00299999999999999</c:v>
                  </c:pt>
                  <c:pt idx="12">
                    <c:v>0.0</c:v>
                  </c:pt>
                  <c:pt idx="13">
                    <c:v>0.00509901951359278</c:v>
                  </c:pt>
                </c:numCache>
              </c:numRef>
            </c:plus>
            <c:minus>
              <c:numRef>
                <c:f>NaCl!$D$20:$D$33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0.00249443825784929</c:v>
                  </c:pt>
                  <c:pt idx="2">
                    <c:v>0.00498887651569859</c:v>
                  </c:pt>
                  <c:pt idx="3">
                    <c:v>0.00590668171555645</c:v>
                  </c:pt>
                  <c:pt idx="4">
                    <c:v>0.0139124245031395</c:v>
                  </c:pt>
                  <c:pt idx="5">
                    <c:v>0.0239455400625855</c:v>
                  </c:pt>
                  <c:pt idx="6">
                    <c:v>0.0332365260920372</c:v>
                  </c:pt>
                  <c:pt idx="7">
                    <c:v>0.0369782218189151</c:v>
                  </c:pt>
                  <c:pt idx="8">
                    <c:v>0.0401856801471481</c:v>
                  </c:pt>
                  <c:pt idx="9">
                    <c:v>0.0221058061754521</c:v>
                  </c:pt>
                  <c:pt idx="10">
                    <c:v>0.00408248290463862</c:v>
                  </c:pt>
                  <c:pt idx="11">
                    <c:v>0.00299999999999999</c:v>
                  </c:pt>
                  <c:pt idx="12">
                    <c:v>0.0</c:v>
                  </c:pt>
                  <c:pt idx="13">
                    <c:v>0.00509901951359278</c:v>
                  </c:pt>
                </c:numCache>
              </c:numRef>
            </c:minus>
          </c:errBars>
          <c:xVal>
            <c:numRef>
              <c:f>NaCl!$A$3:$A$16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NaCl!$D$3:$D$16</c:f>
              <c:numCache>
                <c:formatCode>0.000</c:formatCode>
                <c:ptCount val="14"/>
                <c:pt idx="0">
                  <c:v>0.01</c:v>
                </c:pt>
                <c:pt idx="1">
                  <c:v>0.0146666666666667</c:v>
                </c:pt>
                <c:pt idx="2">
                  <c:v>0.0243333333333333</c:v>
                </c:pt>
                <c:pt idx="3">
                  <c:v>0.0356666666666667</c:v>
                </c:pt>
                <c:pt idx="4">
                  <c:v>0.0513333333333333</c:v>
                </c:pt>
                <c:pt idx="5">
                  <c:v>0.0721666666666666</c:v>
                </c:pt>
                <c:pt idx="6">
                  <c:v>0.094</c:v>
                </c:pt>
                <c:pt idx="7">
                  <c:v>0.121833333333333</c:v>
                </c:pt>
                <c:pt idx="8">
                  <c:v>0.159666666666667</c:v>
                </c:pt>
                <c:pt idx="9">
                  <c:v>0.19</c:v>
                </c:pt>
                <c:pt idx="10">
                  <c:v>0.204</c:v>
                </c:pt>
                <c:pt idx="11">
                  <c:v>0.202</c:v>
                </c:pt>
                <c:pt idx="12">
                  <c:v>0.205</c:v>
                </c:pt>
                <c:pt idx="13">
                  <c:v>0.201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NaCl!$E$2</c:f>
              <c:strCache>
                <c:ptCount val="1"/>
                <c:pt idx="0">
                  <c:v>NaCl, 300mM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NaCl!$E$20:$E$33</c:f>
                <c:numCache>
                  <c:formatCode>General</c:formatCode>
                  <c:ptCount val="14"/>
                  <c:pt idx="0">
                    <c:v>0.0005</c:v>
                  </c:pt>
                  <c:pt idx="1">
                    <c:v>0.000471404520791032</c:v>
                  </c:pt>
                  <c:pt idx="2">
                    <c:v>0.00169967317119759</c:v>
                  </c:pt>
                  <c:pt idx="3">
                    <c:v>0.00205480466765633</c:v>
                  </c:pt>
                  <c:pt idx="4">
                    <c:v>0.00432049379893857</c:v>
                  </c:pt>
                  <c:pt idx="5">
                    <c:v>0.00717635004720366</c:v>
                  </c:pt>
                  <c:pt idx="6">
                    <c:v>0.00962635271879577</c:v>
                  </c:pt>
                  <c:pt idx="7">
                    <c:v>0.0118953772533703</c:v>
                  </c:pt>
                  <c:pt idx="8">
                    <c:v>0.0124988888395018</c:v>
                  </c:pt>
                  <c:pt idx="9">
                    <c:v>0.015369522511198</c:v>
                  </c:pt>
                  <c:pt idx="10">
                    <c:v>0.0217460085737335</c:v>
                  </c:pt>
                  <c:pt idx="11">
                    <c:v>0.003</c:v>
                  </c:pt>
                  <c:pt idx="12">
                    <c:v>0.0</c:v>
                  </c:pt>
                  <c:pt idx="13">
                    <c:v>0.00694422221866655</c:v>
                  </c:pt>
                </c:numCache>
              </c:numRef>
            </c:plus>
            <c:minus>
              <c:numRef>
                <c:f>NaCl!$E$20:$E$33</c:f>
                <c:numCache>
                  <c:formatCode>General</c:formatCode>
                  <c:ptCount val="14"/>
                  <c:pt idx="0">
                    <c:v>0.0005</c:v>
                  </c:pt>
                  <c:pt idx="1">
                    <c:v>0.000471404520791032</c:v>
                  </c:pt>
                  <c:pt idx="2">
                    <c:v>0.00169967317119759</c:v>
                  </c:pt>
                  <c:pt idx="3">
                    <c:v>0.00205480466765633</c:v>
                  </c:pt>
                  <c:pt idx="4">
                    <c:v>0.00432049379893857</c:v>
                  </c:pt>
                  <c:pt idx="5">
                    <c:v>0.00717635004720366</c:v>
                  </c:pt>
                  <c:pt idx="6">
                    <c:v>0.00962635271879577</c:v>
                  </c:pt>
                  <c:pt idx="7">
                    <c:v>0.0118953772533703</c:v>
                  </c:pt>
                  <c:pt idx="8">
                    <c:v>0.0124988888395018</c:v>
                  </c:pt>
                  <c:pt idx="9">
                    <c:v>0.015369522511198</c:v>
                  </c:pt>
                  <c:pt idx="10">
                    <c:v>0.0217460085737335</c:v>
                  </c:pt>
                  <c:pt idx="11">
                    <c:v>0.003</c:v>
                  </c:pt>
                  <c:pt idx="12">
                    <c:v>0.0</c:v>
                  </c:pt>
                  <c:pt idx="13">
                    <c:v>0.00694422221866655</c:v>
                  </c:pt>
                </c:numCache>
              </c:numRef>
            </c:minus>
          </c:errBars>
          <c:xVal>
            <c:numRef>
              <c:f>NaCl!$A$3:$A$16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NaCl!$E$3:$E$16</c:f>
              <c:numCache>
                <c:formatCode>0.000</c:formatCode>
                <c:ptCount val="14"/>
                <c:pt idx="0">
                  <c:v>0.0055</c:v>
                </c:pt>
                <c:pt idx="1">
                  <c:v>0.00766666666666666</c:v>
                </c:pt>
                <c:pt idx="2">
                  <c:v>0.0103333333333333</c:v>
                </c:pt>
                <c:pt idx="3">
                  <c:v>0.0133333333333333</c:v>
                </c:pt>
                <c:pt idx="4">
                  <c:v>0.018</c:v>
                </c:pt>
                <c:pt idx="5">
                  <c:v>0.0225</c:v>
                </c:pt>
                <c:pt idx="6">
                  <c:v>0.028</c:v>
                </c:pt>
                <c:pt idx="7">
                  <c:v>0.0345</c:v>
                </c:pt>
                <c:pt idx="8">
                  <c:v>0.0426666666666667</c:v>
                </c:pt>
                <c:pt idx="9">
                  <c:v>0.0693333333333333</c:v>
                </c:pt>
                <c:pt idx="10">
                  <c:v>0.110666666666667</c:v>
                </c:pt>
                <c:pt idx="11">
                  <c:v>0.175</c:v>
                </c:pt>
                <c:pt idx="12">
                  <c:v>0.195</c:v>
                </c:pt>
                <c:pt idx="13">
                  <c:v>0.175333333333333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MgSO4!$B$2</c:f>
              <c:strCache>
                <c:ptCount val="1"/>
                <c:pt idx="0">
                  <c:v>MgSO4, 0.08mM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MgSO4!$B$19:$B$31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0.00531245915016974</c:v>
                  </c:pt>
                  <c:pt idx="2">
                    <c:v>0.003</c:v>
                  </c:pt>
                  <c:pt idx="3">
                    <c:v>0.00637704215656966</c:v>
                  </c:pt>
                  <c:pt idx="4">
                    <c:v>0.00825967446224258</c:v>
                  </c:pt>
                  <c:pt idx="5">
                    <c:v>0.017931970208417</c:v>
                  </c:pt>
                  <c:pt idx="6">
                    <c:v>0.0</c:v>
                  </c:pt>
                  <c:pt idx="7">
                    <c:v>0.0114406682011537</c:v>
                  </c:pt>
                  <c:pt idx="8">
                    <c:v>0.00771722460186016</c:v>
                  </c:pt>
                  <c:pt idx="9">
                    <c:v>0.00817856276425687</c:v>
                  </c:pt>
                  <c:pt idx="10">
                    <c:v>0.00793025150224689</c:v>
                  </c:pt>
                  <c:pt idx="11">
                    <c:v>0.00917726659862414</c:v>
                  </c:pt>
                  <c:pt idx="12">
                    <c:v>0.00883176086632785</c:v>
                  </c:pt>
                </c:numCache>
              </c:numRef>
            </c:plus>
            <c:minus>
              <c:numRef>
                <c:f>MgSO4!$B$19:$B$31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0.00531245915016974</c:v>
                  </c:pt>
                  <c:pt idx="2">
                    <c:v>0.003</c:v>
                  </c:pt>
                  <c:pt idx="3">
                    <c:v>0.00637704215656966</c:v>
                  </c:pt>
                  <c:pt idx="4">
                    <c:v>0.00825967446224258</c:v>
                  </c:pt>
                  <c:pt idx="5">
                    <c:v>0.017931970208417</c:v>
                  </c:pt>
                  <c:pt idx="6">
                    <c:v>0.0</c:v>
                  </c:pt>
                  <c:pt idx="7">
                    <c:v>0.0114406682011537</c:v>
                  </c:pt>
                  <c:pt idx="8">
                    <c:v>0.00771722460186016</c:v>
                  </c:pt>
                  <c:pt idx="9">
                    <c:v>0.00817856276425687</c:v>
                  </c:pt>
                  <c:pt idx="10">
                    <c:v>0.00793025150224689</c:v>
                  </c:pt>
                  <c:pt idx="11">
                    <c:v>0.00917726659862414</c:v>
                  </c:pt>
                  <c:pt idx="12">
                    <c:v>0.00883176086632785</c:v>
                  </c:pt>
                </c:numCache>
              </c:numRef>
            </c:minus>
          </c:errBars>
          <c:xVal>
            <c:numRef>
              <c:f>MgSO4!$A$3:$A$15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MgSO4!$B$3:$B$15</c:f>
              <c:numCache>
                <c:formatCode>0.000</c:formatCode>
                <c:ptCount val="13"/>
                <c:pt idx="0">
                  <c:v>0.015</c:v>
                </c:pt>
                <c:pt idx="1">
                  <c:v>0.0293333333333333</c:v>
                </c:pt>
                <c:pt idx="2">
                  <c:v>0.042</c:v>
                </c:pt>
                <c:pt idx="3">
                  <c:v>0.054</c:v>
                </c:pt>
                <c:pt idx="4">
                  <c:v>0.0853333333333333</c:v>
                </c:pt>
                <c:pt idx="5">
                  <c:v>0.119666666666667</c:v>
                </c:pt>
                <c:pt idx="6">
                  <c:v>0.153</c:v>
                </c:pt>
                <c:pt idx="7">
                  <c:v>0.182333333333333</c:v>
                </c:pt>
                <c:pt idx="8">
                  <c:v>0.194666666666667</c:v>
                </c:pt>
                <c:pt idx="9">
                  <c:v>0.194333333333333</c:v>
                </c:pt>
                <c:pt idx="10">
                  <c:v>0.193666666666667</c:v>
                </c:pt>
                <c:pt idx="11">
                  <c:v>0.192333333333333</c:v>
                </c:pt>
                <c:pt idx="12">
                  <c:v>0.184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MgSO4!$C$2</c:f>
              <c:strCache>
                <c:ptCount val="1"/>
                <c:pt idx="0">
                  <c:v>MgSO4, 0.8mM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MgSO4!$C$19:$C$31</c:f>
                <c:numCache>
                  <c:formatCode>General</c:formatCode>
                  <c:ptCount val="13"/>
                  <c:pt idx="0">
                    <c:v>0.000942809041582062</c:v>
                  </c:pt>
                  <c:pt idx="1">
                    <c:v>0.00573488351136175</c:v>
                  </c:pt>
                  <c:pt idx="2">
                    <c:v>0.006</c:v>
                  </c:pt>
                  <c:pt idx="3">
                    <c:v>0.0111155546670221</c:v>
                  </c:pt>
                  <c:pt idx="4">
                    <c:v>0.0125698050899764</c:v>
                  </c:pt>
                  <c:pt idx="5">
                    <c:v>0.0195675468285855</c:v>
                  </c:pt>
                  <c:pt idx="6">
                    <c:v>0.0</c:v>
                  </c:pt>
                  <c:pt idx="7">
                    <c:v>0.0110453610171873</c:v>
                  </c:pt>
                  <c:pt idx="8">
                    <c:v>0.00659966329107443</c:v>
                  </c:pt>
                  <c:pt idx="9">
                    <c:v>0.00668331255192113</c:v>
                  </c:pt>
                  <c:pt idx="10">
                    <c:v>0.00668331255192113</c:v>
                  </c:pt>
                  <c:pt idx="11">
                    <c:v>0.00601849002842259</c:v>
                  </c:pt>
                  <c:pt idx="12">
                    <c:v>0.00588784057755189</c:v>
                  </c:pt>
                </c:numCache>
              </c:numRef>
            </c:plus>
            <c:minus>
              <c:numRef>
                <c:f>MgSO4!$C$19:$C$31</c:f>
                <c:numCache>
                  <c:formatCode>General</c:formatCode>
                  <c:ptCount val="13"/>
                  <c:pt idx="0">
                    <c:v>0.000942809041582062</c:v>
                  </c:pt>
                  <c:pt idx="1">
                    <c:v>0.00573488351136175</c:v>
                  </c:pt>
                  <c:pt idx="2">
                    <c:v>0.006</c:v>
                  </c:pt>
                  <c:pt idx="3">
                    <c:v>0.0111155546670221</c:v>
                  </c:pt>
                  <c:pt idx="4">
                    <c:v>0.0125698050899764</c:v>
                  </c:pt>
                  <c:pt idx="5">
                    <c:v>0.0195675468285855</c:v>
                  </c:pt>
                  <c:pt idx="6">
                    <c:v>0.0</c:v>
                  </c:pt>
                  <c:pt idx="7">
                    <c:v>0.0110453610171873</c:v>
                  </c:pt>
                  <c:pt idx="8">
                    <c:v>0.00659966329107443</c:v>
                  </c:pt>
                  <c:pt idx="9">
                    <c:v>0.00668331255192113</c:v>
                  </c:pt>
                  <c:pt idx="10">
                    <c:v>0.00668331255192113</c:v>
                  </c:pt>
                  <c:pt idx="11">
                    <c:v>0.00601849002842259</c:v>
                  </c:pt>
                  <c:pt idx="12">
                    <c:v>0.00588784057755189</c:v>
                  </c:pt>
                </c:numCache>
              </c:numRef>
            </c:minus>
          </c:errBars>
          <c:xVal>
            <c:numRef>
              <c:f>MgSO4!$A$3:$A$15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MgSO4!$C$3:$C$15</c:f>
              <c:numCache>
                <c:formatCode>0.000</c:formatCode>
                <c:ptCount val="13"/>
                <c:pt idx="0">
                  <c:v>0.0173333333333333</c:v>
                </c:pt>
                <c:pt idx="1">
                  <c:v>0.0336666666666667</c:v>
                </c:pt>
                <c:pt idx="2">
                  <c:v>0.048</c:v>
                </c:pt>
                <c:pt idx="3">
                  <c:v>0.0626666666666666</c:v>
                </c:pt>
                <c:pt idx="4">
                  <c:v>0.093</c:v>
                </c:pt>
                <c:pt idx="5">
                  <c:v>0.134333333333333</c:v>
                </c:pt>
                <c:pt idx="6">
                  <c:v>0.167</c:v>
                </c:pt>
                <c:pt idx="7">
                  <c:v>0.196</c:v>
                </c:pt>
                <c:pt idx="8">
                  <c:v>0.203333333333333</c:v>
                </c:pt>
                <c:pt idx="9">
                  <c:v>0.205</c:v>
                </c:pt>
                <c:pt idx="10">
                  <c:v>0.205</c:v>
                </c:pt>
                <c:pt idx="11">
                  <c:v>0.204333333333333</c:v>
                </c:pt>
                <c:pt idx="12">
                  <c:v>0.198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MgSO4!$D$2</c:f>
              <c:strCache>
                <c:ptCount val="1"/>
                <c:pt idx="0">
                  <c:v>MgSO4, 8mM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MgSO4!$D$19:$D$31</c:f>
                <c:numCache>
                  <c:formatCode>General</c:formatCode>
                  <c:ptCount val="13"/>
                  <c:pt idx="0">
                    <c:v>0.000816496580927727</c:v>
                  </c:pt>
                  <c:pt idx="1">
                    <c:v>0.00249443825784929</c:v>
                  </c:pt>
                  <c:pt idx="2">
                    <c:v>0.0035</c:v>
                  </c:pt>
                  <c:pt idx="3">
                    <c:v>0.0071336448530109</c:v>
                  </c:pt>
                  <c:pt idx="4">
                    <c:v>0.0108730042868666</c:v>
                  </c:pt>
                  <c:pt idx="5">
                    <c:v>0.0160831174424196</c:v>
                  </c:pt>
                  <c:pt idx="6">
                    <c:v>0.0</c:v>
                  </c:pt>
                  <c:pt idx="7">
                    <c:v>0.016539514973407</c:v>
                  </c:pt>
                  <c:pt idx="8">
                    <c:v>0.0114406682011537</c:v>
                  </c:pt>
                  <c:pt idx="9">
                    <c:v>0.0110252236056941</c:v>
                  </c:pt>
                  <c:pt idx="10">
                    <c:v>0.0102089285540757</c:v>
                  </c:pt>
                  <c:pt idx="11">
                    <c:v>0.00979795897113272</c:v>
                  </c:pt>
                  <c:pt idx="12">
                    <c:v>0.00864098759787714</c:v>
                  </c:pt>
                </c:numCache>
              </c:numRef>
            </c:plus>
            <c:minus>
              <c:numRef>
                <c:f>MgSO4!$D$19:$D$31</c:f>
                <c:numCache>
                  <c:formatCode>General</c:formatCode>
                  <c:ptCount val="13"/>
                  <c:pt idx="0">
                    <c:v>0.000816496580927727</c:v>
                  </c:pt>
                  <c:pt idx="1">
                    <c:v>0.00249443825784929</c:v>
                  </c:pt>
                  <c:pt idx="2">
                    <c:v>0.0035</c:v>
                  </c:pt>
                  <c:pt idx="3">
                    <c:v>0.0071336448530109</c:v>
                  </c:pt>
                  <c:pt idx="4">
                    <c:v>0.0108730042868666</c:v>
                  </c:pt>
                  <c:pt idx="5">
                    <c:v>0.0160831174424196</c:v>
                  </c:pt>
                  <c:pt idx="6">
                    <c:v>0.0</c:v>
                  </c:pt>
                  <c:pt idx="7">
                    <c:v>0.016539514973407</c:v>
                  </c:pt>
                  <c:pt idx="8">
                    <c:v>0.0114406682011537</c:v>
                  </c:pt>
                  <c:pt idx="9">
                    <c:v>0.0110252236056941</c:v>
                  </c:pt>
                  <c:pt idx="10">
                    <c:v>0.0102089285540757</c:v>
                  </c:pt>
                  <c:pt idx="11">
                    <c:v>0.00979795897113272</c:v>
                  </c:pt>
                  <c:pt idx="12">
                    <c:v>0.00864098759787714</c:v>
                  </c:pt>
                </c:numCache>
              </c:numRef>
            </c:minus>
          </c:errBars>
          <c:xVal>
            <c:numRef>
              <c:f>MgSO4!$A$3:$A$15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MgSO4!$D$3:$D$15</c:f>
              <c:numCache>
                <c:formatCode>0.000</c:formatCode>
                <c:ptCount val="13"/>
                <c:pt idx="0">
                  <c:v>0.019</c:v>
                </c:pt>
                <c:pt idx="1">
                  <c:v>0.0343333333333333</c:v>
                </c:pt>
                <c:pt idx="2">
                  <c:v>0.0505</c:v>
                </c:pt>
                <c:pt idx="3">
                  <c:v>0.0683333333333333</c:v>
                </c:pt>
                <c:pt idx="4">
                  <c:v>0.100333333333333</c:v>
                </c:pt>
                <c:pt idx="5">
                  <c:v>0.149</c:v>
                </c:pt>
                <c:pt idx="6">
                  <c:v>0.188</c:v>
                </c:pt>
                <c:pt idx="7">
                  <c:v>0.214666666666667</c:v>
                </c:pt>
                <c:pt idx="8">
                  <c:v>0.222333333333333</c:v>
                </c:pt>
                <c:pt idx="9">
                  <c:v>0.222666666666667</c:v>
                </c:pt>
                <c:pt idx="10">
                  <c:v>0.221333333333333</c:v>
                </c:pt>
                <c:pt idx="11">
                  <c:v>0.221</c:v>
                </c:pt>
                <c:pt idx="12">
                  <c:v>0.206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MgSO4!$E$2</c:f>
              <c:strCache>
                <c:ptCount val="1"/>
                <c:pt idx="0">
                  <c:v>MgSO4, 50mM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MgSO4!$E$19:$E$31</c:f>
                <c:numCache>
                  <c:formatCode>General</c:formatCode>
                  <c:ptCount val="13"/>
                  <c:pt idx="0">
                    <c:v>0.00205480466765633</c:v>
                  </c:pt>
                  <c:pt idx="1">
                    <c:v>0.00262466929133727</c:v>
                  </c:pt>
                  <c:pt idx="2">
                    <c:v>0.005</c:v>
                  </c:pt>
                  <c:pt idx="3">
                    <c:v>0.00408248290463863</c:v>
                  </c:pt>
                  <c:pt idx="4">
                    <c:v>0.00565685424949237</c:v>
                  </c:pt>
                  <c:pt idx="5">
                    <c:v>0.00793025150224687</c:v>
                  </c:pt>
                  <c:pt idx="6">
                    <c:v>0.0</c:v>
                  </c:pt>
                  <c:pt idx="7">
                    <c:v>0.00377123616632826</c:v>
                  </c:pt>
                  <c:pt idx="8">
                    <c:v>0.00449691252107735</c:v>
                  </c:pt>
                  <c:pt idx="9">
                    <c:v>0.00449691252107735</c:v>
                  </c:pt>
                  <c:pt idx="10">
                    <c:v>0.00402768199119819</c:v>
                  </c:pt>
                  <c:pt idx="11">
                    <c:v>0.00449691252107735</c:v>
                  </c:pt>
                  <c:pt idx="12">
                    <c:v>0.00188561808316413</c:v>
                  </c:pt>
                </c:numCache>
              </c:numRef>
            </c:plus>
            <c:minus>
              <c:numRef>
                <c:f>MgSO4!$E$19:$E$31</c:f>
                <c:numCache>
                  <c:formatCode>General</c:formatCode>
                  <c:ptCount val="13"/>
                  <c:pt idx="0">
                    <c:v>0.00205480466765633</c:v>
                  </c:pt>
                  <c:pt idx="1">
                    <c:v>0.00262466929133727</c:v>
                  </c:pt>
                  <c:pt idx="2">
                    <c:v>0.005</c:v>
                  </c:pt>
                  <c:pt idx="3">
                    <c:v>0.00408248290463863</c:v>
                  </c:pt>
                  <c:pt idx="4">
                    <c:v>0.00565685424949237</c:v>
                  </c:pt>
                  <c:pt idx="5">
                    <c:v>0.00793025150224687</c:v>
                  </c:pt>
                  <c:pt idx="6">
                    <c:v>0.0</c:v>
                  </c:pt>
                  <c:pt idx="7">
                    <c:v>0.00377123616632826</c:v>
                  </c:pt>
                  <c:pt idx="8">
                    <c:v>0.00449691252107735</c:v>
                  </c:pt>
                  <c:pt idx="9">
                    <c:v>0.00449691252107735</c:v>
                  </c:pt>
                  <c:pt idx="10">
                    <c:v>0.00402768199119819</c:v>
                  </c:pt>
                  <c:pt idx="11">
                    <c:v>0.00449691252107735</c:v>
                  </c:pt>
                  <c:pt idx="12">
                    <c:v>0.00188561808316413</c:v>
                  </c:pt>
                </c:numCache>
              </c:numRef>
            </c:minus>
          </c:errBars>
          <c:xVal>
            <c:numRef>
              <c:f>MgSO4!$A$3:$A$15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MgSO4!$E$3:$E$15</c:f>
              <c:numCache>
                <c:formatCode>0.000</c:formatCode>
                <c:ptCount val="13"/>
                <c:pt idx="0">
                  <c:v>0.0213333333333333</c:v>
                </c:pt>
                <c:pt idx="1">
                  <c:v>0.0416666666666667</c:v>
                </c:pt>
                <c:pt idx="2">
                  <c:v>0.055</c:v>
                </c:pt>
                <c:pt idx="3">
                  <c:v>0.085</c:v>
                </c:pt>
                <c:pt idx="4">
                  <c:v>0.14</c:v>
                </c:pt>
                <c:pt idx="5">
                  <c:v>0.196666666666667</c:v>
                </c:pt>
                <c:pt idx="6">
                  <c:v>0.22</c:v>
                </c:pt>
                <c:pt idx="7">
                  <c:v>0.222666666666667</c:v>
                </c:pt>
                <c:pt idx="8">
                  <c:v>0.223666666666667</c:v>
                </c:pt>
                <c:pt idx="9">
                  <c:v>0.223666666666667</c:v>
                </c:pt>
                <c:pt idx="10">
                  <c:v>0.222333333333333</c:v>
                </c:pt>
                <c:pt idx="11">
                  <c:v>0.221666666666667</c:v>
                </c:pt>
                <c:pt idx="12">
                  <c:v>0.208666666666667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MgSO4!$F$2</c:f>
              <c:strCache>
                <c:ptCount val="1"/>
                <c:pt idx="0">
                  <c:v>MgSO4, 200mM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MgSO4!$F$19:$F$31</c:f>
                <c:numCache>
                  <c:formatCode>General</c:formatCode>
                  <c:ptCount val="13"/>
                  <c:pt idx="0">
                    <c:v>0.00249443825784929</c:v>
                  </c:pt>
                  <c:pt idx="1">
                    <c:v>0.0016996731711976</c:v>
                  </c:pt>
                  <c:pt idx="2">
                    <c:v>0.002</c:v>
                  </c:pt>
                  <c:pt idx="3">
                    <c:v>0.00286744175568088</c:v>
                  </c:pt>
                  <c:pt idx="4">
                    <c:v>0.00449691252107735</c:v>
                  </c:pt>
                  <c:pt idx="5">
                    <c:v>0.00424264068711929</c:v>
                  </c:pt>
                  <c:pt idx="6">
                    <c:v>0.0</c:v>
                  </c:pt>
                  <c:pt idx="7">
                    <c:v>0.00668331255192113</c:v>
                  </c:pt>
                  <c:pt idx="8">
                    <c:v>0.00713364485301089</c:v>
                  </c:pt>
                  <c:pt idx="9">
                    <c:v>0.00697614984548544</c:v>
                  </c:pt>
                  <c:pt idx="10">
                    <c:v>0.00679869268479037</c:v>
                  </c:pt>
                  <c:pt idx="11">
                    <c:v>0.00679869268479037</c:v>
                  </c:pt>
                  <c:pt idx="12">
                    <c:v>0.00262466929133727</c:v>
                  </c:pt>
                </c:numCache>
              </c:numRef>
            </c:plus>
            <c:minus>
              <c:numRef>
                <c:f>MgSO4!$F$19:$F$31</c:f>
                <c:numCache>
                  <c:formatCode>General</c:formatCode>
                  <c:ptCount val="13"/>
                  <c:pt idx="0">
                    <c:v>0.00249443825784929</c:v>
                  </c:pt>
                  <c:pt idx="1">
                    <c:v>0.0016996731711976</c:v>
                  </c:pt>
                  <c:pt idx="2">
                    <c:v>0.002</c:v>
                  </c:pt>
                  <c:pt idx="3">
                    <c:v>0.00286744175568088</c:v>
                  </c:pt>
                  <c:pt idx="4">
                    <c:v>0.00449691252107735</c:v>
                  </c:pt>
                  <c:pt idx="5">
                    <c:v>0.00424264068711929</c:v>
                  </c:pt>
                  <c:pt idx="6">
                    <c:v>0.0</c:v>
                  </c:pt>
                  <c:pt idx="7">
                    <c:v>0.00668331255192113</c:v>
                  </c:pt>
                  <c:pt idx="8">
                    <c:v>0.00713364485301089</c:v>
                  </c:pt>
                  <c:pt idx="9">
                    <c:v>0.00697614984548544</c:v>
                  </c:pt>
                  <c:pt idx="10">
                    <c:v>0.00679869268479037</c:v>
                  </c:pt>
                  <c:pt idx="11">
                    <c:v>0.00679869268479037</c:v>
                  </c:pt>
                  <c:pt idx="12">
                    <c:v>0.00262466929133727</c:v>
                  </c:pt>
                </c:numCache>
              </c:numRef>
            </c:minus>
          </c:errBars>
          <c:xVal>
            <c:numRef>
              <c:f>MgSO4!$A$3:$A$15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MgSO4!$F$3:$F$15</c:f>
              <c:numCache>
                <c:formatCode>0.000</c:formatCode>
                <c:ptCount val="13"/>
                <c:pt idx="0">
                  <c:v>0.0193333333333333</c:v>
                </c:pt>
                <c:pt idx="1">
                  <c:v>0.0396666666666667</c:v>
                </c:pt>
                <c:pt idx="2">
                  <c:v>0.054</c:v>
                </c:pt>
                <c:pt idx="3">
                  <c:v>0.0813333333333333</c:v>
                </c:pt>
                <c:pt idx="4">
                  <c:v>0.134333333333333</c:v>
                </c:pt>
                <c:pt idx="5">
                  <c:v>0.195</c:v>
                </c:pt>
                <c:pt idx="6">
                  <c:v>0.232</c:v>
                </c:pt>
                <c:pt idx="7">
                  <c:v>0.235</c:v>
                </c:pt>
                <c:pt idx="8">
                  <c:v>0.235333333333333</c:v>
                </c:pt>
                <c:pt idx="9">
                  <c:v>0.234</c:v>
                </c:pt>
                <c:pt idx="10">
                  <c:v>0.232666666666667</c:v>
                </c:pt>
                <c:pt idx="11">
                  <c:v>0.232666666666667</c:v>
                </c:pt>
                <c:pt idx="12">
                  <c:v>0.216333333333333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MgSO4!$G$2</c:f>
              <c:strCache>
                <c:ptCount val="1"/>
                <c:pt idx="0">
                  <c:v>MgSO4, 400mM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MgSO4!$G$19:$G$31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0.000471404520791032</c:v>
                  </c:pt>
                  <c:pt idx="2">
                    <c:v>0.0005</c:v>
                  </c:pt>
                  <c:pt idx="3">
                    <c:v>0.0014142135623731</c:v>
                  </c:pt>
                  <c:pt idx="4">
                    <c:v>0.00124721912892465</c:v>
                  </c:pt>
                  <c:pt idx="5">
                    <c:v>0.00235702260395516</c:v>
                  </c:pt>
                  <c:pt idx="6">
                    <c:v>0.0</c:v>
                  </c:pt>
                  <c:pt idx="7">
                    <c:v>0.00368178700572909</c:v>
                  </c:pt>
                  <c:pt idx="8">
                    <c:v>0.0123558353285671</c:v>
                  </c:pt>
                  <c:pt idx="9">
                    <c:v>0.0163910544708591</c:v>
                  </c:pt>
                  <c:pt idx="10">
                    <c:v>0.00946337971105225</c:v>
                  </c:pt>
                  <c:pt idx="11">
                    <c:v>0.00980929264637477</c:v>
                  </c:pt>
                  <c:pt idx="12">
                    <c:v>0.00895668589502961</c:v>
                  </c:pt>
                </c:numCache>
              </c:numRef>
            </c:plus>
            <c:minus>
              <c:numRef>
                <c:f>MgSO4!$G$19:$G$31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0.000471404520791032</c:v>
                  </c:pt>
                  <c:pt idx="2">
                    <c:v>0.0005</c:v>
                  </c:pt>
                  <c:pt idx="3">
                    <c:v>0.0014142135623731</c:v>
                  </c:pt>
                  <c:pt idx="4">
                    <c:v>0.00124721912892465</c:v>
                  </c:pt>
                  <c:pt idx="5">
                    <c:v>0.00235702260395516</c:v>
                  </c:pt>
                  <c:pt idx="6">
                    <c:v>0.0</c:v>
                  </c:pt>
                  <c:pt idx="7">
                    <c:v>0.00368178700572909</c:v>
                  </c:pt>
                  <c:pt idx="8">
                    <c:v>0.0123558353285671</c:v>
                  </c:pt>
                  <c:pt idx="9">
                    <c:v>0.0163910544708591</c:v>
                  </c:pt>
                  <c:pt idx="10">
                    <c:v>0.00946337971105225</c:v>
                  </c:pt>
                  <c:pt idx="11">
                    <c:v>0.00980929264637477</c:v>
                  </c:pt>
                  <c:pt idx="12">
                    <c:v>0.00895668589502961</c:v>
                  </c:pt>
                </c:numCache>
              </c:numRef>
            </c:minus>
          </c:errBars>
          <c:xVal>
            <c:numRef>
              <c:f>MgSO4!$A$3:$A$15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MgSO4!$G$3:$G$15</c:f>
              <c:numCache>
                <c:formatCode>0.000</c:formatCode>
                <c:ptCount val="13"/>
                <c:pt idx="0">
                  <c:v>0.01</c:v>
                </c:pt>
                <c:pt idx="1">
                  <c:v>0.0193333333333333</c:v>
                </c:pt>
                <c:pt idx="2">
                  <c:v>0.0245</c:v>
                </c:pt>
                <c:pt idx="3">
                  <c:v>0.032</c:v>
                </c:pt>
                <c:pt idx="4">
                  <c:v>0.0433333333333333</c:v>
                </c:pt>
                <c:pt idx="5">
                  <c:v>0.0583333333333333</c:v>
                </c:pt>
                <c:pt idx="6">
                  <c:v>0.074</c:v>
                </c:pt>
                <c:pt idx="7">
                  <c:v>0.0926666666666666</c:v>
                </c:pt>
                <c:pt idx="8">
                  <c:v>0.124</c:v>
                </c:pt>
                <c:pt idx="9">
                  <c:v>0.154</c:v>
                </c:pt>
                <c:pt idx="10">
                  <c:v>0.171666666666667</c:v>
                </c:pt>
                <c:pt idx="11">
                  <c:v>0.171666666666667</c:v>
                </c:pt>
                <c:pt idx="12">
                  <c:v>0.158666666666667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6648"/>
        <c:axId val="421322136"/>
      </c:scatterChart>
      <c:valAx>
        <c:axId val="421316648"/>
        <c:scaling>
          <c:orientation val="minMax"/>
          <c:max val="1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322136"/>
        <c:crosses val="autoZero"/>
        <c:crossBetween val="midCat"/>
      </c:valAx>
      <c:valAx>
        <c:axId val="421322136"/>
        <c:scaling>
          <c:orientation val="minMax"/>
          <c:max val="0.3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31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</a:t>
            </a:r>
            <a:r>
              <a:rPr lang="en-US" u="sng"/>
              <a:t>606</a:t>
            </a:r>
            <a:r>
              <a:rPr lang="en-US" u="none" baseline="0"/>
              <a:t> Growth on DM500 Glycerol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Glycerol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[1]Sheet1!$B$15:$B$23</c:f>
                <c:numCache>
                  <c:formatCode>General</c:formatCode>
                  <c:ptCount val="9"/>
                  <c:pt idx="0">
                    <c:v>0.00262466929133727</c:v>
                  </c:pt>
                  <c:pt idx="1">
                    <c:v>0.00329983164553722</c:v>
                  </c:pt>
                  <c:pt idx="2">
                    <c:v>0.000471404520791032</c:v>
                  </c:pt>
                  <c:pt idx="3">
                    <c:v>0.00418993502999218</c:v>
                  </c:pt>
                  <c:pt idx="4">
                    <c:v>0.0102306728354819</c:v>
                  </c:pt>
                  <c:pt idx="5">
                    <c:v>0.013735598518691</c:v>
                  </c:pt>
                  <c:pt idx="6">
                    <c:v>0.00736357401145818</c:v>
                  </c:pt>
                  <c:pt idx="7">
                    <c:v>0.0183847763108501</c:v>
                  </c:pt>
                  <c:pt idx="8">
                    <c:v>0.0122836838484588</c:v>
                  </c:pt>
                </c:numCache>
              </c:numRef>
            </c:plus>
            <c:minus>
              <c:numRef>
                <c:f>[1]Sheet1!$B$15:$B$23</c:f>
                <c:numCache>
                  <c:formatCode>General</c:formatCode>
                  <c:ptCount val="9"/>
                  <c:pt idx="0">
                    <c:v>0.00262466929133727</c:v>
                  </c:pt>
                  <c:pt idx="1">
                    <c:v>0.00329983164553722</c:v>
                  </c:pt>
                  <c:pt idx="2">
                    <c:v>0.000471404520791032</c:v>
                  </c:pt>
                  <c:pt idx="3">
                    <c:v>0.00418993502999218</c:v>
                  </c:pt>
                  <c:pt idx="4">
                    <c:v>0.0102306728354819</c:v>
                  </c:pt>
                  <c:pt idx="5">
                    <c:v>0.013735598518691</c:v>
                  </c:pt>
                  <c:pt idx="6">
                    <c:v>0.00736357401145818</c:v>
                  </c:pt>
                  <c:pt idx="7">
                    <c:v>0.0183847763108501</c:v>
                  </c:pt>
                  <c:pt idx="8">
                    <c:v>0.0122836838484588</c:v>
                  </c:pt>
                </c:numCache>
              </c:numRef>
            </c:minus>
          </c:errBars>
          <c:xVal>
            <c:numRef>
              <c:f>[1]Sheet1!$A$3:$A$11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8.0</c:v>
                </c:pt>
                <c:pt idx="3">
                  <c:v>10.0</c:v>
                </c:pt>
                <c:pt idx="4">
                  <c:v>14.0</c:v>
                </c:pt>
                <c:pt idx="5">
                  <c:v>24.0</c:v>
                </c:pt>
                <c:pt idx="6">
                  <c:v>48.0</c:v>
                </c:pt>
                <c:pt idx="7">
                  <c:v>168.0</c:v>
                </c:pt>
                <c:pt idx="8">
                  <c:v>336.0</c:v>
                </c:pt>
              </c:numCache>
            </c:numRef>
          </c:xVal>
          <c:yVal>
            <c:numRef>
              <c:f>[1]Sheet1!$B$3:$B$11</c:f>
              <c:numCache>
                <c:formatCode>General</c:formatCode>
                <c:ptCount val="9"/>
                <c:pt idx="0">
                  <c:v>0.0203333333333333</c:v>
                </c:pt>
                <c:pt idx="1">
                  <c:v>0.0503333333333333</c:v>
                </c:pt>
                <c:pt idx="2">
                  <c:v>0.0906666666666666</c:v>
                </c:pt>
                <c:pt idx="3">
                  <c:v>0.192666666666667</c:v>
                </c:pt>
                <c:pt idx="4">
                  <c:v>0.235</c:v>
                </c:pt>
                <c:pt idx="5">
                  <c:v>0.201</c:v>
                </c:pt>
                <c:pt idx="6">
                  <c:v>0.184666666666667</c:v>
                </c:pt>
                <c:pt idx="7">
                  <c:v>0.145</c:v>
                </c:pt>
                <c:pt idx="8">
                  <c:v>0.127333333333333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16840"/>
        <c:axId val="405122280"/>
      </c:scatterChart>
      <c:valAx>
        <c:axId val="405116840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122280"/>
        <c:crosses val="autoZero"/>
        <c:crossBetween val="midCat"/>
      </c:valAx>
      <c:valAx>
        <c:axId val="405122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11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</a:t>
            </a:r>
            <a:r>
              <a:rPr lang="en-US" u="sng"/>
              <a:t>606</a:t>
            </a:r>
            <a:r>
              <a:rPr lang="en-US" u="none" baseline="0"/>
              <a:t> Growth on DM500 with varying [NaCl]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[2]Compiled!$B$19</c:f>
              <c:strCache>
                <c:ptCount val="1"/>
                <c:pt idx="0">
                  <c:v>5mM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[2]Compiled!$B$20:$B$33</c:f>
                <c:numCache>
                  <c:formatCode>General</c:formatCode>
                  <c:ptCount val="14"/>
                  <c:pt idx="0">
                    <c:v>0.0015</c:v>
                  </c:pt>
                  <c:pt idx="1">
                    <c:v>0.00410960933531265</c:v>
                  </c:pt>
                  <c:pt idx="2">
                    <c:v>0.0139124245031395</c:v>
                  </c:pt>
                  <c:pt idx="3">
                    <c:v>0.0216692306175266</c:v>
                  </c:pt>
                  <c:pt idx="4">
                    <c:v>0.0380525951808809</c:v>
                  </c:pt>
                  <c:pt idx="5">
                    <c:v>0.0193620476419434</c:v>
                  </c:pt>
                  <c:pt idx="6">
                    <c:v>0.000471404520791032</c:v>
                  </c:pt>
                  <c:pt idx="7">
                    <c:v>0.000942809041582064</c:v>
                  </c:pt>
                  <c:pt idx="8">
                    <c:v>0.0016996731711976</c:v>
                  </c:pt>
                  <c:pt idx="9">
                    <c:v>0.0014142135623731</c:v>
                  </c:pt>
                  <c:pt idx="10">
                    <c:v>0.00124721912892465</c:v>
                  </c:pt>
                  <c:pt idx="11">
                    <c:v>0.0005</c:v>
                  </c:pt>
                  <c:pt idx="12">
                    <c:v>0.0</c:v>
                  </c:pt>
                  <c:pt idx="13">
                    <c:v>0.0024944382578493</c:v>
                  </c:pt>
                </c:numCache>
              </c:numRef>
            </c:plus>
            <c:minus>
              <c:numRef>
                <c:f>[2]Compiled!$B$20:$B$33</c:f>
                <c:numCache>
                  <c:formatCode>General</c:formatCode>
                  <c:ptCount val="14"/>
                  <c:pt idx="0">
                    <c:v>0.0015</c:v>
                  </c:pt>
                  <c:pt idx="1">
                    <c:v>0.00410960933531265</c:v>
                  </c:pt>
                  <c:pt idx="2">
                    <c:v>0.0139124245031395</c:v>
                  </c:pt>
                  <c:pt idx="3">
                    <c:v>0.0216692306175266</c:v>
                  </c:pt>
                  <c:pt idx="4">
                    <c:v>0.0380525951808809</c:v>
                  </c:pt>
                  <c:pt idx="5">
                    <c:v>0.0193620476419434</c:v>
                  </c:pt>
                  <c:pt idx="6">
                    <c:v>0.000471404520791032</c:v>
                  </c:pt>
                  <c:pt idx="7">
                    <c:v>0.000942809041582064</c:v>
                  </c:pt>
                  <c:pt idx="8">
                    <c:v>0.0016996731711976</c:v>
                  </c:pt>
                  <c:pt idx="9">
                    <c:v>0.0014142135623731</c:v>
                  </c:pt>
                  <c:pt idx="10">
                    <c:v>0.00124721912892465</c:v>
                  </c:pt>
                  <c:pt idx="11">
                    <c:v>0.0005</c:v>
                  </c:pt>
                  <c:pt idx="12">
                    <c:v>0.0</c:v>
                  </c:pt>
                  <c:pt idx="13">
                    <c:v>0.0024944382578493</c:v>
                  </c:pt>
                </c:numCache>
              </c:numRef>
            </c:minus>
          </c:errBars>
          <c:xVal>
            <c:numRef>
              <c:f>[2]Compiled!$A$20:$A$33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[2]Compiled!$B$3:$B$16</c:f>
              <c:numCache>
                <c:formatCode>General</c:formatCode>
                <c:ptCount val="14"/>
                <c:pt idx="0">
                  <c:v>0.0165</c:v>
                </c:pt>
                <c:pt idx="1">
                  <c:v>0.0306666666666667</c:v>
                </c:pt>
                <c:pt idx="2">
                  <c:v>0.0593333333333333</c:v>
                </c:pt>
                <c:pt idx="3">
                  <c:v>0.0906666666666666</c:v>
                </c:pt>
                <c:pt idx="4">
                  <c:v>0.143</c:v>
                </c:pt>
                <c:pt idx="5">
                  <c:v>0.174666666666667</c:v>
                </c:pt>
                <c:pt idx="6">
                  <c:v>0.207333333333333</c:v>
                </c:pt>
                <c:pt idx="7">
                  <c:v>0.208333333333333</c:v>
                </c:pt>
                <c:pt idx="8">
                  <c:v>0.209333333333333</c:v>
                </c:pt>
                <c:pt idx="9">
                  <c:v>0.209</c:v>
                </c:pt>
                <c:pt idx="10">
                  <c:v>0.208333333333333</c:v>
                </c:pt>
                <c:pt idx="11">
                  <c:v>0.2085</c:v>
                </c:pt>
                <c:pt idx="12">
                  <c:v>0.208</c:v>
                </c:pt>
                <c:pt idx="13">
                  <c:v>0.199333333333333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[2]Compiled!$C$19</c:f>
              <c:strCache>
                <c:ptCount val="1"/>
                <c:pt idx="0">
                  <c:v>100mM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[2]Compiled!$C$20:$C$33</c:f>
                <c:numCache>
                  <c:formatCode>General</c:formatCode>
                  <c:ptCount val="14"/>
                  <c:pt idx="0">
                    <c:v>0.000499999999999999</c:v>
                  </c:pt>
                  <c:pt idx="1">
                    <c:v>0.00309120616516523</c:v>
                  </c:pt>
                  <c:pt idx="2">
                    <c:v>0.00996939761915874</c:v>
                  </c:pt>
                  <c:pt idx="3">
                    <c:v>0.016391054470859</c:v>
                  </c:pt>
                  <c:pt idx="4">
                    <c:v>0.030554141381416</c:v>
                  </c:pt>
                  <c:pt idx="5">
                    <c:v>0.0324662217628654</c:v>
                  </c:pt>
                  <c:pt idx="6">
                    <c:v>0.0349094065642296</c:v>
                  </c:pt>
                  <c:pt idx="7">
                    <c:v>0.0284321805159031</c:v>
                  </c:pt>
                  <c:pt idx="8">
                    <c:v>0.0178200885394982</c:v>
                  </c:pt>
                  <c:pt idx="9">
                    <c:v>0.00731816613336671</c:v>
                  </c:pt>
                  <c:pt idx="10">
                    <c:v>0.00664997911442</c:v>
                  </c:pt>
                  <c:pt idx="11">
                    <c:v>0.0075</c:v>
                  </c:pt>
                  <c:pt idx="12">
                    <c:v>0.0</c:v>
                  </c:pt>
                  <c:pt idx="13">
                    <c:v>0.00817856276425687</c:v>
                  </c:pt>
                </c:numCache>
              </c:numRef>
            </c:plus>
            <c:minus>
              <c:numRef>
                <c:f>[2]Compiled!$C$20:$C$33</c:f>
                <c:numCache>
                  <c:formatCode>General</c:formatCode>
                  <c:ptCount val="14"/>
                  <c:pt idx="0">
                    <c:v>0.000499999999999999</c:v>
                  </c:pt>
                  <c:pt idx="1">
                    <c:v>0.00309120616516523</c:v>
                  </c:pt>
                  <c:pt idx="2">
                    <c:v>0.00996939761915874</c:v>
                  </c:pt>
                  <c:pt idx="3">
                    <c:v>0.016391054470859</c:v>
                  </c:pt>
                  <c:pt idx="4">
                    <c:v>0.030554141381416</c:v>
                  </c:pt>
                  <c:pt idx="5">
                    <c:v>0.0324662217628654</c:v>
                  </c:pt>
                  <c:pt idx="6">
                    <c:v>0.0349094065642296</c:v>
                  </c:pt>
                  <c:pt idx="7">
                    <c:v>0.0284321805159031</c:v>
                  </c:pt>
                  <c:pt idx="8">
                    <c:v>0.0178200885394982</c:v>
                  </c:pt>
                  <c:pt idx="9">
                    <c:v>0.00731816613336671</c:v>
                  </c:pt>
                  <c:pt idx="10">
                    <c:v>0.00664997911442</c:v>
                  </c:pt>
                  <c:pt idx="11">
                    <c:v>0.0075</c:v>
                  </c:pt>
                  <c:pt idx="12">
                    <c:v>0.0</c:v>
                  </c:pt>
                  <c:pt idx="13">
                    <c:v>0.00817856276425687</c:v>
                  </c:pt>
                </c:numCache>
              </c:numRef>
            </c:minus>
          </c:errBars>
          <c:xVal>
            <c:numRef>
              <c:f>[2]Compiled!$A$3:$A$16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[2]Compiled!$C$3:$C$16</c:f>
              <c:numCache>
                <c:formatCode>General</c:formatCode>
                <c:ptCount val="14"/>
                <c:pt idx="0">
                  <c:v>0.0145</c:v>
                </c:pt>
                <c:pt idx="1">
                  <c:v>0.0256666666666667</c:v>
                </c:pt>
                <c:pt idx="2">
                  <c:v>0.0478333333333333</c:v>
                </c:pt>
                <c:pt idx="3">
                  <c:v>0.072</c:v>
                </c:pt>
                <c:pt idx="4">
                  <c:v>0.111666666666667</c:v>
                </c:pt>
                <c:pt idx="5">
                  <c:v>0.148333333333333</c:v>
                </c:pt>
                <c:pt idx="6">
                  <c:v>0.187</c:v>
                </c:pt>
                <c:pt idx="7">
                  <c:v>0.206333333333333</c:v>
                </c:pt>
                <c:pt idx="8">
                  <c:v>0.217666666666667</c:v>
                </c:pt>
                <c:pt idx="9">
                  <c:v>0.224666666666667</c:v>
                </c:pt>
                <c:pt idx="10">
                  <c:v>0.223666666666667</c:v>
                </c:pt>
                <c:pt idx="11">
                  <c:v>0.2255</c:v>
                </c:pt>
                <c:pt idx="12">
                  <c:v>0.233</c:v>
                </c:pt>
                <c:pt idx="13">
                  <c:v>0.214666666666667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[2]Compiled!$D$2</c:f>
              <c:strCache>
                <c:ptCount val="1"/>
                <c:pt idx="0">
                  <c:v>200mM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[2]Compiled!$D$20:$D$33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0.00249443825784929</c:v>
                  </c:pt>
                  <c:pt idx="2">
                    <c:v>0.00498887651569859</c:v>
                  </c:pt>
                  <c:pt idx="3">
                    <c:v>0.00590668171555645</c:v>
                  </c:pt>
                  <c:pt idx="4">
                    <c:v>0.0139124245031395</c:v>
                  </c:pt>
                  <c:pt idx="5">
                    <c:v>0.0239455400625855</c:v>
                  </c:pt>
                  <c:pt idx="6">
                    <c:v>0.0332365260920372</c:v>
                  </c:pt>
                  <c:pt idx="7">
                    <c:v>0.0369782218189151</c:v>
                  </c:pt>
                  <c:pt idx="8">
                    <c:v>0.0401856801471481</c:v>
                  </c:pt>
                  <c:pt idx="9">
                    <c:v>0.0221058061754521</c:v>
                  </c:pt>
                  <c:pt idx="10">
                    <c:v>0.00408248290463862</c:v>
                  </c:pt>
                  <c:pt idx="11">
                    <c:v>0.00299999999999999</c:v>
                  </c:pt>
                  <c:pt idx="12">
                    <c:v>0.0</c:v>
                  </c:pt>
                  <c:pt idx="13">
                    <c:v>0.00509901951359278</c:v>
                  </c:pt>
                </c:numCache>
              </c:numRef>
            </c:plus>
            <c:minus>
              <c:numRef>
                <c:f>[2]Compiled!$D$20:$D$33</c:f>
                <c:numCache>
                  <c:formatCode>General</c:formatCode>
                  <c:ptCount val="14"/>
                  <c:pt idx="0">
                    <c:v>0.0</c:v>
                  </c:pt>
                  <c:pt idx="1">
                    <c:v>0.00249443825784929</c:v>
                  </c:pt>
                  <c:pt idx="2">
                    <c:v>0.00498887651569859</c:v>
                  </c:pt>
                  <c:pt idx="3">
                    <c:v>0.00590668171555645</c:v>
                  </c:pt>
                  <c:pt idx="4">
                    <c:v>0.0139124245031395</c:v>
                  </c:pt>
                  <c:pt idx="5">
                    <c:v>0.0239455400625855</c:v>
                  </c:pt>
                  <c:pt idx="6">
                    <c:v>0.0332365260920372</c:v>
                  </c:pt>
                  <c:pt idx="7">
                    <c:v>0.0369782218189151</c:v>
                  </c:pt>
                  <c:pt idx="8">
                    <c:v>0.0401856801471481</c:v>
                  </c:pt>
                  <c:pt idx="9">
                    <c:v>0.0221058061754521</c:v>
                  </c:pt>
                  <c:pt idx="10">
                    <c:v>0.00408248290463862</c:v>
                  </c:pt>
                  <c:pt idx="11">
                    <c:v>0.00299999999999999</c:v>
                  </c:pt>
                  <c:pt idx="12">
                    <c:v>0.0</c:v>
                  </c:pt>
                  <c:pt idx="13">
                    <c:v>0.00509901951359278</c:v>
                  </c:pt>
                </c:numCache>
              </c:numRef>
            </c:minus>
          </c:errBars>
          <c:xVal>
            <c:numRef>
              <c:f>[2]Compiled!$A$3:$A$16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[2]Compiled!$D$3:$D$16</c:f>
              <c:numCache>
                <c:formatCode>General</c:formatCode>
                <c:ptCount val="14"/>
                <c:pt idx="0">
                  <c:v>0.01</c:v>
                </c:pt>
                <c:pt idx="1">
                  <c:v>0.0146666666666667</c:v>
                </c:pt>
                <c:pt idx="2">
                  <c:v>0.0243333333333333</c:v>
                </c:pt>
                <c:pt idx="3">
                  <c:v>0.0356666666666667</c:v>
                </c:pt>
                <c:pt idx="4">
                  <c:v>0.0513333333333333</c:v>
                </c:pt>
                <c:pt idx="5">
                  <c:v>0.0721666666666666</c:v>
                </c:pt>
                <c:pt idx="6">
                  <c:v>0.094</c:v>
                </c:pt>
                <c:pt idx="7">
                  <c:v>0.121833333333333</c:v>
                </c:pt>
                <c:pt idx="8">
                  <c:v>0.159666666666667</c:v>
                </c:pt>
                <c:pt idx="9">
                  <c:v>0.19</c:v>
                </c:pt>
                <c:pt idx="10">
                  <c:v>0.204</c:v>
                </c:pt>
                <c:pt idx="11">
                  <c:v>0.202</c:v>
                </c:pt>
                <c:pt idx="12">
                  <c:v>0.205</c:v>
                </c:pt>
                <c:pt idx="13">
                  <c:v>0.201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[2]Compiled!$E$2</c:f>
              <c:strCache>
                <c:ptCount val="1"/>
                <c:pt idx="0">
                  <c:v>300mM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[2]Compiled!$E$20:$E$33</c:f>
                <c:numCache>
                  <c:formatCode>General</c:formatCode>
                  <c:ptCount val="14"/>
                  <c:pt idx="0">
                    <c:v>0.0005</c:v>
                  </c:pt>
                  <c:pt idx="1">
                    <c:v>0.000471404520791032</c:v>
                  </c:pt>
                  <c:pt idx="2">
                    <c:v>0.00169967317119759</c:v>
                  </c:pt>
                  <c:pt idx="3">
                    <c:v>0.00205480466765633</c:v>
                  </c:pt>
                  <c:pt idx="4">
                    <c:v>0.00432049379893857</c:v>
                  </c:pt>
                  <c:pt idx="5">
                    <c:v>0.00717635004720366</c:v>
                  </c:pt>
                  <c:pt idx="6">
                    <c:v>0.00962635271879577</c:v>
                  </c:pt>
                  <c:pt idx="7">
                    <c:v>0.0118953772533703</c:v>
                  </c:pt>
                  <c:pt idx="8">
                    <c:v>0.0124988888395018</c:v>
                  </c:pt>
                  <c:pt idx="9">
                    <c:v>0.015369522511198</c:v>
                  </c:pt>
                  <c:pt idx="10">
                    <c:v>0.0217460085737335</c:v>
                  </c:pt>
                  <c:pt idx="11">
                    <c:v>0.003</c:v>
                  </c:pt>
                  <c:pt idx="12">
                    <c:v>0.0</c:v>
                  </c:pt>
                  <c:pt idx="13">
                    <c:v>0.00694422221866655</c:v>
                  </c:pt>
                </c:numCache>
              </c:numRef>
            </c:plus>
            <c:minus>
              <c:numRef>
                <c:f>[2]Compiled!$E$20:$E$33</c:f>
                <c:numCache>
                  <c:formatCode>General</c:formatCode>
                  <c:ptCount val="14"/>
                  <c:pt idx="0">
                    <c:v>0.0005</c:v>
                  </c:pt>
                  <c:pt idx="1">
                    <c:v>0.000471404520791032</c:v>
                  </c:pt>
                  <c:pt idx="2">
                    <c:v>0.00169967317119759</c:v>
                  </c:pt>
                  <c:pt idx="3">
                    <c:v>0.00205480466765633</c:v>
                  </c:pt>
                  <c:pt idx="4">
                    <c:v>0.00432049379893857</c:v>
                  </c:pt>
                  <c:pt idx="5">
                    <c:v>0.00717635004720366</c:v>
                  </c:pt>
                  <c:pt idx="6">
                    <c:v>0.00962635271879577</c:v>
                  </c:pt>
                  <c:pt idx="7">
                    <c:v>0.0118953772533703</c:v>
                  </c:pt>
                  <c:pt idx="8">
                    <c:v>0.0124988888395018</c:v>
                  </c:pt>
                  <c:pt idx="9">
                    <c:v>0.015369522511198</c:v>
                  </c:pt>
                  <c:pt idx="10">
                    <c:v>0.0217460085737335</c:v>
                  </c:pt>
                  <c:pt idx="11">
                    <c:v>0.003</c:v>
                  </c:pt>
                  <c:pt idx="12">
                    <c:v>0.0</c:v>
                  </c:pt>
                  <c:pt idx="13">
                    <c:v>0.00694422221866655</c:v>
                  </c:pt>
                </c:numCache>
              </c:numRef>
            </c:minus>
          </c:errBars>
          <c:xVal>
            <c:numRef>
              <c:f>[2]Compiled!$A$3:$A$16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30.0</c:v>
                </c:pt>
              </c:numCache>
            </c:numRef>
          </c:xVal>
          <c:yVal>
            <c:numRef>
              <c:f>[2]Compiled!$E$3:$E$16</c:f>
              <c:numCache>
                <c:formatCode>General</c:formatCode>
                <c:ptCount val="14"/>
                <c:pt idx="0">
                  <c:v>0.0055</c:v>
                </c:pt>
                <c:pt idx="1">
                  <c:v>0.00766666666666666</c:v>
                </c:pt>
                <c:pt idx="2">
                  <c:v>0.0103333333333333</c:v>
                </c:pt>
                <c:pt idx="3">
                  <c:v>0.0133333333333333</c:v>
                </c:pt>
                <c:pt idx="4">
                  <c:v>0.018</c:v>
                </c:pt>
                <c:pt idx="5">
                  <c:v>0.0225</c:v>
                </c:pt>
                <c:pt idx="6">
                  <c:v>0.028</c:v>
                </c:pt>
                <c:pt idx="7">
                  <c:v>0.0345</c:v>
                </c:pt>
                <c:pt idx="8">
                  <c:v>0.0426666666666667</c:v>
                </c:pt>
                <c:pt idx="9">
                  <c:v>0.0693333333333333</c:v>
                </c:pt>
                <c:pt idx="10">
                  <c:v>0.110666666666667</c:v>
                </c:pt>
                <c:pt idx="11">
                  <c:v>0.175</c:v>
                </c:pt>
                <c:pt idx="12">
                  <c:v>0.195</c:v>
                </c:pt>
                <c:pt idx="13">
                  <c:v>0.175333333333333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2792"/>
        <c:axId val="405623992"/>
      </c:scatterChart>
      <c:valAx>
        <c:axId val="405722792"/>
        <c:scaling>
          <c:orientation val="minMax"/>
          <c:max val="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623992"/>
        <c:crosses val="autoZero"/>
        <c:crossBetween val="midCat"/>
      </c:valAx>
      <c:valAx>
        <c:axId val="405623992"/>
        <c:scaling>
          <c:orientation val="minMax"/>
          <c:max val="0.25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72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</a:t>
            </a:r>
            <a:r>
              <a:rPr lang="en-US" u="sng"/>
              <a:t>606</a:t>
            </a:r>
            <a:r>
              <a:rPr lang="en-US" u="none" baseline="0"/>
              <a:t> Growth on DM500 Gluconate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[3]Compiled!$B$2</c:f>
              <c:strCache>
                <c:ptCount val="1"/>
                <c:pt idx="0">
                  <c:v>Gluconate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[3]Compiled!$B$17:$B$27</c:f>
                <c:numCache>
                  <c:formatCode>General</c:formatCode>
                  <c:ptCount val="11"/>
                  <c:pt idx="0">
                    <c:v>0.000707106781186547</c:v>
                  </c:pt>
                  <c:pt idx="1">
                    <c:v>0.000707106781186548</c:v>
                  </c:pt>
                  <c:pt idx="2">
                    <c:v>0.0028613807855649</c:v>
                  </c:pt>
                  <c:pt idx="3">
                    <c:v>0.00414578098794425</c:v>
                  </c:pt>
                  <c:pt idx="4">
                    <c:v>0.0035</c:v>
                  </c:pt>
                  <c:pt idx="5">
                    <c:v>0.0005</c:v>
                  </c:pt>
                  <c:pt idx="6">
                    <c:v>0.0</c:v>
                  </c:pt>
                  <c:pt idx="7">
                    <c:v>0.0005</c:v>
                  </c:pt>
                  <c:pt idx="8">
                    <c:v>0.0005</c:v>
                  </c:pt>
                  <c:pt idx="9">
                    <c:v>0.0005</c:v>
                  </c:pt>
                  <c:pt idx="10">
                    <c:v>0.0</c:v>
                  </c:pt>
                </c:numCache>
              </c:numRef>
            </c:plus>
            <c:minus>
              <c:numRef>
                <c:f>[3]Compiled!$B$17:$B$27</c:f>
                <c:numCache>
                  <c:formatCode>General</c:formatCode>
                  <c:ptCount val="11"/>
                  <c:pt idx="0">
                    <c:v>0.000707106781186547</c:v>
                  </c:pt>
                  <c:pt idx="1">
                    <c:v>0.000707106781186548</c:v>
                  </c:pt>
                  <c:pt idx="2">
                    <c:v>0.0028613807855649</c:v>
                  </c:pt>
                  <c:pt idx="3">
                    <c:v>0.00414578098794425</c:v>
                  </c:pt>
                  <c:pt idx="4">
                    <c:v>0.0035</c:v>
                  </c:pt>
                  <c:pt idx="5">
                    <c:v>0.0005</c:v>
                  </c:pt>
                  <c:pt idx="6">
                    <c:v>0.0</c:v>
                  </c:pt>
                  <c:pt idx="7">
                    <c:v>0.0005</c:v>
                  </c:pt>
                  <c:pt idx="8">
                    <c:v>0.0005</c:v>
                  </c:pt>
                  <c:pt idx="9">
                    <c:v>0.0005</c:v>
                  </c:pt>
                  <c:pt idx="10">
                    <c:v>0.0</c:v>
                  </c:pt>
                </c:numCache>
              </c:numRef>
            </c:minus>
          </c:errBars>
          <c:xVal>
            <c:numRef>
              <c:f>[3]Compiled!$A$3:$A$13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29.0</c:v>
                </c:pt>
              </c:numCache>
            </c:numRef>
          </c:xVal>
          <c:yVal>
            <c:numRef>
              <c:f>[3]Compiled!$B$3:$B$13</c:f>
              <c:numCache>
                <c:formatCode>General</c:formatCode>
                <c:ptCount val="11"/>
                <c:pt idx="0">
                  <c:v>0.013</c:v>
                </c:pt>
                <c:pt idx="1">
                  <c:v>0.023</c:v>
                </c:pt>
                <c:pt idx="2">
                  <c:v>0.04875</c:v>
                </c:pt>
                <c:pt idx="3">
                  <c:v>0.09225</c:v>
                </c:pt>
                <c:pt idx="4">
                  <c:v>0.1625</c:v>
                </c:pt>
                <c:pt idx="5">
                  <c:v>0.1685</c:v>
                </c:pt>
                <c:pt idx="6">
                  <c:v>0.168</c:v>
                </c:pt>
                <c:pt idx="7">
                  <c:v>0.1675</c:v>
                </c:pt>
                <c:pt idx="8">
                  <c:v>0.1675</c:v>
                </c:pt>
                <c:pt idx="9">
                  <c:v>0.1665</c:v>
                </c:pt>
                <c:pt idx="10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83496"/>
        <c:axId val="405558856"/>
      </c:scatterChart>
      <c:valAx>
        <c:axId val="405083496"/>
        <c:scaling>
          <c:orientation val="minMax"/>
          <c:max val="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558856"/>
        <c:crosses val="autoZero"/>
        <c:crossBetween val="midCat"/>
      </c:valAx>
      <c:valAx>
        <c:axId val="405558856"/>
        <c:scaling>
          <c:orientation val="minMax"/>
          <c:max val="0.2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083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</a:t>
            </a:r>
            <a:r>
              <a:rPr lang="en-US" u="sng"/>
              <a:t>606</a:t>
            </a:r>
            <a:r>
              <a:rPr lang="en-US" u="none" baseline="0"/>
              <a:t> Growth on DM500 Lactate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[3]Compiled!$C$2</c:f>
              <c:strCache>
                <c:ptCount val="1"/>
                <c:pt idx="0">
                  <c:v>Lactate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[3]Compiled!$C$17:$C$27</c:f>
                <c:numCache>
                  <c:formatCode>General</c:formatCode>
                  <c:ptCount val="11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0.00111803398874989</c:v>
                  </c:pt>
                  <c:pt idx="4">
                    <c:v>0.0014790199457749</c:v>
                  </c:pt>
                  <c:pt idx="5">
                    <c:v>0.0047169905660283</c:v>
                  </c:pt>
                  <c:pt idx="6">
                    <c:v>0.00262466929133727</c:v>
                  </c:pt>
                  <c:pt idx="7">
                    <c:v>0.001</c:v>
                  </c:pt>
                  <c:pt idx="8">
                    <c:v>0.004</c:v>
                  </c:pt>
                  <c:pt idx="9">
                    <c:v>0.004</c:v>
                  </c:pt>
                  <c:pt idx="10">
                    <c:v>0.0065</c:v>
                  </c:pt>
                </c:numCache>
              </c:numRef>
            </c:plus>
            <c:minus>
              <c:numRef>
                <c:f>[3]Compiled!$C$17:$C$27</c:f>
                <c:numCache>
                  <c:formatCode>General</c:formatCode>
                  <c:ptCount val="11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0.00111803398874989</c:v>
                  </c:pt>
                  <c:pt idx="4">
                    <c:v>0.0014790199457749</c:v>
                  </c:pt>
                  <c:pt idx="5">
                    <c:v>0.0047169905660283</c:v>
                  </c:pt>
                  <c:pt idx="6">
                    <c:v>0.00262466929133727</c:v>
                  </c:pt>
                  <c:pt idx="7">
                    <c:v>0.001</c:v>
                  </c:pt>
                  <c:pt idx="8">
                    <c:v>0.004</c:v>
                  </c:pt>
                  <c:pt idx="9">
                    <c:v>0.004</c:v>
                  </c:pt>
                  <c:pt idx="10">
                    <c:v>0.0065</c:v>
                  </c:pt>
                </c:numCache>
              </c:numRef>
            </c:minus>
          </c:errBars>
          <c:xVal>
            <c:numRef>
              <c:f>[3]Compiled!$A$3:$A$13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29.0</c:v>
                </c:pt>
              </c:numCache>
            </c:numRef>
          </c:xVal>
          <c:yVal>
            <c:numRef>
              <c:f>[3]Compiled!$C$3:$C$13</c:f>
              <c:numCache>
                <c:formatCode>General</c:formatCode>
                <c:ptCount val="11"/>
                <c:pt idx="0">
                  <c:v>0.0055</c:v>
                </c:pt>
                <c:pt idx="1">
                  <c:v>0.0075</c:v>
                </c:pt>
                <c:pt idx="2">
                  <c:v>0.0095</c:v>
                </c:pt>
                <c:pt idx="3">
                  <c:v>0.0135</c:v>
                </c:pt>
                <c:pt idx="4">
                  <c:v>0.02275</c:v>
                </c:pt>
                <c:pt idx="5">
                  <c:v>0.0385</c:v>
                </c:pt>
                <c:pt idx="6">
                  <c:v>0.0663333333333333</c:v>
                </c:pt>
                <c:pt idx="7">
                  <c:v>0.108</c:v>
                </c:pt>
                <c:pt idx="8">
                  <c:v>0.114</c:v>
                </c:pt>
                <c:pt idx="9">
                  <c:v>0.113</c:v>
                </c:pt>
                <c:pt idx="10">
                  <c:v>0.1025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92744"/>
        <c:axId val="405687448"/>
      </c:scatterChart>
      <c:valAx>
        <c:axId val="405692744"/>
        <c:scaling>
          <c:orientation val="minMax"/>
          <c:max val="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687448"/>
        <c:crosses val="autoZero"/>
        <c:crossBetween val="midCat"/>
      </c:valAx>
      <c:valAx>
        <c:axId val="405687448"/>
        <c:scaling>
          <c:orientation val="minMax"/>
          <c:max val="0.15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69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</a:t>
            </a:r>
            <a:r>
              <a:rPr lang="en-US" u="sng"/>
              <a:t>606</a:t>
            </a:r>
            <a:r>
              <a:rPr lang="en-US" u="none" baseline="0"/>
              <a:t> Growth on DM500 with varying [MgSO4]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[4]Compiled!$B$2</c:f>
              <c:strCache>
                <c:ptCount val="1"/>
                <c:pt idx="0">
                  <c:v>0.08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[4]Compiled!$B$19:$B$31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0.00531245915016974</c:v>
                  </c:pt>
                  <c:pt idx="2">
                    <c:v>0.003</c:v>
                  </c:pt>
                  <c:pt idx="3">
                    <c:v>0.00637704215656966</c:v>
                  </c:pt>
                  <c:pt idx="4">
                    <c:v>0.00825967446224258</c:v>
                  </c:pt>
                  <c:pt idx="5">
                    <c:v>0.017931970208417</c:v>
                  </c:pt>
                  <c:pt idx="6">
                    <c:v>0.0</c:v>
                  </c:pt>
                  <c:pt idx="7">
                    <c:v>0.0114406682011537</c:v>
                  </c:pt>
                  <c:pt idx="8">
                    <c:v>0.00771722460186016</c:v>
                  </c:pt>
                  <c:pt idx="9">
                    <c:v>0.00817856276425687</c:v>
                  </c:pt>
                  <c:pt idx="10">
                    <c:v>0.00793025150224689</c:v>
                  </c:pt>
                  <c:pt idx="11">
                    <c:v>0.00917726659862414</c:v>
                  </c:pt>
                  <c:pt idx="12">
                    <c:v>0.00883176086632785</c:v>
                  </c:pt>
                </c:numCache>
              </c:numRef>
            </c:plus>
            <c:minus>
              <c:numRef>
                <c:f>[4]Compiled!$B$19:$B$31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0.00531245915016974</c:v>
                  </c:pt>
                  <c:pt idx="2">
                    <c:v>0.003</c:v>
                  </c:pt>
                  <c:pt idx="3">
                    <c:v>0.00637704215656966</c:v>
                  </c:pt>
                  <c:pt idx="4">
                    <c:v>0.00825967446224258</c:v>
                  </c:pt>
                  <c:pt idx="5">
                    <c:v>0.017931970208417</c:v>
                  </c:pt>
                  <c:pt idx="6">
                    <c:v>0.0</c:v>
                  </c:pt>
                  <c:pt idx="7">
                    <c:v>0.0114406682011537</c:v>
                  </c:pt>
                  <c:pt idx="8">
                    <c:v>0.00771722460186016</c:v>
                  </c:pt>
                  <c:pt idx="9">
                    <c:v>0.00817856276425687</c:v>
                  </c:pt>
                  <c:pt idx="10">
                    <c:v>0.00793025150224689</c:v>
                  </c:pt>
                  <c:pt idx="11">
                    <c:v>0.00917726659862414</c:v>
                  </c:pt>
                  <c:pt idx="12">
                    <c:v>0.00883176086632785</c:v>
                  </c:pt>
                </c:numCache>
              </c:numRef>
            </c:minus>
          </c:errBars>
          <c:xVal>
            <c:numRef>
              <c:f>[4]Compiled!$A$3:$A$15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[4]Compiled!$B$3:$B$15</c:f>
              <c:numCache>
                <c:formatCode>General</c:formatCode>
                <c:ptCount val="13"/>
                <c:pt idx="0">
                  <c:v>0.015</c:v>
                </c:pt>
                <c:pt idx="1">
                  <c:v>0.0293333333333333</c:v>
                </c:pt>
                <c:pt idx="2">
                  <c:v>0.042</c:v>
                </c:pt>
                <c:pt idx="3">
                  <c:v>0.054</c:v>
                </c:pt>
                <c:pt idx="4">
                  <c:v>0.0853333333333333</c:v>
                </c:pt>
                <c:pt idx="5">
                  <c:v>0.119666666666667</c:v>
                </c:pt>
                <c:pt idx="6">
                  <c:v>0.153</c:v>
                </c:pt>
                <c:pt idx="7">
                  <c:v>0.182333333333333</c:v>
                </c:pt>
                <c:pt idx="8">
                  <c:v>0.194666666666667</c:v>
                </c:pt>
                <c:pt idx="9">
                  <c:v>0.194333333333333</c:v>
                </c:pt>
                <c:pt idx="10">
                  <c:v>0.193666666666667</c:v>
                </c:pt>
                <c:pt idx="11">
                  <c:v>0.192333333333333</c:v>
                </c:pt>
                <c:pt idx="12">
                  <c:v>0.184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[4]Compiled!$C$2</c:f>
              <c:strCache>
                <c:ptCount val="1"/>
                <c:pt idx="0">
                  <c:v>0.8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[4]Compiled!$C$19:$C$31</c:f>
                <c:numCache>
                  <c:formatCode>General</c:formatCode>
                  <c:ptCount val="13"/>
                  <c:pt idx="0">
                    <c:v>0.000942809041582062</c:v>
                  </c:pt>
                  <c:pt idx="1">
                    <c:v>0.00573488351136175</c:v>
                  </c:pt>
                  <c:pt idx="2">
                    <c:v>0.006</c:v>
                  </c:pt>
                  <c:pt idx="3">
                    <c:v>0.0111155546670221</c:v>
                  </c:pt>
                  <c:pt idx="4">
                    <c:v>0.0125698050899764</c:v>
                  </c:pt>
                  <c:pt idx="5">
                    <c:v>0.0195675468285855</c:v>
                  </c:pt>
                  <c:pt idx="6">
                    <c:v>0.0</c:v>
                  </c:pt>
                  <c:pt idx="7">
                    <c:v>0.0110453610171873</c:v>
                  </c:pt>
                  <c:pt idx="8">
                    <c:v>0.00659966329107443</c:v>
                  </c:pt>
                  <c:pt idx="9">
                    <c:v>0.00668331255192113</c:v>
                  </c:pt>
                  <c:pt idx="10">
                    <c:v>0.00668331255192113</c:v>
                  </c:pt>
                  <c:pt idx="11">
                    <c:v>0.00601849002842259</c:v>
                  </c:pt>
                  <c:pt idx="12">
                    <c:v>0.00588784057755189</c:v>
                  </c:pt>
                </c:numCache>
              </c:numRef>
            </c:plus>
            <c:minus>
              <c:numRef>
                <c:f>[4]Compiled!$C$19:$C$31</c:f>
                <c:numCache>
                  <c:formatCode>General</c:formatCode>
                  <c:ptCount val="13"/>
                  <c:pt idx="0">
                    <c:v>0.000942809041582062</c:v>
                  </c:pt>
                  <c:pt idx="1">
                    <c:v>0.00573488351136175</c:v>
                  </c:pt>
                  <c:pt idx="2">
                    <c:v>0.006</c:v>
                  </c:pt>
                  <c:pt idx="3">
                    <c:v>0.0111155546670221</c:v>
                  </c:pt>
                  <c:pt idx="4">
                    <c:v>0.0125698050899764</c:v>
                  </c:pt>
                  <c:pt idx="5">
                    <c:v>0.0195675468285855</c:v>
                  </c:pt>
                  <c:pt idx="6">
                    <c:v>0.0</c:v>
                  </c:pt>
                  <c:pt idx="7">
                    <c:v>0.0110453610171873</c:v>
                  </c:pt>
                  <c:pt idx="8">
                    <c:v>0.00659966329107443</c:v>
                  </c:pt>
                  <c:pt idx="9">
                    <c:v>0.00668331255192113</c:v>
                  </c:pt>
                  <c:pt idx="10">
                    <c:v>0.00668331255192113</c:v>
                  </c:pt>
                  <c:pt idx="11">
                    <c:v>0.00601849002842259</c:v>
                  </c:pt>
                  <c:pt idx="12">
                    <c:v>0.00588784057755189</c:v>
                  </c:pt>
                </c:numCache>
              </c:numRef>
            </c:minus>
          </c:errBars>
          <c:xVal>
            <c:numRef>
              <c:f>[4]Compiled!$A$3:$A$15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[4]Compiled!$C$3:$C$15</c:f>
              <c:numCache>
                <c:formatCode>General</c:formatCode>
                <c:ptCount val="13"/>
                <c:pt idx="0">
                  <c:v>0.0173333333333333</c:v>
                </c:pt>
                <c:pt idx="1">
                  <c:v>0.0336666666666667</c:v>
                </c:pt>
                <c:pt idx="2">
                  <c:v>0.048</c:v>
                </c:pt>
                <c:pt idx="3">
                  <c:v>0.0626666666666666</c:v>
                </c:pt>
                <c:pt idx="4">
                  <c:v>0.093</c:v>
                </c:pt>
                <c:pt idx="5">
                  <c:v>0.134333333333333</c:v>
                </c:pt>
                <c:pt idx="6">
                  <c:v>0.167</c:v>
                </c:pt>
                <c:pt idx="7">
                  <c:v>0.196</c:v>
                </c:pt>
                <c:pt idx="8">
                  <c:v>0.203333333333333</c:v>
                </c:pt>
                <c:pt idx="9">
                  <c:v>0.205</c:v>
                </c:pt>
                <c:pt idx="10">
                  <c:v>0.205</c:v>
                </c:pt>
                <c:pt idx="11">
                  <c:v>0.204333333333333</c:v>
                </c:pt>
                <c:pt idx="12">
                  <c:v>0.198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[4]Compiled!$D$2</c:f>
              <c:strCache>
                <c:ptCount val="1"/>
                <c:pt idx="0">
                  <c:v>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[4]Compiled!$D$19:$D$31</c:f>
                <c:numCache>
                  <c:formatCode>General</c:formatCode>
                  <c:ptCount val="13"/>
                  <c:pt idx="0">
                    <c:v>0.000816496580927727</c:v>
                  </c:pt>
                  <c:pt idx="1">
                    <c:v>0.00249443825784929</c:v>
                  </c:pt>
                  <c:pt idx="2">
                    <c:v>0.0035</c:v>
                  </c:pt>
                  <c:pt idx="3">
                    <c:v>0.0071336448530109</c:v>
                  </c:pt>
                  <c:pt idx="4">
                    <c:v>0.0108730042868666</c:v>
                  </c:pt>
                  <c:pt idx="5">
                    <c:v>0.0160831174424196</c:v>
                  </c:pt>
                  <c:pt idx="6">
                    <c:v>0.0</c:v>
                  </c:pt>
                  <c:pt idx="7">
                    <c:v>0.016539514973407</c:v>
                  </c:pt>
                  <c:pt idx="8">
                    <c:v>0.0114406682011537</c:v>
                  </c:pt>
                  <c:pt idx="9">
                    <c:v>0.0110252236056941</c:v>
                  </c:pt>
                  <c:pt idx="10">
                    <c:v>0.0102089285540757</c:v>
                  </c:pt>
                  <c:pt idx="11">
                    <c:v>0.00979795897113272</c:v>
                  </c:pt>
                  <c:pt idx="12">
                    <c:v>0.00864098759787714</c:v>
                  </c:pt>
                </c:numCache>
              </c:numRef>
            </c:plus>
            <c:minus>
              <c:numRef>
                <c:f>[4]Compiled!$D$19:$D$31</c:f>
                <c:numCache>
                  <c:formatCode>General</c:formatCode>
                  <c:ptCount val="13"/>
                  <c:pt idx="0">
                    <c:v>0.000816496580927727</c:v>
                  </c:pt>
                  <c:pt idx="1">
                    <c:v>0.00249443825784929</c:v>
                  </c:pt>
                  <c:pt idx="2">
                    <c:v>0.0035</c:v>
                  </c:pt>
                  <c:pt idx="3">
                    <c:v>0.0071336448530109</c:v>
                  </c:pt>
                  <c:pt idx="4">
                    <c:v>0.0108730042868666</c:v>
                  </c:pt>
                  <c:pt idx="5">
                    <c:v>0.0160831174424196</c:v>
                  </c:pt>
                  <c:pt idx="6">
                    <c:v>0.0</c:v>
                  </c:pt>
                  <c:pt idx="7">
                    <c:v>0.016539514973407</c:v>
                  </c:pt>
                  <c:pt idx="8">
                    <c:v>0.0114406682011537</c:v>
                  </c:pt>
                  <c:pt idx="9">
                    <c:v>0.0110252236056941</c:v>
                  </c:pt>
                  <c:pt idx="10">
                    <c:v>0.0102089285540757</c:v>
                  </c:pt>
                  <c:pt idx="11">
                    <c:v>0.00979795897113272</c:v>
                  </c:pt>
                  <c:pt idx="12">
                    <c:v>0.00864098759787714</c:v>
                  </c:pt>
                </c:numCache>
              </c:numRef>
            </c:minus>
          </c:errBars>
          <c:xVal>
            <c:numRef>
              <c:f>[4]Compiled!$A$3:$A$15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[4]Compiled!$D$3:$D$15</c:f>
              <c:numCache>
                <c:formatCode>General</c:formatCode>
                <c:ptCount val="13"/>
                <c:pt idx="0">
                  <c:v>0.019</c:v>
                </c:pt>
                <c:pt idx="1">
                  <c:v>0.0343333333333333</c:v>
                </c:pt>
                <c:pt idx="2">
                  <c:v>0.0505</c:v>
                </c:pt>
                <c:pt idx="3">
                  <c:v>0.0683333333333333</c:v>
                </c:pt>
                <c:pt idx="4">
                  <c:v>0.100333333333333</c:v>
                </c:pt>
                <c:pt idx="5">
                  <c:v>0.149</c:v>
                </c:pt>
                <c:pt idx="6">
                  <c:v>0.188</c:v>
                </c:pt>
                <c:pt idx="7">
                  <c:v>0.214666666666667</c:v>
                </c:pt>
                <c:pt idx="8">
                  <c:v>0.222333333333333</c:v>
                </c:pt>
                <c:pt idx="9">
                  <c:v>0.222666666666667</c:v>
                </c:pt>
                <c:pt idx="10">
                  <c:v>0.221333333333333</c:v>
                </c:pt>
                <c:pt idx="11">
                  <c:v>0.221</c:v>
                </c:pt>
                <c:pt idx="12">
                  <c:v>0.206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[4]Compiled!$E$2</c:f>
              <c:strCache>
                <c:ptCount val="1"/>
                <c:pt idx="0">
                  <c:v>50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[4]Compiled!$E$19:$E$31</c:f>
                <c:numCache>
                  <c:formatCode>General</c:formatCode>
                  <c:ptCount val="13"/>
                  <c:pt idx="0">
                    <c:v>0.00205480466765633</c:v>
                  </c:pt>
                  <c:pt idx="1">
                    <c:v>0.00262466929133727</c:v>
                  </c:pt>
                  <c:pt idx="2">
                    <c:v>0.005</c:v>
                  </c:pt>
                  <c:pt idx="3">
                    <c:v>0.00408248290463863</c:v>
                  </c:pt>
                  <c:pt idx="4">
                    <c:v>0.00565685424949237</c:v>
                  </c:pt>
                  <c:pt idx="5">
                    <c:v>0.00793025150224687</c:v>
                  </c:pt>
                  <c:pt idx="6">
                    <c:v>0.0</c:v>
                  </c:pt>
                  <c:pt idx="7">
                    <c:v>0.00377123616632826</c:v>
                  </c:pt>
                  <c:pt idx="8">
                    <c:v>0.00449691252107735</c:v>
                  </c:pt>
                  <c:pt idx="9">
                    <c:v>0.00449691252107735</c:v>
                  </c:pt>
                  <c:pt idx="10">
                    <c:v>0.00402768199119819</c:v>
                  </c:pt>
                  <c:pt idx="11">
                    <c:v>0.00449691252107735</c:v>
                  </c:pt>
                  <c:pt idx="12">
                    <c:v>0.00188561808316413</c:v>
                  </c:pt>
                </c:numCache>
              </c:numRef>
            </c:plus>
            <c:minus>
              <c:numRef>
                <c:f>[4]Compiled!$E$19:$E$31</c:f>
                <c:numCache>
                  <c:formatCode>General</c:formatCode>
                  <c:ptCount val="13"/>
                  <c:pt idx="0">
                    <c:v>0.00205480466765633</c:v>
                  </c:pt>
                  <c:pt idx="1">
                    <c:v>0.00262466929133727</c:v>
                  </c:pt>
                  <c:pt idx="2">
                    <c:v>0.005</c:v>
                  </c:pt>
                  <c:pt idx="3">
                    <c:v>0.00408248290463863</c:v>
                  </c:pt>
                  <c:pt idx="4">
                    <c:v>0.00565685424949237</c:v>
                  </c:pt>
                  <c:pt idx="5">
                    <c:v>0.00793025150224687</c:v>
                  </c:pt>
                  <c:pt idx="6">
                    <c:v>0.0</c:v>
                  </c:pt>
                  <c:pt idx="7">
                    <c:v>0.00377123616632826</c:v>
                  </c:pt>
                  <c:pt idx="8">
                    <c:v>0.00449691252107735</c:v>
                  </c:pt>
                  <c:pt idx="9">
                    <c:v>0.00449691252107735</c:v>
                  </c:pt>
                  <c:pt idx="10">
                    <c:v>0.00402768199119819</c:v>
                  </c:pt>
                  <c:pt idx="11">
                    <c:v>0.00449691252107735</c:v>
                  </c:pt>
                  <c:pt idx="12">
                    <c:v>0.00188561808316413</c:v>
                  </c:pt>
                </c:numCache>
              </c:numRef>
            </c:minus>
          </c:errBars>
          <c:xVal>
            <c:numRef>
              <c:f>[4]Compiled!$A$3:$A$15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[4]Compiled!$E$3:$E$15</c:f>
              <c:numCache>
                <c:formatCode>General</c:formatCode>
                <c:ptCount val="13"/>
                <c:pt idx="0">
                  <c:v>0.0213333333333333</c:v>
                </c:pt>
                <c:pt idx="1">
                  <c:v>0.0416666666666667</c:v>
                </c:pt>
                <c:pt idx="2">
                  <c:v>0.055</c:v>
                </c:pt>
                <c:pt idx="3">
                  <c:v>0.085</c:v>
                </c:pt>
                <c:pt idx="4">
                  <c:v>0.14</c:v>
                </c:pt>
                <c:pt idx="5">
                  <c:v>0.196666666666667</c:v>
                </c:pt>
                <c:pt idx="6">
                  <c:v>0.22</c:v>
                </c:pt>
                <c:pt idx="7">
                  <c:v>0.222666666666667</c:v>
                </c:pt>
                <c:pt idx="8">
                  <c:v>0.223666666666667</c:v>
                </c:pt>
                <c:pt idx="9">
                  <c:v>0.223666666666667</c:v>
                </c:pt>
                <c:pt idx="10">
                  <c:v>0.222333333333333</c:v>
                </c:pt>
                <c:pt idx="11">
                  <c:v>0.221666666666667</c:v>
                </c:pt>
                <c:pt idx="12">
                  <c:v>0.208666666666667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[4]Compiled!$F$2</c:f>
              <c:strCache>
                <c:ptCount val="1"/>
                <c:pt idx="0">
                  <c:v>200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[4]Compiled!$F$19:$F$31</c:f>
                <c:numCache>
                  <c:formatCode>General</c:formatCode>
                  <c:ptCount val="13"/>
                  <c:pt idx="0">
                    <c:v>0.00249443825784929</c:v>
                  </c:pt>
                  <c:pt idx="1">
                    <c:v>0.0016996731711976</c:v>
                  </c:pt>
                  <c:pt idx="2">
                    <c:v>0.002</c:v>
                  </c:pt>
                  <c:pt idx="3">
                    <c:v>0.00286744175568088</c:v>
                  </c:pt>
                  <c:pt idx="4">
                    <c:v>0.00449691252107735</c:v>
                  </c:pt>
                  <c:pt idx="5">
                    <c:v>0.00424264068711929</c:v>
                  </c:pt>
                  <c:pt idx="6">
                    <c:v>0.0</c:v>
                  </c:pt>
                  <c:pt idx="7">
                    <c:v>0.00668331255192113</c:v>
                  </c:pt>
                  <c:pt idx="8">
                    <c:v>0.00713364485301089</c:v>
                  </c:pt>
                  <c:pt idx="9">
                    <c:v>0.00697614984548544</c:v>
                  </c:pt>
                  <c:pt idx="10">
                    <c:v>0.00679869268479037</c:v>
                  </c:pt>
                  <c:pt idx="11">
                    <c:v>0.00679869268479037</c:v>
                  </c:pt>
                  <c:pt idx="12">
                    <c:v>0.00262466929133727</c:v>
                  </c:pt>
                </c:numCache>
              </c:numRef>
            </c:plus>
            <c:minus>
              <c:numRef>
                <c:f>[4]Compiled!$F$19:$F$31</c:f>
                <c:numCache>
                  <c:formatCode>General</c:formatCode>
                  <c:ptCount val="13"/>
                  <c:pt idx="0">
                    <c:v>0.00249443825784929</c:v>
                  </c:pt>
                  <c:pt idx="1">
                    <c:v>0.0016996731711976</c:v>
                  </c:pt>
                  <c:pt idx="2">
                    <c:v>0.002</c:v>
                  </c:pt>
                  <c:pt idx="3">
                    <c:v>0.00286744175568088</c:v>
                  </c:pt>
                  <c:pt idx="4">
                    <c:v>0.00449691252107735</c:v>
                  </c:pt>
                  <c:pt idx="5">
                    <c:v>0.00424264068711929</c:v>
                  </c:pt>
                  <c:pt idx="6">
                    <c:v>0.0</c:v>
                  </c:pt>
                  <c:pt idx="7">
                    <c:v>0.00668331255192113</c:v>
                  </c:pt>
                  <c:pt idx="8">
                    <c:v>0.00713364485301089</c:v>
                  </c:pt>
                  <c:pt idx="9">
                    <c:v>0.00697614984548544</c:v>
                  </c:pt>
                  <c:pt idx="10">
                    <c:v>0.00679869268479037</c:v>
                  </c:pt>
                  <c:pt idx="11">
                    <c:v>0.00679869268479037</c:v>
                  </c:pt>
                  <c:pt idx="12">
                    <c:v>0.00262466929133727</c:v>
                  </c:pt>
                </c:numCache>
              </c:numRef>
            </c:minus>
          </c:errBars>
          <c:xVal>
            <c:numRef>
              <c:f>[4]Compiled!$A$3:$A$15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[4]Compiled!$F$3:$F$15</c:f>
              <c:numCache>
                <c:formatCode>General</c:formatCode>
                <c:ptCount val="13"/>
                <c:pt idx="0">
                  <c:v>0.0193333333333333</c:v>
                </c:pt>
                <c:pt idx="1">
                  <c:v>0.0396666666666667</c:v>
                </c:pt>
                <c:pt idx="2">
                  <c:v>0.054</c:v>
                </c:pt>
                <c:pt idx="3">
                  <c:v>0.0813333333333333</c:v>
                </c:pt>
                <c:pt idx="4">
                  <c:v>0.134333333333333</c:v>
                </c:pt>
                <c:pt idx="5">
                  <c:v>0.195</c:v>
                </c:pt>
                <c:pt idx="6">
                  <c:v>0.232</c:v>
                </c:pt>
                <c:pt idx="7">
                  <c:v>0.235</c:v>
                </c:pt>
                <c:pt idx="8">
                  <c:v>0.235333333333333</c:v>
                </c:pt>
                <c:pt idx="9">
                  <c:v>0.234</c:v>
                </c:pt>
                <c:pt idx="10">
                  <c:v>0.232666666666667</c:v>
                </c:pt>
                <c:pt idx="11">
                  <c:v>0.232666666666667</c:v>
                </c:pt>
                <c:pt idx="12">
                  <c:v>0.216333333333333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[4]Compiled!$G$2</c:f>
              <c:strCache>
                <c:ptCount val="1"/>
                <c:pt idx="0">
                  <c:v>400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[4]Compiled!$G$19:$G$31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0.000471404520791032</c:v>
                  </c:pt>
                  <c:pt idx="2">
                    <c:v>0.0005</c:v>
                  </c:pt>
                  <c:pt idx="3">
                    <c:v>0.0014142135623731</c:v>
                  </c:pt>
                  <c:pt idx="4">
                    <c:v>0.00124721912892465</c:v>
                  </c:pt>
                  <c:pt idx="5">
                    <c:v>0.00235702260395516</c:v>
                  </c:pt>
                  <c:pt idx="6">
                    <c:v>0.0</c:v>
                  </c:pt>
                  <c:pt idx="7">
                    <c:v>0.00368178700572909</c:v>
                  </c:pt>
                  <c:pt idx="8">
                    <c:v>0.0123558353285671</c:v>
                  </c:pt>
                  <c:pt idx="9">
                    <c:v>0.0163910544708591</c:v>
                  </c:pt>
                  <c:pt idx="10">
                    <c:v>0.00946337971105225</c:v>
                  </c:pt>
                  <c:pt idx="11">
                    <c:v>0.00980929264637477</c:v>
                  </c:pt>
                  <c:pt idx="12">
                    <c:v>0.00895668589502961</c:v>
                  </c:pt>
                </c:numCache>
              </c:numRef>
            </c:plus>
            <c:minus>
              <c:numRef>
                <c:f>[4]Compiled!$G$19:$G$31</c:f>
                <c:numCache>
                  <c:formatCode>General</c:formatCode>
                  <c:ptCount val="13"/>
                  <c:pt idx="0">
                    <c:v>0.000816496580927726</c:v>
                  </c:pt>
                  <c:pt idx="1">
                    <c:v>0.000471404520791032</c:v>
                  </c:pt>
                  <c:pt idx="2">
                    <c:v>0.0005</c:v>
                  </c:pt>
                  <c:pt idx="3">
                    <c:v>0.0014142135623731</c:v>
                  </c:pt>
                  <c:pt idx="4">
                    <c:v>0.00124721912892465</c:v>
                  </c:pt>
                  <c:pt idx="5">
                    <c:v>0.00235702260395516</c:v>
                  </c:pt>
                  <c:pt idx="6">
                    <c:v>0.0</c:v>
                  </c:pt>
                  <c:pt idx="7">
                    <c:v>0.00368178700572909</c:v>
                  </c:pt>
                  <c:pt idx="8">
                    <c:v>0.0123558353285671</c:v>
                  </c:pt>
                  <c:pt idx="9">
                    <c:v>0.0163910544708591</c:v>
                  </c:pt>
                  <c:pt idx="10">
                    <c:v>0.00946337971105225</c:v>
                  </c:pt>
                  <c:pt idx="11">
                    <c:v>0.00980929264637477</c:v>
                  </c:pt>
                  <c:pt idx="12">
                    <c:v>0.00895668589502961</c:v>
                  </c:pt>
                </c:numCache>
              </c:numRef>
            </c:minus>
          </c:errBars>
          <c:xVal>
            <c:numRef>
              <c:f>[4]Compiled!$A$3:$A$15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4.5</c:v>
                </c:pt>
                <c:pt idx="3">
                  <c:v>5.0</c:v>
                </c:pt>
                <c:pt idx="4">
                  <c:v>5.5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28.0</c:v>
                </c:pt>
              </c:numCache>
            </c:numRef>
          </c:xVal>
          <c:yVal>
            <c:numRef>
              <c:f>[4]Compiled!$G$3:$G$15</c:f>
              <c:numCache>
                <c:formatCode>General</c:formatCode>
                <c:ptCount val="13"/>
                <c:pt idx="0">
                  <c:v>0.01</c:v>
                </c:pt>
                <c:pt idx="1">
                  <c:v>0.0193333333333333</c:v>
                </c:pt>
                <c:pt idx="2">
                  <c:v>0.0245</c:v>
                </c:pt>
                <c:pt idx="3">
                  <c:v>0.032</c:v>
                </c:pt>
                <c:pt idx="4">
                  <c:v>0.0433333333333333</c:v>
                </c:pt>
                <c:pt idx="5">
                  <c:v>0.0583333333333333</c:v>
                </c:pt>
                <c:pt idx="6">
                  <c:v>0.074</c:v>
                </c:pt>
                <c:pt idx="7">
                  <c:v>0.0926666666666666</c:v>
                </c:pt>
                <c:pt idx="8">
                  <c:v>0.124</c:v>
                </c:pt>
                <c:pt idx="9">
                  <c:v>0.154</c:v>
                </c:pt>
                <c:pt idx="10">
                  <c:v>0.171666666666667</c:v>
                </c:pt>
                <c:pt idx="11">
                  <c:v>0.171666666666667</c:v>
                </c:pt>
                <c:pt idx="12">
                  <c:v>0.158666666666667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02104"/>
        <c:axId val="404815000"/>
      </c:scatterChart>
      <c:valAx>
        <c:axId val="404802104"/>
        <c:scaling>
          <c:orientation val="minMax"/>
          <c:max val="1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815000"/>
        <c:crosses val="autoZero"/>
        <c:crossBetween val="midCat"/>
      </c:valAx>
      <c:valAx>
        <c:axId val="404815000"/>
        <c:scaling>
          <c:orientation val="minMax"/>
          <c:max val="0.25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80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35719</xdr:colOff>
      <xdr:row>32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11</xdr:row>
      <xdr:rowOff>152400</xdr:rowOff>
    </xdr:from>
    <xdr:to>
      <xdr:col>10</xdr:col>
      <xdr:colOff>295275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18</xdr:row>
      <xdr:rowOff>19050</xdr:rowOff>
    </xdr:from>
    <xdr:to>
      <xdr:col>18</xdr:col>
      <xdr:colOff>11906</xdr:colOff>
      <xdr:row>35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11907</xdr:colOff>
      <xdr:row>14</xdr:row>
      <xdr:rowOff>26192</xdr:rowOff>
    </xdr:from>
    <xdr:to>
      <xdr:col>19</xdr:col>
      <xdr:colOff>559594</xdr:colOff>
      <xdr:row>32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13</xdr:row>
      <xdr:rowOff>185738</xdr:rowOff>
    </xdr:from>
    <xdr:to>
      <xdr:col>19</xdr:col>
      <xdr:colOff>533400</xdr:colOff>
      <xdr:row>32</xdr:row>
      <xdr:rowOff>111921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16</xdr:row>
      <xdr:rowOff>14286</xdr:rowOff>
    </xdr:from>
    <xdr:to>
      <xdr:col>26</xdr:col>
      <xdr:colOff>559593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ricklab/Library/Mail%20Downloads/Batches%200010-0012%20(Glycerol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ricklab/Library/Mail%20Downloads/NaCl%20Growt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ricklab/Library/Mail%20Downloads/Gluconate+Lactate%20Grow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ricklab/Library/Mail%20Downloads/MgSO4%20Grow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10"/>
      <sheetName val="0011"/>
      <sheetName val="0012"/>
      <sheetName val="Av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Glycerol</v>
          </cell>
        </row>
        <row r="3">
          <cell r="A3">
            <v>5</v>
          </cell>
          <cell r="B3">
            <v>2.0333333333333332E-2</v>
          </cell>
        </row>
        <row r="4">
          <cell r="A4">
            <v>7</v>
          </cell>
          <cell r="B4">
            <v>5.0333333333333341E-2</v>
          </cell>
        </row>
        <row r="5">
          <cell r="A5">
            <v>8</v>
          </cell>
          <cell r="B5">
            <v>9.0666666666666673E-2</v>
          </cell>
        </row>
        <row r="6">
          <cell r="A6">
            <v>10</v>
          </cell>
          <cell r="B6">
            <v>0.19266666666666668</v>
          </cell>
        </row>
        <row r="7">
          <cell r="A7">
            <v>14</v>
          </cell>
          <cell r="B7">
            <v>0.23499999999999999</v>
          </cell>
        </row>
        <row r="8">
          <cell r="A8">
            <v>24</v>
          </cell>
          <cell r="B8">
            <v>0.20099999999999998</v>
          </cell>
        </row>
        <row r="9">
          <cell r="A9">
            <v>48</v>
          </cell>
          <cell r="B9">
            <v>0.18466666666666667</v>
          </cell>
        </row>
        <row r="10">
          <cell r="A10">
            <v>168</v>
          </cell>
          <cell r="B10">
            <v>0.14500000000000002</v>
          </cell>
        </row>
        <row r="11">
          <cell r="A11">
            <v>336</v>
          </cell>
          <cell r="B11">
            <v>0.12733333333333333</v>
          </cell>
        </row>
        <row r="15">
          <cell r="B15">
            <v>2.6246692913372712E-3</v>
          </cell>
        </row>
        <row r="16">
          <cell r="B16">
            <v>3.2998316455372214E-3</v>
          </cell>
        </row>
        <row r="17">
          <cell r="B17">
            <v>4.7140452079103207E-4</v>
          </cell>
        </row>
        <row r="18">
          <cell r="B18">
            <v>4.189935029992182E-3</v>
          </cell>
        </row>
        <row r="19">
          <cell r="B19">
            <v>1.0230672835481867E-2</v>
          </cell>
        </row>
        <row r="20">
          <cell r="B20">
            <v>1.3735598518691008E-2</v>
          </cell>
        </row>
        <row r="21">
          <cell r="B21">
            <v>7.3635740114581811E-3</v>
          </cell>
        </row>
        <row r="22">
          <cell r="B22">
            <v>1.8384776310850118E-2</v>
          </cell>
        </row>
        <row r="23">
          <cell r="B23">
            <v>1.2283683848458847E-2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ibrations"/>
      <sheetName val="Cell Numbers"/>
      <sheetName val="Redacted"/>
      <sheetName val="Redacted 2"/>
      <sheetName val="Redacted 3"/>
      <sheetName val="Batch 013"/>
      <sheetName val="Botched1"/>
      <sheetName val="Botched2"/>
      <sheetName val="Batch 014"/>
      <sheetName val="Batch 015"/>
      <sheetName val="Compi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D2" t="str">
            <v>200mM</v>
          </cell>
          <cell r="E2" t="str">
            <v>300mM</v>
          </cell>
        </row>
        <row r="3">
          <cell r="A3">
            <v>3</v>
          </cell>
          <cell r="B3">
            <v>1.6500000000000001E-2</v>
          </cell>
          <cell r="C3">
            <v>1.4499999999999999E-2</v>
          </cell>
          <cell r="D3">
            <v>0.01</v>
          </cell>
          <cell r="E3">
            <v>5.4999999999999997E-3</v>
          </cell>
        </row>
        <row r="4">
          <cell r="A4">
            <v>4</v>
          </cell>
          <cell r="B4">
            <v>3.0666666666666665E-2</v>
          </cell>
          <cell r="C4">
            <v>2.5666666666666667E-2</v>
          </cell>
          <cell r="D4">
            <v>1.4666666666666666E-2</v>
          </cell>
          <cell r="E4">
            <v>7.6666666666666662E-3</v>
          </cell>
        </row>
        <row r="5">
          <cell r="A5">
            <v>5</v>
          </cell>
          <cell r="B5">
            <v>5.9333333333333328E-2</v>
          </cell>
          <cell r="C5">
            <v>4.7833333333333339E-2</v>
          </cell>
          <cell r="D5">
            <v>2.4333333333333332E-2</v>
          </cell>
          <cell r="E5">
            <v>1.0333333333333333E-2</v>
          </cell>
        </row>
        <row r="6">
          <cell r="A6">
            <v>5.5</v>
          </cell>
          <cell r="B6">
            <v>9.0666666666666673E-2</v>
          </cell>
          <cell r="C6">
            <v>7.1999999999999995E-2</v>
          </cell>
          <cell r="D6">
            <v>3.5666666666666666E-2</v>
          </cell>
          <cell r="E6">
            <v>1.3333333333333331E-2</v>
          </cell>
        </row>
        <row r="7">
          <cell r="A7">
            <v>6</v>
          </cell>
          <cell r="B7">
            <v>0.14299999999999999</v>
          </cell>
          <cell r="C7">
            <v>0.11166666666666665</v>
          </cell>
          <cell r="D7">
            <v>5.1333333333333335E-2</v>
          </cell>
          <cell r="E7">
            <v>1.7999999999999999E-2</v>
          </cell>
        </row>
        <row r="8">
          <cell r="A8">
            <v>6.5</v>
          </cell>
          <cell r="B8">
            <v>0.17466666666666666</v>
          </cell>
          <cell r="C8">
            <v>0.14833333333333334</v>
          </cell>
          <cell r="D8">
            <v>7.2166666666666657E-2</v>
          </cell>
          <cell r="E8">
            <v>2.2500000000000003E-2</v>
          </cell>
        </row>
        <row r="9">
          <cell r="A9">
            <v>7</v>
          </cell>
          <cell r="B9">
            <v>0.20733333333333334</v>
          </cell>
          <cell r="C9">
            <v>0.18699999999999997</v>
          </cell>
          <cell r="D9">
            <v>9.3999999999999986E-2</v>
          </cell>
          <cell r="E9">
            <v>2.8000000000000001E-2</v>
          </cell>
        </row>
        <row r="10">
          <cell r="A10">
            <v>7.5</v>
          </cell>
          <cell r="B10">
            <v>0.20833333333333334</v>
          </cell>
          <cell r="C10">
            <v>0.20633333333333334</v>
          </cell>
          <cell r="D10">
            <v>0.12183333333333331</v>
          </cell>
          <cell r="E10">
            <v>3.4500000000000003E-2</v>
          </cell>
        </row>
        <row r="11">
          <cell r="A11">
            <v>8</v>
          </cell>
          <cell r="B11">
            <v>0.20933333333333334</v>
          </cell>
          <cell r="C11">
            <v>0.21766666666666667</v>
          </cell>
          <cell r="D11">
            <v>0.15966666666666665</v>
          </cell>
          <cell r="E11">
            <v>4.2666666666666665E-2</v>
          </cell>
        </row>
        <row r="12">
          <cell r="A12">
            <v>9</v>
          </cell>
          <cell r="B12">
            <v>0.20899999999999999</v>
          </cell>
          <cell r="C12">
            <v>0.22466666666666665</v>
          </cell>
          <cell r="D12">
            <v>0.19000000000000003</v>
          </cell>
          <cell r="E12">
            <v>6.933333333333333E-2</v>
          </cell>
        </row>
        <row r="13">
          <cell r="A13">
            <v>10</v>
          </cell>
          <cell r="B13">
            <v>0.20833333333333334</v>
          </cell>
          <cell r="C13">
            <v>0.22366666666666668</v>
          </cell>
          <cell r="D13">
            <v>0.20399999999999999</v>
          </cell>
          <cell r="E13">
            <v>0.11066666666666665</v>
          </cell>
        </row>
        <row r="14">
          <cell r="A14">
            <v>11</v>
          </cell>
          <cell r="B14">
            <v>0.20849999999999999</v>
          </cell>
          <cell r="C14">
            <v>0.22550000000000001</v>
          </cell>
          <cell r="D14">
            <v>0.20200000000000001</v>
          </cell>
          <cell r="E14">
            <v>0.17499999999999999</v>
          </cell>
        </row>
        <row r="15">
          <cell r="A15">
            <v>12</v>
          </cell>
          <cell r="B15">
            <v>0.20799999999999999</v>
          </cell>
          <cell r="C15">
            <v>0.23300000000000001</v>
          </cell>
          <cell r="D15">
            <v>0.20499999999999999</v>
          </cell>
          <cell r="E15">
            <v>0.19500000000000001</v>
          </cell>
        </row>
        <row r="16">
          <cell r="A16">
            <v>30</v>
          </cell>
          <cell r="B16">
            <v>0.19933333333333336</v>
          </cell>
          <cell r="C16">
            <v>0.21466666666666667</v>
          </cell>
          <cell r="D16">
            <v>0.20099999999999998</v>
          </cell>
          <cell r="E16">
            <v>0.17533333333333334</v>
          </cell>
        </row>
        <row r="19">
          <cell r="B19" t="str">
            <v>5mM</v>
          </cell>
          <cell r="C19" t="str">
            <v>100mM</v>
          </cell>
        </row>
        <row r="20">
          <cell r="A20">
            <v>3</v>
          </cell>
          <cell r="B20">
            <v>1.4999999999999996E-3</v>
          </cell>
          <cell r="C20">
            <v>4.9999999999999958E-4</v>
          </cell>
          <cell r="D20">
            <v>0</v>
          </cell>
          <cell r="E20">
            <v>5.0000000000000001E-4</v>
          </cell>
        </row>
        <row r="21">
          <cell r="A21">
            <v>4</v>
          </cell>
          <cell r="B21">
            <v>4.1096093353126502E-3</v>
          </cell>
          <cell r="C21">
            <v>3.0912061651652339E-3</v>
          </cell>
          <cell r="D21">
            <v>2.4944382578492934E-3</v>
          </cell>
          <cell r="E21">
            <v>4.7140452079103169E-4</v>
          </cell>
        </row>
        <row r="22">
          <cell r="A22">
            <v>5</v>
          </cell>
          <cell r="B22">
            <v>1.39124245031395E-2</v>
          </cell>
          <cell r="C22">
            <v>9.9693976191587447E-3</v>
          </cell>
          <cell r="D22">
            <v>4.9888765156985912E-3</v>
          </cell>
          <cell r="E22">
            <v>1.6996731711975948E-3</v>
          </cell>
        </row>
        <row r="23">
          <cell r="A23">
            <v>5.5</v>
          </cell>
          <cell r="B23">
            <v>2.1669230617526625E-2</v>
          </cell>
          <cell r="C23">
            <v>1.6391054470859031E-2</v>
          </cell>
          <cell r="D23">
            <v>5.9066817155564487E-3</v>
          </cell>
          <cell r="E23">
            <v>2.054804667656326E-3</v>
          </cell>
        </row>
        <row r="24">
          <cell r="A24">
            <v>6</v>
          </cell>
          <cell r="B24">
            <v>3.8052595180880923E-2</v>
          </cell>
          <cell r="C24">
            <v>3.0554141381416031E-2</v>
          </cell>
          <cell r="D24">
            <v>1.3912424503139472E-2</v>
          </cell>
          <cell r="E24">
            <v>4.3204937989385758E-3</v>
          </cell>
        </row>
        <row r="25">
          <cell r="A25">
            <v>6.5</v>
          </cell>
          <cell r="B25">
            <v>1.936204764194344E-2</v>
          </cell>
          <cell r="C25">
            <v>3.2466221762865427E-2</v>
          </cell>
          <cell r="D25">
            <v>2.3945540062585532E-2</v>
          </cell>
          <cell r="E25">
            <v>7.1763500472036583E-3</v>
          </cell>
        </row>
        <row r="26">
          <cell r="A26">
            <v>7</v>
          </cell>
          <cell r="B26">
            <v>4.7140452079103207E-4</v>
          </cell>
          <cell r="C26">
            <v>3.4909406564229598E-2</v>
          </cell>
          <cell r="D26">
            <v>3.3236526092037165E-2</v>
          </cell>
          <cell r="E26">
            <v>9.6263527187957706E-3</v>
          </cell>
        </row>
        <row r="27">
          <cell r="A27">
            <v>7.5</v>
          </cell>
          <cell r="B27">
            <v>9.4280904158206415E-4</v>
          </cell>
          <cell r="C27">
            <v>2.8432180515903106E-2</v>
          </cell>
          <cell r="D27">
            <v>3.6978221818915143E-2</v>
          </cell>
          <cell r="E27">
            <v>1.189537725337032E-2</v>
          </cell>
        </row>
        <row r="28">
          <cell r="A28">
            <v>8</v>
          </cell>
          <cell r="B28">
            <v>1.6996731711975965E-3</v>
          </cell>
          <cell r="C28">
            <v>1.7820088539498208E-2</v>
          </cell>
          <cell r="D28">
            <v>4.0185680147148073E-2</v>
          </cell>
          <cell r="E28">
            <v>1.2498888839501787E-2</v>
          </cell>
        </row>
        <row r="29">
          <cell r="A29">
            <v>9</v>
          </cell>
          <cell r="B29">
            <v>1.4142135623730965E-3</v>
          </cell>
          <cell r="C29">
            <v>7.3181661333667101E-3</v>
          </cell>
          <cell r="D29">
            <v>2.2105806175452093E-2</v>
          </cell>
          <cell r="E29">
            <v>1.5369522511198015E-2</v>
          </cell>
        </row>
        <row r="30">
          <cell r="A30">
            <v>10</v>
          </cell>
          <cell r="B30">
            <v>1.2472191289246482E-3</v>
          </cell>
          <cell r="C30">
            <v>6.6499791144200068E-3</v>
          </cell>
          <cell r="D30">
            <v>4.0824829046386219E-3</v>
          </cell>
          <cell r="E30">
            <v>2.1746008573733513E-2</v>
          </cell>
        </row>
        <row r="31">
          <cell r="A31">
            <v>11</v>
          </cell>
          <cell r="B31">
            <v>5.0000000000000044E-4</v>
          </cell>
          <cell r="C31">
            <v>7.5000000000000067E-3</v>
          </cell>
          <cell r="D31">
            <v>2.9999999999999888E-3</v>
          </cell>
          <cell r="E31">
            <v>3.0000000000000027E-3</v>
          </cell>
        </row>
        <row r="32">
          <cell r="A32">
            <v>12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  <row r="33">
          <cell r="A33">
            <v>30</v>
          </cell>
          <cell r="B33">
            <v>2.4944382578492965E-3</v>
          </cell>
          <cell r="C33">
            <v>8.1785627642568717E-3</v>
          </cell>
          <cell r="D33">
            <v>5.0990195135927766E-3</v>
          </cell>
          <cell r="E33">
            <v>6.9442222186665483E-3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ibration"/>
      <sheetName val="Cell Numbers"/>
      <sheetName val="0016+0019"/>
      <sheetName val="Botched"/>
      <sheetName val="0017+0020"/>
      <sheetName val="0018+0021"/>
      <sheetName val="Compi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Gluconate</v>
          </cell>
          <cell r="C2" t="str">
            <v>Lactate</v>
          </cell>
        </row>
        <row r="3">
          <cell r="A3">
            <v>3</v>
          </cell>
          <cell r="B3">
            <v>1.2999999999999999E-2</v>
          </cell>
          <cell r="C3">
            <v>5.4999999999999997E-3</v>
          </cell>
        </row>
        <row r="4">
          <cell r="A4">
            <v>4</v>
          </cell>
          <cell r="B4">
            <v>2.3E-2</v>
          </cell>
          <cell r="C4">
            <v>7.4999999999999997E-3</v>
          </cell>
        </row>
        <row r="5">
          <cell r="A5">
            <v>5</v>
          </cell>
          <cell r="B5">
            <v>4.8750000000000002E-2</v>
          </cell>
          <cell r="C5">
            <v>9.4999999999999998E-3</v>
          </cell>
        </row>
        <row r="6">
          <cell r="A6">
            <v>6</v>
          </cell>
          <cell r="B6">
            <v>9.2249999999999999E-2</v>
          </cell>
          <cell r="C6">
            <v>1.3499999999999998E-2</v>
          </cell>
        </row>
        <row r="7">
          <cell r="A7">
            <v>7</v>
          </cell>
          <cell r="B7">
            <v>0.16250000000000001</v>
          </cell>
          <cell r="C7">
            <v>2.2749999999999999E-2</v>
          </cell>
        </row>
        <row r="8">
          <cell r="A8">
            <v>8</v>
          </cell>
          <cell r="B8">
            <v>0.16850000000000001</v>
          </cell>
          <cell r="C8">
            <v>3.85E-2</v>
          </cell>
        </row>
        <row r="9">
          <cell r="A9">
            <v>9</v>
          </cell>
          <cell r="B9">
            <v>0.16800000000000001</v>
          </cell>
          <cell r="C9">
            <v>6.6333333333333341E-2</v>
          </cell>
        </row>
        <row r="10">
          <cell r="A10">
            <v>10</v>
          </cell>
          <cell r="B10">
            <v>0.16750000000000001</v>
          </cell>
          <cell r="C10">
            <v>0.108</v>
          </cell>
        </row>
        <row r="11">
          <cell r="A11">
            <v>11</v>
          </cell>
          <cell r="B11">
            <v>0.16750000000000001</v>
          </cell>
          <cell r="C11">
            <v>0.11399999999999999</v>
          </cell>
        </row>
        <row r="12">
          <cell r="A12">
            <v>12</v>
          </cell>
          <cell r="B12">
            <v>0.16650000000000001</v>
          </cell>
          <cell r="C12">
            <v>0.113</v>
          </cell>
        </row>
        <row r="13">
          <cell r="A13">
            <v>29</v>
          </cell>
          <cell r="B13">
            <v>0.16</v>
          </cell>
          <cell r="C13">
            <v>0.10250000000000001</v>
          </cell>
        </row>
        <row r="17">
          <cell r="B17">
            <v>7.0710678118654762E-4</v>
          </cell>
          <cell r="C17">
            <v>5.0000000000000001E-4</v>
          </cell>
        </row>
        <row r="18">
          <cell r="B18">
            <v>7.0710678118654816E-4</v>
          </cell>
          <cell r="C18">
            <v>5.0000000000000001E-4</v>
          </cell>
        </row>
        <row r="19">
          <cell r="B19">
            <v>2.8613807855648989E-3</v>
          </cell>
          <cell r="C19">
            <v>5.0000000000000044E-4</v>
          </cell>
        </row>
        <row r="20">
          <cell r="B20">
            <v>4.1457809879442533E-3</v>
          </cell>
          <cell r="C20">
            <v>1.1180339887498947E-3</v>
          </cell>
        </row>
        <row r="21">
          <cell r="B21">
            <v>3.5000000000000031E-3</v>
          </cell>
          <cell r="C21">
            <v>1.4790199457749042E-3</v>
          </cell>
        </row>
        <row r="22">
          <cell r="B22">
            <v>5.0000000000000044E-4</v>
          </cell>
          <cell r="C22">
            <v>4.7169905660283014E-3</v>
          </cell>
        </row>
        <row r="23">
          <cell r="B23">
            <v>0</v>
          </cell>
          <cell r="C23">
            <v>2.6246692913372729E-3</v>
          </cell>
        </row>
        <row r="24">
          <cell r="B24">
            <v>5.0000000000000044E-4</v>
          </cell>
          <cell r="C24">
            <v>1.0000000000000009E-3</v>
          </cell>
        </row>
        <row r="25">
          <cell r="B25">
            <v>5.0000000000000044E-4</v>
          </cell>
          <cell r="C25">
            <v>3.9999999999999966E-3</v>
          </cell>
        </row>
        <row r="26">
          <cell r="B26">
            <v>5.0000000000000044E-4</v>
          </cell>
          <cell r="C26">
            <v>4.0000000000000036E-3</v>
          </cell>
        </row>
        <row r="27">
          <cell r="B27">
            <v>0</v>
          </cell>
          <cell r="C27">
            <v>6.4999999999999988E-3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librations"/>
      <sheetName val="Cell Numbers"/>
      <sheetName val="Botched"/>
      <sheetName val="022"/>
      <sheetName val="Botched 2"/>
      <sheetName val="023"/>
      <sheetName val="024"/>
      <sheetName val="Compi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0.08</v>
          </cell>
          <cell r="C2">
            <v>0.8</v>
          </cell>
          <cell r="D2">
            <v>8</v>
          </cell>
          <cell r="E2">
            <v>50</v>
          </cell>
          <cell r="F2">
            <v>200</v>
          </cell>
          <cell r="G2">
            <v>400</v>
          </cell>
        </row>
        <row r="3">
          <cell r="A3">
            <v>3</v>
          </cell>
          <cell r="B3">
            <v>1.4999999999999999E-2</v>
          </cell>
          <cell r="C3">
            <v>1.7333333333333336E-2</v>
          </cell>
          <cell r="D3">
            <v>1.9E-2</v>
          </cell>
          <cell r="E3">
            <v>2.1333333333333333E-2</v>
          </cell>
          <cell r="F3">
            <v>1.9333333333333331E-2</v>
          </cell>
          <cell r="G3">
            <v>0.01</v>
          </cell>
        </row>
        <row r="4">
          <cell r="A4">
            <v>4</v>
          </cell>
          <cell r="B4">
            <v>2.9333333333333333E-2</v>
          </cell>
          <cell r="C4">
            <v>3.3666666666666671E-2</v>
          </cell>
          <cell r="D4">
            <v>3.4333333333333334E-2</v>
          </cell>
          <cell r="E4">
            <v>4.1666666666666664E-2</v>
          </cell>
          <cell r="F4">
            <v>3.9666666666666663E-2</v>
          </cell>
          <cell r="G4">
            <v>1.9333333333333331E-2</v>
          </cell>
        </row>
        <row r="5">
          <cell r="A5">
            <v>4.5</v>
          </cell>
          <cell r="B5">
            <v>4.1999999999999996E-2</v>
          </cell>
          <cell r="C5">
            <v>4.8000000000000001E-2</v>
          </cell>
          <cell r="D5">
            <v>5.0500000000000003E-2</v>
          </cell>
          <cell r="E5">
            <v>5.5E-2</v>
          </cell>
          <cell r="F5">
            <v>5.3999999999999999E-2</v>
          </cell>
          <cell r="G5">
            <v>2.4500000000000001E-2</v>
          </cell>
        </row>
        <row r="6">
          <cell r="A6">
            <v>5</v>
          </cell>
          <cell r="B6">
            <v>5.3999999999999999E-2</v>
          </cell>
          <cell r="C6">
            <v>6.2666666666666662E-2</v>
          </cell>
          <cell r="D6">
            <v>6.8333333333333343E-2</v>
          </cell>
          <cell r="E6">
            <v>8.5000000000000006E-2</v>
          </cell>
          <cell r="F6">
            <v>8.1333333333333327E-2</v>
          </cell>
          <cell r="G6">
            <v>3.2000000000000001E-2</v>
          </cell>
        </row>
        <row r="7">
          <cell r="A7">
            <v>5.5</v>
          </cell>
          <cell r="B7">
            <v>8.533333333333333E-2</v>
          </cell>
          <cell r="C7">
            <v>9.3000000000000013E-2</v>
          </cell>
          <cell r="D7">
            <v>0.10033333333333334</v>
          </cell>
          <cell r="E7">
            <v>0.13999999999999999</v>
          </cell>
          <cell r="F7">
            <v>0.13433333333333333</v>
          </cell>
          <cell r="G7">
            <v>4.3333333333333335E-2</v>
          </cell>
        </row>
        <row r="8">
          <cell r="A8">
            <v>6</v>
          </cell>
          <cell r="B8">
            <v>0.11966666666666666</v>
          </cell>
          <cell r="C8">
            <v>0.13433333333333333</v>
          </cell>
          <cell r="D8">
            <v>0.14899999999999999</v>
          </cell>
          <cell r="E8">
            <v>0.19666666666666668</v>
          </cell>
          <cell r="F8">
            <v>0.19499999999999998</v>
          </cell>
          <cell r="G8">
            <v>5.8333333333333327E-2</v>
          </cell>
        </row>
        <row r="9">
          <cell r="A9">
            <v>6.5</v>
          </cell>
          <cell r="B9">
            <v>0.153</v>
          </cell>
          <cell r="C9">
            <v>0.16700000000000001</v>
          </cell>
          <cell r="D9">
            <v>0.188</v>
          </cell>
          <cell r="E9">
            <v>0.22</v>
          </cell>
          <cell r="F9">
            <v>0.23200000000000001</v>
          </cell>
          <cell r="G9">
            <v>7.3999999999999996E-2</v>
          </cell>
        </row>
        <row r="10">
          <cell r="A10">
            <v>7</v>
          </cell>
          <cell r="B10">
            <v>0.18233333333333335</v>
          </cell>
          <cell r="C10">
            <v>0.19600000000000004</v>
          </cell>
          <cell r="D10">
            <v>0.21466666666666667</v>
          </cell>
          <cell r="E10">
            <v>0.22266666666666668</v>
          </cell>
          <cell r="F10">
            <v>0.23499999999999999</v>
          </cell>
          <cell r="G10">
            <v>9.2666666666666675E-2</v>
          </cell>
        </row>
        <row r="11">
          <cell r="A11">
            <v>8</v>
          </cell>
          <cell r="B11">
            <v>0.19466666666666668</v>
          </cell>
          <cell r="C11">
            <v>0.20333333333333337</v>
          </cell>
          <cell r="D11">
            <v>0.2223333333333333</v>
          </cell>
          <cell r="E11">
            <v>0.22366666666666668</v>
          </cell>
          <cell r="F11">
            <v>0.23533333333333331</v>
          </cell>
          <cell r="G11">
            <v>0.124</v>
          </cell>
        </row>
        <row r="12">
          <cell r="A12">
            <v>9</v>
          </cell>
          <cell r="B12">
            <v>0.19433333333333333</v>
          </cell>
          <cell r="C12">
            <v>0.20499999999999999</v>
          </cell>
          <cell r="D12">
            <v>0.22266666666666665</v>
          </cell>
          <cell r="E12">
            <v>0.22366666666666668</v>
          </cell>
          <cell r="F12">
            <v>0.23399999999999999</v>
          </cell>
          <cell r="G12">
            <v>0.154</v>
          </cell>
        </row>
        <row r="13">
          <cell r="A13">
            <v>10</v>
          </cell>
          <cell r="B13">
            <v>0.19366666666666665</v>
          </cell>
          <cell r="C13">
            <v>0.20499999999999999</v>
          </cell>
          <cell r="D13">
            <v>0.22133333333333335</v>
          </cell>
          <cell r="E13">
            <v>0.22233333333333336</v>
          </cell>
          <cell r="F13">
            <v>0.23266666666666666</v>
          </cell>
          <cell r="G13">
            <v>0.17166666666666666</v>
          </cell>
        </row>
        <row r="14">
          <cell r="A14">
            <v>11</v>
          </cell>
          <cell r="B14">
            <v>0.19233333333333333</v>
          </cell>
          <cell r="C14">
            <v>0.20433333333333334</v>
          </cell>
          <cell r="D14">
            <v>0.221</v>
          </cell>
          <cell r="E14">
            <v>0.22166666666666668</v>
          </cell>
          <cell r="F14">
            <v>0.23266666666666666</v>
          </cell>
          <cell r="G14">
            <v>0.17166666666666666</v>
          </cell>
        </row>
        <row r="15">
          <cell r="A15">
            <v>28</v>
          </cell>
          <cell r="B15">
            <v>0.18400000000000002</v>
          </cell>
          <cell r="C15">
            <v>0.19800000000000004</v>
          </cell>
          <cell r="D15">
            <v>0.20600000000000004</v>
          </cell>
          <cell r="E15">
            <v>0.20866666666666667</v>
          </cell>
          <cell r="F15">
            <v>0.21633333333333335</v>
          </cell>
          <cell r="G15">
            <v>0.15866666666666665</v>
          </cell>
        </row>
        <row r="19">
          <cell r="B19">
            <v>8.1649658092772617E-4</v>
          </cell>
          <cell r="C19">
            <v>9.4280904158206263E-4</v>
          </cell>
          <cell r="D19">
            <v>8.1649658092772682E-4</v>
          </cell>
          <cell r="E19">
            <v>2.054804667656326E-3</v>
          </cell>
          <cell r="F19">
            <v>2.4944382578492939E-3</v>
          </cell>
          <cell r="G19">
            <v>8.1649658092772617E-4</v>
          </cell>
        </row>
        <row r="20">
          <cell r="B20">
            <v>5.3124591501697415E-3</v>
          </cell>
          <cell r="C20">
            <v>5.7348835113617521E-3</v>
          </cell>
          <cell r="D20">
            <v>2.4944382578492939E-3</v>
          </cell>
          <cell r="E20">
            <v>2.6246692913372695E-3</v>
          </cell>
          <cell r="F20">
            <v>1.6996731711975965E-3</v>
          </cell>
          <cell r="G20">
            <v>4.7140452079103207E-4</v>
          </cell>
        </row>
        <row r="21">
          <cell r="B21">
            <v>2.9999999999999992E-3</v>
          </cell>
          <cell r="C21">
            <v>5.9999999999999984E-3</v>
          </cell>
          <cell r="D21">
            <v>3.4999999999999996E-3</v>
          </cell>
          <cell r="E21">
            <v>4.9999999999999975E-3</v>
          </cell>
          <cell r="F21">
            <v>2.0000000000000018E-3</v>
          </cell>
          <cell r="G21">
            <v>5.0000000000000044E-4</v>
          </cell>
        </row>
        <row r="22">
          <cell r="B22">
            <v>6.3770421565696629E-3</v>
          </cell>
          <cell r="C22">
            <v>1.1115554667022054E-2</v>
          </cell>
          <cell r="D22">
            <v>7.1336448530108986E-3</v>
          </cell>
          <cell r="E22">
            <v>4.082482904638628E-3</v>
          </cell>
          <cell r="F22">
            <v>2.8674417556808782E-3</v>
          </cell>
          <cell r="G22">
            <v>1.4142135623730963E-3</v>
          </cell>
        </row>
        <row r="23">
          <cell r="B23">
            <v>8.2596744622425791E-3</v>
          </cell>
          <cell r="C23">
            <v>1.256980508997638E-2</v>
          </cell>
          <cell r="D23">
            <v>1.0873004286866562E-2</v>
          </cell>
          <cell r="E23">
            <v>5.6568542494923723E-3</v>
          </cell>
          <cell r="F23">
            <v>4.496912521077351E-3</v>
          </cell>
          <cell r="G23">
            <v>1.2472191289246458E-3</v>
          </cell>
        </row>
        <row r="24">
          <cell r="B24">
            <v>1.7931970208416959E-2</v>
          </cell>
          <cell r="C24">
            <v>1.9567546828585497E-2</v>
          </cell>
          <cell r="D24">
            <v>1.608311744241965E-2</v>
          </cell>
          <cell r="E24">
            <v>7.930251502246877E-3</v>
          </cell>
          <cell r="F24">
            <v>4.2426406871192892E-3</v>
          </cell>
          <cell r="G24">
            <v>2.357022603955157E-3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1.1440668201153676E-2</v>
          </cell>
          <cell r="C26">
            <v>1.1045361017187259E-2</v>
          </cell>
          <cell r="D26">
            <v>1.6539514973407037E-2</v>
          </cell>
          <cell r="E26">
            <v>3.7712361663282566E-3</v>
          </cell>
          <cell r="F26">
            <v>6.6833125519211332E-3</v>
          </cell>
          <cell r="G26">
            <v>3.6817870057290905E-3</v>
          </cell>
        </row>
        <row r="27">
          <cell r="B27">
            <v>7.717224601860158E-3</v>
          </cell>
          <cell r="C27">
            <v>6.5996632910744367E-3</v>
          </cell>
          <cell r="D27">
            <v>1.1440668201153675E-2</v>
          </cell>
          <cell r="E27">
            <v>4.496912521077351E-3</v>
          </cell>
          <cell r="F27">
            <v>7.1336448530108926E-3</v>
          </cell>
          <cell r="G27">
            <v>1.2355835328567086E-2</v>
          </cell>
        </row>
        <row r="28">
          <cell r="B28">
            <v>8.1785627642568717E-3</v>
          </cell>
          <cell r="C28">
            <v>6.6833125519211332E-3</v>
          </cell>
          <cell r="D28">
            <v>1.102522360569415E-2</v>
          </cell>
          <cell r="E28">
            <v>4.496912521077351E-3</v>
          </cell>
          <cell r="F28">
            <v>6.9761498454854439E-3</v>
          </cell>
          <cell r="G28">
            <v>1.63910544708591E-2</v>
          </cell>
        </row>
        <row r="29">
          <cell r="B29">
            <v>7.9302515022468874E-3</v>
          </cell>
          <cell r="C29">
            <v>6.6833125519211332E-3</v>
          </cell>
          <cell r="D29">
            <v>1.0208928554075711E-2</v>
          </cell>
          <cell r="E29">
            <v>4.0276819911981938E-3</v>
          </cell>
          <cell r="F29">
            <v>6.7986926847903731E-3</v>
          </cell>
          <cell r="G29">
            <v>9.4633797110522579E-3</v>
          </cell>
        </row>
        <row r="30">
          <cell r="B30">
            <v>9.1772665986241432E-3</v>
          </cell>
          <cell r="C30">
            <v>6.0184900284225894E-3</v>
          </cell>
          <cell r="D30">
            <v>9.7979589711327201E-3</v>
          </cell>
          <cell r="E30">
            <v>4.496912521077351E-3</v>
          </cell>
          <cell r="F30">
            <v>6.7986926847903731E-3</v>
          </cell>
          <cell r="G30">
            <v>9.8092926463747704E-3</v>
          </cell>
        </row>
        <row r="31">
          <cell r="B31">
            <v>8.8317608663278542E-3</v>
          </cell>
          <cell r="C31">
            <v>5.8878405775518936E-3</v>
          </cell>
          <cell r="D31">
            <v>8.6409875978771412E-3</v>
          </cell>
          <cell r="E31">
            <v>1.8856180831641283E-3</v>
          </cell>
          <cell r="F31">
            <v>2.6246692913372729E-3</v>
          </cell>
          <cell r="G31">
            <v>8.9566858950296101E-3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zoomScalePageLayoutView="80" workbookViewId="0">
      <selection activeCell="Z34" sqref="Z3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XFD1048576"/>
    </sheetView>
  </sheetViews>
  <sheetFormatPr baseColWidth="10" defaultColWidth="8.83203125" defaultRowHeight="14" x14ac:dyDescent="0"/>
  <sheetData>
    <row r="1" spans="1:11">
      <c r="A1" s="4" t="s">
        <v>0</v>
      </c>
      <c r="B1" s="4"/>
      <c r="D1" s="4">
        <v>10</v>
      </c>
      <c r="E1" s="4"/>
      <c r="G1" s="4">
        <v>11</v>
      </c>
      <c r="H1" s="4"/>
      <c r="J1" s="4">
        <v>12</v>
      </c>
      <c r="K1" s="4"/>
    </row>
    <row r="2" spans="1:11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>
      <c r="A3">
        <v>5</v>
      </c>
      <c r="B3" s="1">
        <f>AVERAGE(E3,H3,K3)</f>
        <v>2.0333333333333332E-2</v>
      </c>
      <c r="D3">
        <v>5</v>
      </c>
      <c r="E3" s="1">
        <v>1.9E-2</v>
      </c>
      <c r="G3">
        <v>5</v>
      </c>
      <c r="H3">
        <v>2.4E-2</v>
      </c>
      <c r="J3">
        <v>5</v>
      </c>
      <c r="K3" s="1">
        <v>1.7999999999999999E-2</v>
      </c>
    </row>
    <row r="4" spans="1:11">
      <c r="A4">
        <v>7</v>
      </c>
      <c r="B4" s="1">
        <f t="shared" ref="B4:B11" si="0">AVERAGE(E4,H4,K4)</f>
        <v>5.0333333333333341E-2</v>
      </c>
      <c r="D4">
        <v>7</v>
      </c>
      <c r="E4" s="1">
        <v>4.8000000000000001E-2</v>
      </c>
      <c r="G4">
        <v>7</v>
      </c>
      <c r="H4">
        <v>5.5E-2</v>
      </c>
      <c r="J4">
        <v>7</v>
      </c>
      <c r="K4" s="1">
        <v>4.8000000000000001E-2</v>
      </c>
    </row>
    <row r="5" spans="1:11">
      <c r="A5">
        <v>8</v>
      </c>
      <c r="B5" s="1">
        <f t="shared" si="0"/>
        <v>9.0666666666666673E-2</v>
      </c>
      <c r="D5">
        <v>8</v>
      </c>
      <c r="E5" s="1">
        <v>9.0999999999999998E-2</v>
      </c>
      <c r="G5">
        <v>8</v>
      </c>
      <c r="H5">
        <v>9.0999999999999998E-2</v>
      </c>
      <c r="J5">
        <v>8</v>
      </c>
      <c r="K5" s="1">
        <v>0.09</v>
      </c>
    </row>
    <row r="6" spans="1:11">
      <c r="A6">
        <v>10</v>
      </c>
      <c r="B6" s="1">
        <f t="shared" si="0"/>
        <v>0.19266666666666668</v>
      </c>
      <c r="D6">
        <v>10</v>
      </c>
      <c r="E6" s="1">
        <v>0.187</v>
      </c>
      <c r="G6">
        <v>10</v>
      </c>
      <c r="H6">
        <v>0.19700000000000001</v>
      </c>
      <c r="J6">
        <v>10</v>
      </c>
      <c r="K6" s="1">
        <v>0.19400000000000001</v>
      </c>
    </row>
    <row r="7" spans="1:11">
      <c r="A7">
        <v>14</v>
      </c>
      <c r="B7" s="1">
        <f t="shared" si="0"/>
        <v>0.23499999999999999</v>
      </c>
      <c r="D7">
        <v>14</v>
      </c>
      <c r="E7" s="1">
        <v>0.247</v>
      </c>
      <c r="G7">
        <v>14</v>
      </c>
      <c r="H7">
        <v>0.23599999999999999</v>
      </c>
      <c r="J7">
        <v>14</v>
      </c>
      <c r="K7" s="1">
        <v>0.222</v>
      </c>
    </row>
    <row r="8" spans="1:11">
      <c r="A8">
        <v>24</v>
      </c>
      <c r="B8" s="1">
        <f t="shared" si="0"/>
        <v>0.20099999999999998</v>
      </c>
      <c r="D8">
        <v>24</v>
      </c>
      <c r="E8" s="1">
        <v>0.22</v>
      </c>
      <c r="G8">
        <v>24</v>
      </c>
      <c r="H8">
        <v>0.188</v>
      </c>
      <c r="J8">
        <v>24</v>
      </c>
      <c r="K8" s="1">
        <v>0.19500000000000001</v>
      </c>
    </row>
    <row r="9" spans="1:11">
      <c r="A9">
        <v>48</v>
      </c>
      <c r="B9" s="1">
        <f t="shared" si="0"/>
        <v>0.18466666666666667</v>
      </c>
      <c r="D9">
        <v>48</v>
      </c>
      <c r="E9" s="1">
        <v>0.19400000000000001</v>
      </c>
      <c r="G9">
        <v>48</v>
      </c>
      <c r="H9">
        <v>0.17599999999999999</v>
      </c>
      <c r="J9">
        <v>48</v>
      </c>
      <c r="K9" s="1">
        <v>0.184</v>
      </c>
    </row>
    <row r="10" spans="1:11">
      <c r="A10">
        <v>168</v>
      </c>
      <c r="B10" s="1">
        <f t="shared" si="0"/>
        <v>0.14500000000000002</v>
      </c>
      <c r="D10">
        <v>168</v>
      </c>
      <c r="E10" s="1">
        <v>0.16800000000000001</v>
      </c>
      <c r="G10">
        <v>168</v>
      </c>
      <c r="H10">
        <v>0.123</v>
      </c>
      <c r="J10">
        <v>168</v>
      </c>
      <c r="K10" s="1">
        <v>0.14399999999999999</v>
      </c>
    </row>
    <row r="11" spans="1:11">
      <c r="A11">
        <v>336</v>
      </c>
      <c r="B11" s="1">
        <f t="shared" si="0"/>
        <v>0.12733333333333333</v>
      </c>
      <c r="D11">
        <v>336</v>
      </c>
      <c r="E11" s="1">
        <v>0.14299999999999999</v>
      </c>
      <c r="G11">
        <v>336</v>
      </c>
      <c r="H11">
        <v>0.113</v>
      </c>
      <c r="J11">
        <v>336</v>
      </c>
      <c r="K11" s="1">
        <v>0.126</v>
      </c>
    </row>
    <row r="13" spans="1:11">
      <c r="A13" s="4" t="s">
        <v>3</v>
      </c>
      <c r="B13" s="4"/>
    </row>
    <row r="14" spans="1:11">
      <c r="A14" t="s">
        <v>1</v>
      </c>
      <c r="B14" t="s">
        <v>2</v>
      </c>
    </row>
    <row r="15" spans="1:11">
      <c r="A15">
        <v>5</v>
      </c>
      <c r="B15" s="1">
        <f>_xlfn.STDEV.P(E3,H3,K3)</f>
        <v>2.6246692913372712E-3</v>
      </c>
    </row>
    <row r="16" spans="1:11">
      <c r="A16">
        <v>7</v>
      </c>
      <c r="B16" s="1">
        <f t="shared" ref="B16:B23" si="1">_xlfn.STDEV.P(E4,H4,K4)</f>
        <v>3.2998316455372214E-3</v>
      </c>
    </row>
    <row r="17" spans="1:2">
      <c r="A17">
        <v>8</v>
      </c>
      <c r="B17" s="1">
        <f t="shared" si="1"/>
        <v>4.7140452079103207E-4</v>
      </c>
    </row>
    <row r="18" spans="1:2">
      <c r="A18">
        <v>10</v>
      </c>
      <c r="B18" s="1">
        <f t="shared" si="1"/>
        <v>4.189935029992182E-3</v>
      </c>
    </row>
    <row r="19" spans="1:2">
      <c r="A19">
        <v>14</v>
      </c>
      <c r="B19" s="1">
        <f t="shared" si="1"/>
        <v>1.0230672835481867E-2</v>
      </c>
    </row>
    <row r="20" spans="1:2">
      <c r="A20">
        <v>24</v>
      </c>
      <c r="B20" s="1">
        <f t="shared" si="1"/>
        <v>1.3735598518691008E-2</v>
      </c>
    </row>
    <row r="21" spans="1:2">
      <c r="A21">
        <v>48</v>
      </c>
      <c r="B21" s="1">
        <f t="shared" si="1"/>
        <v>7.3635740114581811E-3</v>
      </c>
    </row>
    <row r="22" spans="1:2">
      <c r="A22">
        <v>168</v>
      </c>
      <c r="B22" s="1">
        <f t="shared" si="1"/>
        <v>1.8384776310850118E-2</v>
      </c>
    </row>
    <row r="23" spans="1:2">
      <c r="A23">
        <v>336</v>
      </c>
      <c r="B23" s="1">
        <f t="shared" si="1"/>
        <v>1.2283683848458847E-2</v>
      </c>
    </row>
  </sheetData>
  <mergeCells count="5">
    <mergeCell ref="A1:B1"/>
    <mergeCell ref="D1:E1"/>
    <mergeCell ref="G1:H1"/>
    <mergeCell ref="J1:K1"/>
    <mergeCell ref="A13:B1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13" workbookViewId="0">
      <selection activeCell="F8" sqref="F8"/>
    </sheetView>
  </sheetViews>
  <sheetFormatPr baseColWidth="10" defaultColWidth="8.83203125" defaultRowHeight="14" x14ac:dyDescent="0"/>
  <sheetData>
    <row r="1" spans="1:23">
      <c r="B1" s="4" t="s">
        <v>0</v>
      </c>
      <c r="C1" s="4"/>
      <c r="D1" s="4"/>
      <c r="E1" s="4"/>
      <c r="H1" s="4">
        <v>13</v>
      </c>
      <c r="I1" s="4"/>
      <c r="J1" s="4"/>
      <c r="K1" s="4"/>
      <c r="N1" s="4">
        <v>14</v>
      </c>
      <c r="O1" s="4"/>
      <c r="P1" s="4"/>
      <c r="Q1" s="4"/>
      <c r="T1" s="4">
        <v>15</v>
      </c>
      <c r="U1" s="4"/>
      <c r="V1" s="4"/>
      <c r="W1" s="4"/>
    </row>
    <row r="2" spans="1:23">
      <c r="A2" t="s">
        <v>1</v>
      </c>
      <c r="B2" t="s">
        <v>33</v>
      </c>
      <c r="C2" t="s">
        <v>34</v>
      </c>
      <c r="D2" t="s">
        <v>35</v>
      </c>
      <c r="E2" t="s">
        <v>36</v>
      </c>
      <c r="G2" t="s">
        <v>1</v>
      </c>
      <c r="H2" t="s">
        <v>4</v>
      </c>
      <c r="I2" t="s">
        <v>5</v>
      </c>
      <c r="J2" t="s">
        <v>6</v>
      </c>
      <c r="K2" t="s">
        <v>7</v>
      </c>
      <c r="M2" t="s">
        <v>1</v>
      </c>
      <c r="N2" t="s">
        <v>4</v>
      </c>
      <c r="O2" t="s">
        <v>5</v>
      </c>
      <c r="P2" t="s">
        <v>6</v>
      </c>
      <c r="Q2" t="s">
        <v>7</v>
      </c>
      <c r="S2" t="s">
        <v>1</v>
      </c>
      <c r="T2" t="s">
        <v>4</v>
      </c>
      <c r="U2" t="s">
        <v>5</v>
      </c>
      <c r="V2" t="s">
        <v>6</v>
      </c>
      <c r="W2" t="s">
        <v>7</v>
      </c>
    </row>
    <row r="3" spans="1:23">
      <c r="A3">
        <v>3</v>
      </c>
      <c r="B3" s="2">
        <f>AVERAGE(H3,N3,T3)</f>
        <v>1.6500000000000001E-2</v>
      </c>
      <c r="C3" s="2">
        <f t="shared" ref="C3:E16" si="0">AVERAGE(I3,O3,U3)</f>
        <v>1.4499999999999999E-2</v>
      </c>
      <c r="D3" s="2">
        <f t="shared" si="0"/>
        <v>0.01</v>
      </c>
      <c r="E3" s="2">
        <f t="shared" si="0"/>
        <v>5.4999999999999997E-3</v>
      </c>
      <c r="G3">
        <v>3</v>
      </c>
      <c r="H3" s="2">
        <v>1.7999999999999999E-2</v>
      </c>
      <c r="I3" s="2">
        <v>1.4999999999999999E-2</v>
      </c>
      <c r="J3" s="2">
        <v>0.01</v>
      </c>
      <c r="K3" s="2">
        <v>5.0000000000000001E-3</v>
      </c>
      <c r="M3">
        <v>3</v>
      </c>
      <c r="N3" s="2">
        <v>1.4999999999999999E-2</v>
      </c>
      <c r="O3" s="2">
        <v>1.4E-2</v>
      </c>
      <c r="P3" s="2">
        <v>0.01</v>
      </c>
      <c r="Q3" s="2">
        <v>6.0000000000000001E-3</v>
      </c>
    </row>
    <row r="4" spans="1:23">
      <c r="A4">
        <v>4</v>
      </c>
      <c r="B4" s="2">
        <f t="shared" ref="B4:B16" si="1">AVERAGE(H4,N4,T4)</f>
        <v>3.0666666666666665E-2</v>
      </c>
      <c r="C4" s="2">
        <f t="shared" si="0"/>
        <v>2.5666666666666667E-2</v>
      </c>
      <c r="D4" s="2">
        <f t="shared" si="0"/>
        <v>1.4666666666666666E-2</v>
      </c>
      <c r="E4" s="2">
        <f t="shared" si="0"/>
        <v>7.6666666666666662E-3</v>
      </c>
      <c r="G4">
        <v>4</v>
      </c>
      <c r="H4" s="2">
        <v>3.5999999999999997E-2</v>
      </c>
      <c r="I4" s="2">
        <v>0.03</v>
      </c>
      <c r="J4" s="2">
        <v>1.7999999999999999E-2</v>
      </c>
      <c r="K4" s="2">
        <v>8.0000000000000002E-3</v>
      </c>
      <c r="M4">
        <v>4</v>
      </c>
      <c r="N4" s="2">
        <v>2.5999999999999999E-2</v>
      </c>
      <c r="O4" s="2">
        <v>2.4E-2</v>
      </c>
      <c r="P4" s="2">
        <v>1.4E-2</v>
      </c>
      <c r="Q4" s="2">
        <v>8.0000000000000002E-3</v>
      </c>
      <c r="S4">
        <v>4</v>
      </c>
      <c r="T4" s="1">
        <v>0.03</v>
      </c>
      <c r="U4" s="1">
        <v>2.3E-2</v>
      </c>
      <c r="V4" s="1">
        <v>1.2E-2</v>
      </c>
      <c r="W4" s="1">
        <v>7.0000000000000001E-3</v>
      </c>
    </row>
    <row r="5" spans="1:23">
      <c r="A5">
        <v>5</v>
      </c>
      <c r="B5" s="2">
        <f t="shared" si="1"/>
        <v>5.9333333333333328E-2</v>
      </c>
      <c r="C5" s="2">
        <f t="shared" si="0"/>
        <v>4.7833333333333339E-2</v>
      </c>
      <c r="D5" s="2">
        <f t="shared" si="0"/>
        <v>2.4333333333333332E-2</v>
      </c>
      <c r="E5" s="2">
        <f t="shared" si="0"/>
        <v>1.0333333333333333E-2</v>
      </c>
      <c r="G5">
        <v>5</v>
      </c>
      <c r="H5" s="1">
        <f>AVERAGE(H4,H6)</f>
        <v>7.6999999999999999E-2</v>
      </c>
      <c r="I5" s="1">
        <f t="shared" ref="I5:K5" si="2">AVERAGE(I4,I6)</f>
        <v>6.1499999999999999E-2</v>
      </c>
      <c r="J5" s="1">
        <f t="shared" si="2"/>
        <v>3.1E-2</v>
      </c>
      <c r="K5" s="1">
        <f t="shared" si="2"/>
        <v>1.2E-2</v>
      </c>
      <c r="M5">
        <v>5</v>
      </c>
      <c r="N5" s="2">
        <v>4.2999999999999997E-2</v>
      </c>
      <c r="O5" s="2">
        <v>3.7999999999999999E-2</v>
      </c>
      <c r="P5" s="2">
        <v>2.3E-2</v>
      </c>
      <c r="Q5" s="2">
        <v>1.0999999999999999E-2</v>
      </c>
      <c r="S5">
        <v>5</v>
      </c>
      <c r="T5" s="2">
        <v>5.8000000000000003E-2</v>
      </c>
      <c r="U5" s="2">
        <v>4.3999999999999997E-2</v>
      </c>
      <c r="V5" s="2">
        <v>1.9E-2</v>
      </c>
      <c r="W5" s="2">
        <v>8.0000000000000002E-3</v>
      </c>
    </row>
    <row r="6" spans="1:23">
      <c r="A6">
        <v>5.5</v>
      </c>
      <c r="B6" s="2">
        <f t="shared" si="1"/>
        <v>9.0666666666666673E-2</v>
      </c>
      <c r="C6" s="2">
        <f t="shared" si="0"/>
        <v>7.1999999999999995E-2</v>
      </c>
      <c r="D6" s="2">
        <f t="shared" si="0"/>
        <v>3.5666666666666666E-2</v>
      </c>
      <c r="E6" s="2">
        <f t="shared" si="0"/>
        <v>1.3333333333333331E-2</v>
      </c>
      <c r="G6">
        <v>5.5</v>
      </c>
      <c r="H6" s="3">
        <v>0.11799999999999999</v>
      </c>
      <c r="I6" s="3">
        <v>9.2999999999999999E-2</v>
      </c>
      <c r="J6" s="2">
        <v>4.3999999999999997E-2</v>
      </c>
      <c r="K6" s="2">
        <v>1.6E-2</v>
      </c>
      <c r="M6">
        <v>5.5</v>
      </c>
      <c r="N6" s="2">
        <v>6.5000000000000002E-2</v>
      </c>
      <c r="O6" s="2">
        <v>5.2999999999999999E-2</v>
      </c>
      <c r="P6" s="2">
        <v>3.2000000000000001E-2</v>
      </c>
      <c r="Q6" s="2">
        <v>1.2999999999999999E-2</v>
      </c>
      <c r="S6">
        <v>5.5</v>
      </c>
      <c r="T6" s="3">
        <v>8.8999999999999996E-2</v>
      </c>
      <c r="U6" s="2">
        <v>7.0000000000000007E-2</v>
      </c>
      <c r="V6" s="2">
        <v>3.1E-2</v>
      </c>
      <c r="W6" s="2">
        <v>1.0999999999999999E-2</v>
      </c>
    </row>
    <row r="7" spans="1:23">
      <c r="A7">
        <v>6</v>
      </c>
      <c r="B7" s="2">
        <f t="shared" si="1"/>
        <v>0.14299999999999999</v>
      </c>
      <c r="C7" s="2">
        <f t="shared" si="0"/>
        <v>0.11166666666666665</v>
      </c>
      <c r="D7" s="2">
        <f t="shared" si="0"/>
        <v>5.1333333333333335E-2</v>
      </c>
      <c r="E7" s="2">
        <f t="shared" si="0"/>
        <v>1.7999999999999999E-2</v>
      </c>
      <c r="G7">
        <v>6</v>
      </c>
      <c r="H7" s="2">
        <v>0.19500000000000001</v>
      </c>
      <c r="I7" s="2">
        <v>0.154</v>
      </c>
      <c r="J7" s="3">
        <v>7.0999999999999994E-2</v>
      </c>
      <c r="K7" s="2">
        <v>2.4E-2</v>
      </c>
      <c r="M7">
        <v>6</v>
      </c>
      <c r="N7" s="3">
        <v>0.105</v>
      </c>
      <c r="O7" s="2">
        <v>8.3000000000000004E-2</v>
      </c>
      <c r="P7" s="2">
        <v>4.1000000000000002E-2</v>
      </c>
      <c r="Q7" s="2">
        <v>1.6E-2</v>
      </c>
      <c r="S7">
        <v>6</v>
      </c>
      <c r="T7" s="2">
        <v>0.129</v>
      </c>
      <c r="U7" s="3">
        <v>9.8000000000000004E-2</v>
      </c>
      <c r="V7" s="2">
        <v>4.2000000000000003E-2</v>
      </c>
      <c r="W7" s="2">
        <v>1.4E-2</v>
      </c>
    </row>
    <row r="8" spans="1:23">
      <c r="A8">
        <v>6.5</v>
      </c>
      <c r="B8" s="2">
        <f t="shared" si="1"/>
        <v>0.17466666666666666</v>
      </c>
      <c r="C8" s="2">
        <f t="shared" si="0"/>
        <v>0.14833333333333334</v>
      </c>
      <c r="D8" s="2">
        <f t="shared" si="0"/>
        <v>7.2166666666666657E-2</v>
      </c>
      <c r="E8" s="2">
        <f t="shared" si="0"/>
        <v>2.2500000000000003E-2</v>
      </c>
      <c r="G8">
        <v>6.5</v>
      </c>
      <c r="H8" s="1">
        <f>AVERAGE(H7,H9)</f>
        <v>0.20100000000000001</v>
      </c>
      <c r="I8" s="1">
        <f t="shared" ref="I8:K8" si="3">AVERAGE(I7,I9)</f>
        <v>0.1875</v>
      </c>
      <c r="J8" s="1">
        <f t="shared" si="3"/>
        <v>0.10599999999999998</v>
      </c>
      <c r="K8" s="1">
        <f t="shared" si="3"/>
        <v>3.2500000000000001E-2</v>
      </c>
      <c r="M8">
        <v>6.5</v>
      </c>
      <c r="N8" s="2">
        <v>0.155</v>
      </c>
      <c r="O8" s="3">
        <v>0.108</v>
      </c>
      <c r="P8" s="2">
        <v>5.3999999999999999E-2</v>
      </c>
      <c r="Q8" s="2">
        <v>1.9E-2</v>
      </c>
      <c r="S8">
        <v>6.5</v>
      </c>
      <c r="T8" s="1">
        <f>AVERAGE(T7,T9)</f>
        <v>0.16799999999999998</v>
      </c>
      <c r="U8" s="1">
        <f t="shared" ref="U8:W8" si="4">AVERAGE(U7,U9)</f>
        <v>0.14950000000000002</v>
      </c>
      <c r="V8" s="1">
        <f t="shared" si="4"/>
        <v>5.6499999999999995E-2</v>
      </c>
      <c r="W8" s="1">
        <f t="shared" si="4"/>
        <v>1.6E-2</v>
      </c>
    </row>
    <row r="9" spans="1:23">
      <c r="A9">
        <v>7</v>
      </c>
      <c r="B9" s="2">
        <f t="shared" si="1"/>
        <v>0.20733333333333334</v>
      </c>
      <c r="C9" s="2">
        <f t="shared" si="0"/>
        <v>0.18699999999999997</v>
      </c>
      <c r="D9" s="2">
        <f t="shared" si="0"/>
        <v>9.3999999999999986E-2</v>
      </c>
      <c r="E9" s="2">
        <f t="shared" si="0"/>
        <v>2.8000000000000001E-2</v>
      </c>
      <c r="G9">
        <v>7</v>
      </c>
      <c r="H9" s="2">
        <v>0.20699999999999999</v>
      </c>
      <c r="I9" s="2">
        <v>0.221</v>
      </c>
      <c r="J9" s="2">
        <v>0.14099999999999999</v>
      </c>
      <c r="K9" s="2">
        <v>4.1000000000000002E-2</v>
      </c>
      <c r="M9">
        <v>7</v>
      </c>
      <c r="N9" s="2">
        <v>0.20799999999999999</v>
      </c>
      <c r="O9" s="2">
        <v>0.13900000000000001</v>
      </c>
      <c r="P9" s="2">
        <v>7.0000000000000007E-2</v>
      </c>
      <c r="Q9" s="2">
        <v>2.5000000000000001E-2</v>
      </c>
      <c r="S9">
        <v>7</v>
      </c>
      <c r="T9" s="2">
        <v>0.20699999999999999</v>
      </c>
      <c r="U9" s="2">
        <v>0.20100000000000001</v>
      </c>
      <c r="V9" s="2">
        <v>7.0999999999999994E-2</v>
      </c>
      <c r="W9" s="2">
        <v>1.7999999999999999E-2</v>
      </c>
    </row>
    <row r="10" spans="1:23">
      <c r="A10">
        <v>7.5</v>
      </c>
      <c r="B10" s="2">
        <f t="shared" si="1"/>
        <v>0.20833333333333334</v>
      </c>
      <c r="C10" s="2">
        <f t="shared" si="0"/>
        <v>0.20633333333333334</v>
      </c>
      <c r="D10" s="2">
        <f t="shared" si="0"/>
        <v>0.12183333333333331</v>
      </c>
      <c r="E10" s="2">
        <f t="shared" si="0"/>
        <v>3.4500000000000003E-2</v>
      </c>
      <c r="G10">
        <v>7.5</v>
      </c>
      <c r="H10" s="1">
        <f>AVERAGE(H9,H11)</f>
        <v>0.20699999999999999</v>
      </c>
      <c r="I10" s="1">
        <f t="shared" ref="I10:K10" si="5">AVERAGE(I9,I11)</f>
        <v>0.2215</v>
      </c>
      <c r="J10" s="1">
        <f t="shared" si="5"/>
        <v>0.17349999999999999</v>
      </c>
      <c r="K10" s="1">
        <f t="shared" si="5"/>
        <v>5.0500000000000003E-2</v>
      </c>
      <c r="L10" s="1"/>
      <c r="M10">
        <v>7</v>
      </c>
      <c r="N10" s="1">
        <f t="shared" ref="N10:Q10" si="6">AVERAGE(N9,N11)</f>
        <v>0.20899999999999999</v>
      </c>
      <c r="O10" s="1">
        <f t="shared" si="6"/>
        <v>0.16650000000000001</v>
      </c>
      <c r="P10" s="1">
        <f t="shared" si="6"/>
        <v>8.8999999999999996E-2</v>
      </c>
      <c r="Q10" s="1">
        <f t="shared" si="6"/>
        <v>3.1E-2</v>
      </c>
      <c r="S10">
        <v>7.5</v>
      </c>
      <c r="T10" s="2">
        <v>0.20899999999999999</v>
      </c>
      <c r="U10" s="2">
        <v>0.23100000000000001</v>
      </c>
      <c r="V10" s="3">
        <v>0.10299999999999999</v>
      </c>
      <c r="W10" s="2">
        <v>2.1999999999999999E-2</v>
      </c>
    </row>
    <row r="11" spans="1:23">
      <c r="A11">
        <v>8</v>
      </c>
      <c r="B11" s="2">
        <f t="shared" si="1"/>
        <v>0.20933333333333334</v>
      </c>
      <c r="C11" s="2">
        <f t="shared" si="0"/>
        <v>0.21766666666666667</v>
      </c>
      <c r="D11" s="2">
        <f t="shared" si="0"/>
        <v>0.15966666666666665</v>
      </c>
      <c r="E11" s="2">
        <f t="shared" si="0"/>
        <v>4.2666666666666665E-2</v>
      </c>
      <c r="G11">
        <v>8</v>
      </c>
      <c r="H11" s="2">
        <v>0.20699999999999999</v>
      </c>
      <c r="I11" s="2">
        <v>0.222</v>
      </c>
      <c r="J11" s="2">
        <v>0.20599999999999999</v>
      </c>
      <c r="K11" s="3">
        <v>0.06</v>
      </c>
      <c r="M11">
        <v>8</v>
      </c>
      <c r="N11" s="2">
        <v>0.21</v>
      </c>
      <c r="O11" s="2">
        <v>0.19400000000000001</v>
      </c>
      <c r="P11" s="3">
        <v>0.108</v>
      </c>
      <c r="Q11" s="2">
        <v>3.6999999999999998E-2</v>
      </c>
      <c r="S11">
        <v>8</v>
      </c>
      <c r="T11" s="1">
        <v>0.21099999999999999</v>
      </c>
      <c r="U11" s="1">
        <v>0.23699999999999999</v>
      </c>
      <c r="V11" s="1">
        <v>0.16500000000000001</v>
      </c>
      <c r="W11" s="1">
        <v>3.1E-2</v>
      </c>
    </row>
    <row r="12" spans="1:23">
      <c r="A12">
        <v>9</v>
      </c>
      <c r="B12" s="2">
        <f t="shared" si="1"/>
        <v>0.20899999999999999</v>
      </c>
      <c r="C12" s="2">
        <f t="shared" si="0"/>
        <v>0.22466666666666665</v>
      </c>
      <c r="D12" s="2">
        <f t="shared" si="0"/>
        <v>0.19000000000000003</v>
      </c>
      <c r="E12" s="2">
        <f t="shared" si="0"/>
        <v>6.933333333333333E-2</v>
      </c>
      <c r="G12">
        <v>9</v>
      </c>
      <c r="H12" s="2">
        <v>0.20699999999999999</v>
      </c>
      <c r="I12" s="2">
        <v>0.22</v>
      </c>
      <c r="J12" s="2">
        <v>0.20899999999999999</v>
      </c>
      <c r="K12" s="2">
        <v>9.0999999999999998E-2</v>
      </c>
      <c r="M12">
        <v>9</v>
      </c>
      <c r="N12" s="2">
        <v>0.21</v>
      </c>
      <c r="O12" s="2">
        <v>0.219</v>
      </c>
      <c r="P12" s="2">
        <v>0.159</v>
      </c>
      <c r="Q12" s="2">
        <v>0.06</v>
      </c>
      <c r="S12">
        <v>9</v>
      </c>
      <c r="T12" s="1">
        <v>0.21</v>
      </c>
      <c r="U12" s="1">
        <v>0.23499999999999999</v>
      </c>
      <c r="V12" s="1">
        <v>0.20200000000000001</v>
      </c>
      <c r="W12" s="1">
        <v>5.7000000000000002E-2</v>
      </c>
    </row>
    <row r="13" spans="1:23">
      <c r="A13">
        <v>10</v>
      </c>
      <c r="B13" s="2">
        <f t="shared" si="1"/>
        <v>0.20833333333333334</v>
      </c>
      <c r="C13" s="2">
        <f t="shared" si="0"/>
        <v>0.22366666666666668</v>
      </c>
      <c r="D13" s="2">
        <f t="shared" si="0"/>
        <v>0.20399999999999999</v>
      </c>
      <c r="E13" s="2">
        <f t="shared" si="0"/>
        <v>0.11066666666666665</v>
      </c>
      <c r="G13">
        <v>10</v>
      </c>
      <c r="H13" s="2">
        <v>0.20699999999999999</v>
      </c>
      <c r="I13" s="2">
        <v>0.22</v>
      </c>
      <c r="J13" s="2">
        <v>0.20899999999999999</v>
      </c>
      <c r="K13" s="2">
        <v>0.14000000000000001</v>
      </c>
      <c r="M13">
        <v>10</v>
      </c>
      <c r="N13" s="2">
        <v>0.20799999999999999</v>
      </c>
      <c r="O13" s="2">
        <v>0.218</v>
      </c>
      <c r="P13" s="2">
        <v>0.19900000000000001</v>
      </c>
      <c r="Q13" s="3">
        <v>0.104</v>
      </c>
      <c r="S13">
        <v>10</v>
      </c>
      <c r="T13" s="1">
        <v>0.21</v>
      </c>
      <c r="U13" s="1">
        <v>0.23300000000000001</v>
      </c>
      <c r="V13" s="1">
        <v>0.20399999999999999</v>
      </c>
      <c r="W13" s="3">
        <v>8.7999999999999995E-2</v>
      </c>
    </row>
    <row r="14" spans="1:23">
      <c r="A14">
        <v>11</v>
      </c>
      <c r="B14" s="2">
        <f t="shared" si="1"/>
        <v>0.20849999999999999</v>
      </c>
      <c r="C14" s="2">
        <f t="shared" si="0"/>
        <v>0.22550000000000001</v>
      </c>
      <c r="D14" s="2">
        <f t="shared" si="0"/>
        <v>0.20200000000000001</v>
      </c>
      <c r="E14" s="2">
        <f t="shared" si="0"/>
        <v>0.17499999999999999</v>
      </c>
      <c r="M14">
        <v>11</v>
      </c>
      <c r="N14" s="2">
        <v>0.20799999999999999</v>
      </c>
      <c r="O14" s="2">
        <v>0.218</v>
      </c>
      <c r="P14" s="2">
        <v>0.19900000000000001</v>
      </c>
      <c r="Q14" s="2">
        <v>0.17799999999999999</v>
      </c>
      <c r="S14">
        <v>11</v>
      </c>
      <c r="T14" s="1">
        <v>0.20899999999999999</v>
      </c>
      <c r="U14" s="1">
        <v>0.23300000000000001</v>
      </c>
      <c r="V14" s="1">
        <v>0.20499999999999999</v>
      </c>
      <c r="W14" s="1">
        <v>0.17199999999999999</v>
      </c>
    </row>
    <row r="15" spans="1:23">
      <c r="A15">
        <v>12</v>
      </c>
      <c r="B15" s="2">
        <f t="shared" si="1"/>
        <v>0.20799999999999999</v>
      </c>
      <c r="C15" s="2">
        <f t="shared" si="0"/>
        <v>0.23300000000000001</v>
      </c>
      <c r="D15" s="2">
        <f t="shared" si="0"/>
        <v>0.20499999999999999</v>
      </c>
      <c r="E15" s="2">
        <f t="shared" si="0"/>
        <v>0.19500000000000001</v>
      </c>
      <c r="S15">
        <v>12</v>
      </c>
      <c r="T15" s="1">
        <v>0.20799999999999999</v>
      </c>
      <c r="U15" s="1">
        <v>0.23300000000000001</v>
      </c>
      <c r="V15" s="1">
        <v>0.20499999999999999</v>
      </c>
      <c r="W15" s="1">
        <v>0.19500000000000001</v>
      </c>
    </row>
    <row r="16" spans="1:23">
      <c r="A16">
        <v>30</v>
      </c>
      <c r="B16" s="2">
        <f t="shared" si="1"/>
        <v>0.19933333333333336</v>
      </c>
      <c r="C16" s="2">
        <f t="shared" si="0"/>
        <v>0.21466666666666667</v>
      </c>
      <c r="D16" s="2">
        <f t="shared" si="0"/>
        <v>0.20099999999999998</v>
      </c>
      <c r="E16" s="2">
        <f t="shared" si="0"/>
        <v>0.17533333333333334</v>
      </c>
      <c r="G16">
        <v>28</v>
      </c>
      <c r="H16" s="3">
        <v>0.19600000000000001</v>
      </c>
      <c r="I16" s="3">
        <v>0.20499999999999999</v>
      </c>
      <c r="J16" s="3">
        <v>0.20799999999999999</v>
      </c>
      <c r="K16" s="3">
        <v>0.184</v>
      </c>
      <c r="M16">
        <v>29</v>
      </c>
      <c r="N16" s="2">
        <v>0.20200000000000001</v>
      </c>
      <c r="O16" s="2">
        <v>0.214</v>
      </c>
      <c r="P16" s="2">
        <v>0.19600000000000001</v>
      </c>
      <c r="Q16" s="2">
        <v>0.17499999999999999</v>
      </c>
      <c r="S16">
        <v>30</v>
      </c>
      <c r="T16" s="1">
        <v>0.2</v>
      </c>
      <c r="U16" s="1">
        <v>0.22500000000000001</v>
      </c>
      <c r="V16" s="1">
        <v>0.19900000000000001</v>
      </c>
      <c r="W16" s="1">
        <v>0.16700000000000001</v>
      </c>
    </row>
    <row r="18" spans="1:23">
      <c r="B18" s="4" t="s">
        <v>3</v>
      </c>
      <c r="C18" s="4"/>
      <c r="D18" s="4"/>
      <c r="E18" s="4"/>
    </row>
    <row r="19" spans="1:23">
      <c r="A19" t="s">
        <v>1</v>
      </c>
      <c r="B19" t="s">
        <v>4</v>
      </c>
      <c r="C19" t="s">
        <v>5</v>
      </c>
      <c r="D19" t="s">
        <v>6</v>
      </c>
      <c r="E19" t="s">
        <v>7</v>
      </c>
    </row>
    <row r="20" spans="1:23">
      <c r="A20">
        <v>3</v>
      </c>
      <c r="B20" s="2">
        <f t="shared" ref="B20:E33" si="7">_xlfn.STDEV.P(H3,N3,T3)</f>
        <v>1.4999999999999996E-3</v>
      </c>
      <c r="C20" s="2">
        <f t="shared" si="7"/>
        <v>4.9999999999999958E-4</v>
      </c>
      <c r="D20" s="2">
        <f t="shared" si="7"/>
        <v>0</v>
      </c>
      <c r="E20" s="2">
        <f t="shared" si="7"/>
        <v>5.0000000000000001E-4</v>
      </c>
      <c r="T20" s="2"/>
      <c r="U20" s="2"/>
      <c r="V20" s="2"/>
      <c r="W20" s="2"/>
    </row>
    <row r="21" spans="1:23">
      <c r="A21">
        <v>4</v>
      </c>
      <c r="B21" s="2">
        <f t="shared" si="7"/>
        <v>4.1096093353126502E-3</v>
      </c>
      <c r="C21" s="2">
        <f t="shared" si="7"/>
        <v>3.0912061651652339E-3</v>
      </c>
      <c r="D21" s="2">
        <f t="shared" si="7"/>
        <v>2.4944382578492934E-3</v>
      </c>
      <c r="E21" s="2">
        <f t="shared" si="7"/>
        <v>4.7140452079103169E-4</v>
      </c>
      <c r="T21" s="2"/>
      <c r="U21" s="2"/>
      <c r="V21" s="2"/>
      <c r="W21" s="2"/>
    </row>
    <row r="22" spans="1:23">
      <c r="A22">
        <v>5</v>
      </c>
      <c r="B22" s="2">
        <f t="shared" si="7"/>
        <v>1.39124245031395E-2</v>
      </c>
      <c r="C22" s="2">
        <f t="shared" si="7"/>
        <v>9.9693976191587447E-3</v>
      </c>
      <c r="D22" s="2">
        <f t="shared" si="7"/>
        <v>4.9888765156985912E-3</v>
      </c>
      <c r="E22" s="2">
        <f t="shared" si="7"/>
        <v>1.6996731711975948E-3</v>
      </c>
      <c r="T22" s="3"/>
      <c r="U22" s="3"/>
      <c r="V22" s="2"/>
      <c r="W22" s="2"/>
    </row>
    <row r="23" spans="1:23">
      <c r="A23">
        <v>5.5</v>
      </c>
      <c r="B23" s="2">
        <f t="shared" si="7"/>
        <v>2.1669230617526625E-2</v>
      </c>
      <c r="C23" s="2">
        <f t="shared" si="7"/>
        <v>1.6391054470859031E-2</v>
      </c>
      <c r="D23" s="2">
        <f t="shared" si="7"/>
        <v>5.9066817155564487E-3</v>
      </c>
      <c r="E23" s="2">
        <f t="shared" si="7"/>
        <v>2.054804667656326E-3</v>
      </c>
      <c r="T23" s="2"/>
      <c r="U23" s="2"/>
      <c r="V23" s="3"/>
      <c r="W23" s="2"/>
    </row>
    <row r="24" spans="1:23">
      <c r="A24">
        <v>6</v>
      </c>
      <c r="B24" s="2">
        <f t="shared" si="7"/>
        <v>3.8052595180880923E-2</v>
      </c>
      <c r="C24" s="2">
        <f t="shared" si="7"/>
        <v>3.0554141381416031E-2</v>
      </c>
      <c r="D24" s="2">
        <f t="shared" si="7"/>
        <v>1.3912424503139472E-2</v>
      </c>
      <c r="E24" s="2">
        <f t="shared" si="7"/>
        <v>4.3204937989385758E-3</v>
      </c>
      <c r="T24" s="2"/>
      <c r="U24" s="2"/>
      <c r="V24" s="2"/>
      <c r="W24" s="2"/>
    </row>
    <row r="25" spans="1:23">
      <c r="A25">
        <v>6.5</v>
      </c>
      <c r="B25" s="2">
        <f t="shared" si="7"/>
        <v>1.936204764194344E-2</v>
      </c>
      <c r="C25" s="2">
        <f t="shared" si="7"/>
        <v>3.2466221762865427E-2</v>
      </c>
      <c r="D25" s="2">
        <f t="shared" si="7"/>
        <v>2.3945540062585532E-2</v>
      </c>
      <c r="E25" s="2">
        <f t="shared" si="7"/>
        <v>7.1763500472036583E-3</v>
      </c>
      <c r="T25" s="2"/>
      <c r="U25" s="2"/>
      <c r="V25" s="2"/>
      <c r="W25" s="3"/>
    </row>
    <row r="26" spans="1:23">
      <c r="A26">
        <v>7</v>
      </c>
      <c r="B26" s="2">
        <f t="shared" si="7"/>
        <v>4.7140452079103207E-4</v>
      </c>
      <c r="C26" s="2">
        <f t="shared" si="7"/>
        <v>3.4909406564229598E-2</v>
      </c>
      <c r="D26" s="2">
        <f t="shared" si="7"/>
        <v>3.3236526092037165E-2</v>
      </c>
      <c r="E26" s="2">
        <f t="shared" si="7"/>
        <v>9.6263527187957706E-3</v>
      </c>
      <c r="T26" s="2"/>
      <c r="U26" s="2"/>
      <c r="V26" s="2"/>
      <c r="W26" s="2"/>
    </row>
    <row r="27" spans="1:23">
      <c r="A27">
        <v>7.5</v>
      </c>
      <c r="B27" s="2">
        <f t="shared" si="7"/>
        <v>9.4280904158206415E-4</v>
      </c>
      <c r="C27" s="2">
        <f t="shared" si="7"/>
        <v>2.8432180515903106E-2</v>
      </c>
      <c r="D27" s="2">
        <f t="shared" si="7"/>
        <v>3.6978221818915143E-2</v>
      </c>
      <c r="E27" s="2">
        <f t="shared" si="7"/>
        <v>1.189537725337032E-2</v>
      </c>
      <c r="T27" s="3"/>
      <c r="U27" s="3"/>
      <c r="V27" s="3"/>
      <c r="W27" s="3"/>
    </row>
    <row r="28" spans="1:23">
      <c r="A28">
        <v>8</v>
      </c>
      <c r="B28" s="2">
        <f t="shared" si="7"/>
        <v>1.6996731711975965E-3</v>
      </c>
      <c r="C28" s="2">
        <f t="shared" si="7"/>
        <v>1.7820088539498208E-2</v>
      </c>
      <c r="D28" s="2">
        <f t="shared" si="7"/>
        <v>4.0185680147148073E-2</v>
      </c>
      <c r="E28" s="2">
        <f t="shared" si="7"/>
        <v>1.2498888839501787E-2</v>
      </c>
      <c r="T28" s="2"/>
      <c r="U28" s="2"/>
      <c r="V28" s="2"/>
      <c r="W28" s="2"/>
    </row>
    <row r="29" spans="1:23">
      <c r="A29">
        <v>9</v>
      </c>
      <c r="B29" s="2">
        <f t="shared" si="7"/>
        <v>1.4142135623730965E-3</v>
      </c>
      <c r="C29" s="2">
        <f t="shared" si="7"/>
        <v>7.3181661333667101E-3</v>
      </c>
      <c r="D29" s="2">
        <f t="shared" si="7"/>
        <v>2.2105806175452093E-2</v>
      </c>
      <c r="E29" s="2">
        <f t="shared" si="7"/>
        <v>1.5369522511198015E-2</v>
      </c>
      <c r="T29" s="2"/>
      <c r="U29" s="2"/>
      <c r="V29" s="2"/>
      <c r="W29" s="3"/>
    </row>
    <row r="30" spans="1:23">
      <c r="A30">
        <v>10</v>
      </c>
      <c r="B30" s="2">
        <f t="shared" si="7"/>
        <v>1.2472191289246482E-3</v>
      </c>
      <c r="C30" s="2">
        <f t="shared" si="7"/>
        <v>6.6499791144200068E-3</v>
      </c>
      <c r="D30" s="2">
        <f t="shared" si="7"/>
        <v>4.0824829046386219E-3</v>
      </c>
      <c r="E30" s="2">
        <f t="shared" si="7"/>
        <v>2.1746008573733513E-2</v>
      </c>
      <c r="T30" s="2"/>
      <c r="U30" s="2"/>
      <c r="V30" s="2"/>
      <c r="W30" s="2"/>
    </row>
    <row r="31" spans="1:23">
      <c r="A31">
        <v>11</v>
      </c>
      <c r="B31" s="2">
        <f t="shared" si="7"/>
        <v>5.0000000000000044E-4</v>
      </c>
      <c r="C31" s="2">
        <f t="shared" si="7"/>
        <v>7.5000000000000067E-3</v>
      </c>
      <c r="D31" s="2">
        <f t="shared" si="7"/>
        <v>2.9999999999999888E-3</v>
      </c>
      <c r="E31" s="2">
        <f t="shared" si="7"/>
        <v>3.0000000000000027E-3</v>
      </c>
      <c r="T31" s="2"/>
      <c r="U31" s="2"/>
      <c r="V31" s="2"/>
      <c r="W31" s="2"/>
    </row>
    <row r="32" spans="1:23">
      <c r="A32">
        <v>12</v>
      </c>
      <c r="B32" s="2">
        <f t="shared" si="7"/>
        <v>0</v>
      </c>
      <c r="C32" s="2">
        <f t="shared" si="7"/>
        <v>0</v>
      </c>
      <c r="D32" s="2">
        <f t="shared" si="7"/>
        <v>0</v>
      </c>
      <c r="E32" s="2">
        <f t="shared" si="7"/>
        <v>0</v>
      </c>
    </row>
    <row r="33" spans="1:5">
      <c r="A33">
        <v>30</v>
      </c>
      <c r="B33" s="2">
        <f t="shared" si="7"/>
        <v>2.4944382578492965E-3</v>
      </c>
      <c r="C33" s="2">
        <f t="shared" si="7"/>
        <v>8.1785627642568717E-3</v>
      </c>
      <c r="D33" s="2">
        <f t="shared" si="7"/>
        <v>5.0990195135927766E-3</v>
      </c>
      <c r="E33" s="2">
        <f t="shared" si="7"/>
        <v>6.9442222186665483E-3</v>
      </c>
    </row>
  </sheetData>
  <mergeCells count="5">
    <mergeCell ref="B1:E1"/>
    <mergeCell ref="H1:K1"/>
    <mergeCell ref="N1:Q1"/>
    <mergeCell ref="T1:W1"/>
    <mergeCell ref="B18:E1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7" workbookViewId="0">
      <selection activeCell="D2" sqref="D2"/>
    </sheetView>
  </sheetViews>
  <sheetFormatPr baseColWidth="10" defaultColWidth="8.83203125" defaultRowHeight="14" x14ac:dyDescent="0"/>
  <cols>
    <col min="2" max="2" width="12" customWidth="1"/>
  </cols>
  <sheetData>
    <row r="1" spans="1:27">
      <c r="B1" s="5" t="s">
        <v>0</v>
      </c>
      <c r="C1" s="5"/>
    </row>
    <row r="2" spans="1:27">
      <c r="A2" t="s">
        <v>1</v>
      </c>
      <c r="B2" t="s">
        <v>26</v>
      </c>
      <c r="C2" t="s">
        <v>27</v>
      </c>
      <c r="E2" t="s">
        <v>28</v>
      </c>
      <c r="F2" s="1" t="s">
        <v>29</v>
      </c>
      <c r="G2" s="1" t="s">
        <v>30</v>
      </c>
      <c r="I2" t="s">
        <v>28</v>
      </c>
      <c r="J2" s="1" t="s">
        <v>29</v>
      </c>
      <c r="K2" s="1" t="s">
        <v>30</v>
      </c>
      <c r="M2" t="s">
        <v>28</v>
      </c>
      <c r="N2" s="1" t="s">
        <v>31</v>
      </c>
      <c r="O2" s="1" t="s">
        <v>32</v>
      </c>
      <c r="Q2" t="s">
        <v>28</v>
      </c>
      <c r="R2" s="1" t="s">
        <v>31</v>
      </c>
      <c r="S2" s="1" t="s">
        <v>32</v>
      </c>
    </row>
    <row r="3" spans="1:27">
      <c r="A3">
        <v>3</v>
      </c>
      <c r="B3" s="2">
        <f>AVERAGE(F3,G3,J3,K3)</f>
        <v>1.2999999999999999E-2</v>
      </c>
      <c r="C3" s="2">
        <f>AVERAGE(N3,O3,R3,S3)</f>
        <v>5.4999999999999997E-3</v>
      </c>
      <c r="E3">
        <v>3</v>
      </c>
      <c r="F3" s="1">
        <v>1.2E-2</v>
      </c>
      <c r="G3" s="1">
        <v>1.2999999999999999E-2</v>
      </c>
      <c r="I3">
        <v>3</v>
      </c>
      <c r="J3" s="2">
        <v>1.4E-2</v>
      </c>
      <c r="K3" s="2">
        <v>1.2999999999999999E-2</v>
      </c>
      <c r="M3">
        <v>3</v>
      </c>
      <c r="N3" s="1">
        <v>5.0000000000000001E-3</v>
      </c>
      <c r="O3" s="1">
        <v>5.0000000000000001E-3</v>
      </c>
      <c r="P3" s="2"/>
      <c r="Q3">
        <v>3</v>
      </c>
      <c r="R3" s="1">
        <v>6.0000000000000001E-3</v>
      </c>
      <c r="S3" s="1">
        <v>6.0000000000000001E-3</v>
      </c>
      <c r="T3" s="2"/>
      <c r="V3" s="2"/>
      <c r="W3" s="2"/>
      <c r="X3" s="2"/>
      <c r="Y3" s="2"/>
      <c r="Z3" s="2"/>
      <c r="AA3" s="2"/>
    </row>
    <row r="4" spans="1:27">
      <c r="A4">
        <v>4</v>
      </c>
      <c r="B4" s="2">
        <f t="shared" ref="B4:B13" si="0">AVERAGE(F4,G4,J4,K4)</f>
        <v>2.3E-2</v>
      </c>
      <c r="C4" s="2">
        <f t="shared" ref="C4:C13" si="1">AVERAGE(N4,O4,R4,S4)</f>
        <v>7.4999999999999997E-3</v>
      </c>
      <c r="E4">
        <v>4</v>
      </c>
      <c r="F4" s="1">
        <v>2.3E-2</v>
      </c>
      <c r="G4" s="1">
        <v>2.4E-2</v>
      </c>
      <c r="I4">
        <v>4</v>
      </c>
      <c r="J4" s="2">
        <v>2.3E-2</v>
      </c>
      <c r="K4" s="2">
        <v>2.1999999999999999E-2</v>
      </c>
      <c r="M4">
        <v>4</v>
      </c>
      <c r="N4" s="1">
        <v>7.0000000000000001E-3</v>
      </c>
      <c r="O4" s="1">
        <v>7.0000000000000001E-3</v>
      </c>
      <c r="P4" s="2"/>
      <c r="Q4">
        <v>4</v>
      </c>
      <c r="R4" s="1">
        <v>8.0000000000000002E-3</v>
      </c>
      <c r="S4" s="1">
        <v>8.0000000000000002E-3</v>
      </c>
      <c r="T4" s="2"/>
      <c r="V4" s="2"/>
      <c r="W4" s="2"/>
      <c r="X4" s="2"/>
      <c r="Y4" s="2"/>
      <c r="Z4" s="2"/>
      <c r="AA4" s="2"/>
    </row>
    <row r="5" spans="1:27">
      <c r="A5">
        <v>5</v>
      </c>
      <c r="B5" s="2">
        <f t="shared" si="0"/>
        <v>4.8750000000000002E-2</v>
      </c>
      <c r="C5" s="2">
        <f t="shared" si="1"/>
        <v>9.4999999999999998E-3</v>
      </c>
      <c r="E5">
        <v>5</v>
      </c>
      <c r="F5" s="1">
        <v>4.9000000000000002E-2</v>
      </c>
      <c r="G5" s="1">
        <v>5.2999999999999999E-2</v>
      </c>
      <c r="I5">
        <v>5</v>
      </c>
      <c r="J5" s="2">
        <v>4.8000000000000001E-2</v>
      </c>
      <c r="K5" s="2">
        <v>4.4999999999999998E-2</v>
      </c>
      <c r="M5">
        <v>5</v>
      </c>
      <c r="N5" s="1">
        <v>8.9999999999999993E-3</v>
      </c>
      <c r="O5" s="1">
        <v>8.9999999999999993E-3</v>
      </c>
      <c r="Q5">
        <v>5</v>
      </c>
      <c r="R5" s="1">
        <v>0.01</v>
      </c>
      <c r="S5" s="1">
        <v>0.01</v>
      </c>
      <c r="T5" s="2"/>
      <c r="V5" s="2"/>
      <c r="W5" s="2"/>
      <c r="X5" s="2"/>
      <c r="Y5" s="2"/>
      <c r="Z5" s="2"/>
      <c r="AA5" s="2"/>
    </row>
    <row r="6" spans="1:27">
      <c r="A6">
        <v>6</v>
      </c>
      <c r="B6" s="2">
        <f t="shared" si="0"/>
        <v>9.2249999999999999E-2</v>
      </c>
      <c r="C6" s="2">
        <f t="shared" si="1"/>
        <v>1.3499999999999998E-2</v>
      </c>
      <c r="E6">
        <v>6</v>
      </c>
      <c r="F6" s="3">
        <v>0.09</v>
      </c>
      <c r="G6" s="1">
        <v>9.9000000000000005E-2</v>
      </c>
      <c r="I6">
        <v>6</v>
      </c>
      <c r="J6" s="3">
        <v>8.7999999999999995E-2</v>
      </c>
      <c r="K6" s="2">
        <v>9.1999999999999998E-2</v>
      </c>
      <c r="M6">
        <v>6</v>
      </c>
      <c r="N6" s="1">
        <v>1.4E-2</v>
      </c>
      <c r="O6" s="1">
        <v>1.4999999999999999E-2</v>
      </c>
      <c r="P6" s="2"/>
      <c r="Q6">
        <v>6</v>
      </c>
      <c r="R6" s="1">
        <v>1.2999999999999999E-2</v>
      </c>
      <c r="S6" s="1">
        <v>1.2E-2</v>
      </c>
      <c r="T6" s="2"/>
      <c r="V6" s="2"/>
      <c r="W6" s="2"/>
      <c r="X6" s="2"/>
      <c r="Y6" s="3"/>
      <c r="Z6" s="3"/>
      <c r="AA6" s="2"/>
    </row>
    <row r="7" spans="1:27">
      <c r="A7">
        <v>7</v>
      </c>
      <c r="B7" s="2">
        <f t="shared" si="0"/>
        <v>0.16250000000000001</v>
      </c>
      <c r="C7" s="2">
        <f t="shared" si="1"/>
        <v>2.2749999999999999E-2</v>
      </c>
      <c r="E7">
        <v>7</v>
      </c>
      <c r="F7" s="1"/>
      <c r="G7" s="1">
        <v>0.159</v>
      </c>
      <c r="I7">
        <v>7</v>
      </c>
      <c r="J7" s="2"/>
      <c r="K7" s="2">
        <v>0.16600000000000001</v>
      </c>
      <c r="M7">
        <v>7</v>
      </c>
      <c r="N7" s="1">
        <v>2.1000000000000001E-2</v>
      </c>
      <c r="O7" s="1">
        <v>2.3E-2</v>
      </c>
      <c r="P7" s="3"/>
      <c r="Q7">
        <v>7</v>
      </c>
      <c r="R7" s="1">
        <v>2.5000000000000001E-2</v>
      </c>
      <c r="S7" s="1">
        <v>2.1999999999999999E-2</v>
      </c>
      <c r="T7" s="2"/>
      <c r="V7" s="3"/>
      <c r="W7" s="3"/>
      <c r="X7" s="3"/>
      <c r="Y7" s="2"/>
      <c r="Z7" s="2"/>
      <c r="AA7" s="2"/>
    </row>
    <row r="8" spans="1:27">
      <c r="A8">
        <v>8</v>
      </c>
      <c r="B8" s="2">
        <f t="shared" si="0"/>
        <v>0.16850000000000001</v>
      </c>
      <c r="C8" s="2">
        <f t="shared" si="1"/>
        <v>3.85E-2</v>
      </c>
      <c r="E8">
        <v>8</v>
      </c>
      <c r="F8" s="1"/>
      <c r="G8" s="1">
        <v>0.16900000000000001</v>
      </c>
      <c r="I8">
        <v>8</v>
      </c>
      <c r="J8" s="2"/>
      <c r="K8" s="2">
        <v>0.16800000000000001</v>
      </c>
      <c r="M8">
        <v>8</v>
      </c>
      <c r="N8" s="1">
        <v>3.3000000000000002E-2</v>
      </c>
      <c r="O8" s="1">
        <v>3.6999999999999998E-2</v>
      </c>
      <c r="P8" s="2"/>
      <c r="Q8">
        <v>8</v>
      </c>
      <c r="R8" s="3">
        <v>4.5999999999999999E-2</v>
      </c>
      <c r="S8" s="1">
        <v>3.7999999999999999E-2</v>
      </c>
      <c r="T8" s="2"/>
      <c r="V8" s="2"/>
      <c r="W8" s="2"/>
      <c r="X8" s="2"/>
      <c r="Y8" s="2"/>
      <c r="Z8" s="2"/>
      <c r="AA8" s="2"/>
    </row>
    <row r="9" spans="1:27">
      <c r="A9">
        <v>9</v>
      </c>
      <c r="B9" s="2">
        <f t="shared" si="0"/>
        <v>0.16800000000000001</v>
      </c>
      <c r="C9" s="2">
        <f t="shared" si="1"/>
        <v>6.6333333333333341E-2</v>
      </c>
      <c r="E9">
        <v>9</v>
      </c>
      <c r="F9" s="1"/>
      <c r="G9" s="1">
        <v>0.16800000000000001</v>
      </c>
      <c r="I9">
        <v>9</v>
      </c>
      <c r="J9" s="2"/>
      <c r="K9" s="2">
        <v>0.16800000000000001</v>
      </c>
      <c r="M9">
        <v>9</v>
      </c>
      <c r="N9" s="3">
        <v>6.4000000000000001E-2</v>
      </c>
      <c r="O9" s="1">
        <v>7.0000000000000007E-2</v>
      </c>
      <c r="P9" s="2"/>
      <c r="Q9">
        <v>9</v>
      </c>
      <c r="R9" s="2"/>
      <c r="S9" s="1">
        <v>6.5000000000000002E-2</v>
      </c>
      <c r="T9" s="2"/>
    </row>
    <row r="10" spans="1:27">
      <c r="A10">
        <v>10</v>
      </c>
      <c r="B10" s="2">
        <f t="shared" si="0"/>
        <v>0.16750000000000001</v>
      </c>
      <c r="C10" s="2">
        <f t="shared" si="1"/>
        <v>0.108</v>
      </c>
      <c r="E10">
        <v>10</v>
      </c>
      <c r="F10" s="1"/>
      <c r="G10" s="1">
        <v>0.16800000000000001</v>
      </c>
      <c r="I10">
        <v>10</v>
      </c>
      <c r="J10" s="2"/>
      <c r="K10" s="2">
        <v>0.16700000000000001</v>
      </c>
      <c r="M10">
        <v>10</v>
      </c>
      <c r="N10" s="1"/>
      <c r="O10" s="1">
        <v>0.107</v>
      </c>
      <c r="P10" s="2"/>
      <c r="Q10">
        <v>10</v>
      </c>
      <c r="R10" s="1"/>
      <c r="S10" s="1">
        <v>0.109</v>
      </c>
      <c r="T10" s="3"/>
      <c r="V10" s="2"/>
      <c r="W10" s="2"/>
      <c r="X10" s="2"/>
      <c r="Y10" s="2"/>
      <c r="Z10" s="2"/>
      <c r="AA10" s="3"/>
    </row>
    <row r="11" spans="1:27">
      <c r="A11">
        <v>11</v>
      </c>
      <c r="B11" s="2">
        <f t="shared" si="0"/>
        <v>0.16750000000000001</v>
      </c>
      <c r="C11" s="2">
        <f t="shared" si="1"/>
        <v>0.11399999999999999</v>
      </c>
      <c r="E11">
        <v>11</v>
      </c>
      <c r="F11" s="1"/>
      <c r="G11" s="1">
        <v>0.16800000000000001</v>
      </c>
      <c r="I11">
        <v>11</v>
      </c>
      <c r="J11" s="2"/>
      <c r="K11" s="2">
        <v>0.16700000000000001</v>
      </c>
      <c r="M11">
        <v>11</v>
      </c>
      <c r="N11" s="1"/>
      <c r="O11" s="1">
        <v>0.11799999999999999</v>
      </c>
      <c r="P11" s="2"/>
      <c r="Q11">
        <v>11</v>
      </c>
      <c r="R11" s="1"/>
      <c r="S11" s="1">
        <v>0.11</v>
      </c>
      <c r="T11" s="2"/>
      <c r="V11" s="2"/>
      <c r="W11" s="2"/>
      <c r="X11" s="2"/>
      <c r="Y11" s="2"/>
      <c r="Z11" s="2"/>
      <c r="AA11" s="2"/>
    </row>
    <row r="12" spans="1:27">
      <c r="A12">
        <v>12</v>
      </c>
      <c r="B12" s="2">
        <f t="shared" si="0"/>
        <v>0.16650000000000001</v>
      </c>
      <c r="C12" s="2">
        <f t="shared" si="1"/>
        <v>0.113</v>
      </c>
      <c r="E12">
        <v>12</v>
      </c>
      <c r="F12" s="1"/>
      <c r="G12" s="1">
        <v>0.16600000000000001</v>
      </c>
      <c r="I12">
        <v>12</v>
      </c>
      <c r="J12" s="2"/>
      <c r="K12" s="2">
        <v>0.16700000000000001</v>
      </c>
      <c r="M12">
        <v>12</v>
      </c>
      <c r="N12" s="1"/>
      <c r="O12" s="1">
        <v>0.11700000000000001</v>
      </c>
      <c r="P12" s="2"/>
      <c r="Q12">
        <v>12</v>
      </c>
      <c r="R12" s="1"/>
      <c r="S12" s="1">
        <v>0.109</v>
      </c>
      <c r="T12" s="2"/>
      <c r="V12" s="2"/>
      <c r="W12" s="2"/>
      <c r="X12" s="2"/>
      <c r="Y12" s="2"/>
      <c r="Z12" s="2"/>
      <c r="AA12" s="2"/>
    </row>
    <row r="13" spans="1:27">
      <c r="A13">
        <v>29</v>
      </c>
      <c r="B13" s="2">
        <f t="shared" si="0"/>
        <v>0.16</v>
      </c>
      <c r="C13" s="2">
        <f t="shared" si="1"/>
        <v>0.10250000000000001</v>
      </c>
      <c r="E13">
        <v>29</v>
      </c>
      <c r="F13" s="1"/>
      <c r="G13" s="3">
        <v>0.16</v>
      </c>
      <c r="I13">
        <v>29</v>
      </c>
      <c r="J13" s="2"/>
      <c r="K13" s="3"/>
      <c r="M13">
        <v>29</v>
      </c>
      <c r="N13" s="1"/>
      <c r="O13" s="3">
        <v>0.109</v>
      </c>
      <c r="P13" s="2"/>
      <c r="Q13">
        <v>29</v>
      </c>
      <c r="R13" s="1"/>
      <c r="S13" s="3">
        <v>9.6000000000000002E-2</v>
      </c>
      <c r="T13" s="2"/>
      <c r="V13" s="2"/>
      <c r="W13" s="2"/>
      <c r="X13" s="2"/>
      <c r="Y13" s="2"/>
      <c r="Z13" s="2"/>
      <c r="AA13" s="2"/>
    </row>
    <row r="14" spans="1:27">
      <c r="B14" s="2"/>
      <c r="C14" s="2"/>
      <c r="F14" s="2"/>
      <c r="G14" s="2"/>
      <c r="H14" s="2"/>
      <c r="I14" s="2"/>
      <c r="J14" s="2"/>
      <c r="K14" s="2"/>
      <c r="N14" s="2"/>
      <c r="O14" s="2"/>
      <c r="P14" s="2"/>
      <c r="Q14" s="2"/>
      <c r="R14" s="2"/>
      <c r="S14" s="2"/>
      <c r="T14" s="2"/>
      <c r="V14" s="2"/>
      <c r="W14" s="2"/>
      <c r="X14" s="2"/>
      <c r="Y14" s="2"/>
      <c r="Z14" s="2"/>
      <c r="AA14" s="2"/>
    </row>
    <row r="15" spans="1:27">
      <c r="B15" s="4" t="s">
        <v>3</v>
      </c>
      <c r="C15" s="4"/>
      <c r="F15" s="2"/>
      <c r="G15" s="2"/>
      <c r="H15" s="2"/>
      <c r="I15" s="2"/>
      <c r="J15" s="2"/>
      <c r="K15" s="2"/>
      <c r="L15" s="3"/>
      <c r="N15" s="3"/>
      <c r="O15" s="3"/>
      <c r="P15" s="3"/>
      <c r="Q15" s="3"/>
      <c r="R15" s="3"/>
      <c r="S15" s="3"/>
      <c r="V15" s="3"/>
      <c r="W15" s="3"/>
      <c r="X15" s="3"/>
      <c r="Y15" s="3"/>
      <c r="Z15" s="3"/>
      <c r="AA15" s="3"/>
    </row>
    <row r="16" spans="1:27">
      <c r="A16" t="s">
        <v>1</v>
      </c>
      <c r="B16" t="s">
        <v>26</v>
      </c>
      <c r="C16" t="s">
        <v>27</v>
      </c>
    </row>
    <row r="17" spans="1:3">
      <c r="A17">
        <v>3</v>
      </c>
      <c r="B17" s="2">
        <f>_xlfn.STDEV.P(F3,G3,J3,K3)</f>
        <v>7.0710678118654762E-4</v>
      </c>
      <c r="C17" s="2">
        <f>_xlfn.STDEV.P(N3,O3,R3,S3)</f>
        <v>5.0000000000000001E-4</v>
      </c>
    </row>
    <row r="18" spans="1:3">
      <c r="A18">
        <v>4</v>
      </c>
      <c r="B18" s="2">
        <f t="shared" ref="B18:B27" si="2">_xlfn.STDEV.P(F4,G4,J4,K4)</f>
        <v>7.0710678118654816E-4</v>
      </c>
      <c r="C18" s="2">
        <f t="shared" ref="C18:C27" si="3">_xlfn.STDEV.P(N4,O4,R4,S4)</f>
        <v>5.0000000000000001E-4</v>
      </c>
    </row>
    <row r="19" spans="1:3">
      <c r="A19">
        <v>5</v>
      </c>
      <c r="B19" s="2">
        <f t="shared" si="2"/>
        <v>2.8613807855648989E-3</v>
      </c>
      <c r="C19" s="2">
        <f t="shared" si="3"/>
        <v>5.0000000000000044E-4</v>
      </c>
    </row>
    <row r="20" spans="1:3">
      <c r="A20">
        <v>6</v>
      </c>
      <c r="B20" s="2">
        <f t="shared" si="2"/>
        <v>4.1457809879442533E-3</v>
      </c>
      <c r="C20" s="2">
        <f t="shared" si="3"/>
        <v>1.1180339887498947E-3</v>
      </c>
    </row>
    <row r="21" spans="1:3">
      <c r="A21">
        <v>7</v>
      </c>
      <c r="B21" s="2">
        <f t="shared" si="2"/>
        <v>3.5000000000000031E-3</v>
      </c>
      <c r="C21" s="2">
        <f t="shared" si="3"/>
        <v>1.4790199457749042E-3</v>
      </c>
    </row>
    <row r="22" spans="1:3">
      <c r="A22">
        <v>8</v>
      </c>
      <c r="B22" s="2">
        <f t="shared" si="2"/>
        <v>5.0000000000000044E-4</v>
      </c>
      <c r="C22" s="2">
        <f t="shared" si="3"/>
        <v>4.7169905660283014E-3</v>
      </c>
    </row>
    <row r="23" spans="1:3">
      <c r="A23">
        <v>9</v>
      </c>
      <c r="B23" s="2">
        <f t="shared" si="2"/>
        <v>0</v>
      </c>
      <c r="C23" s="2">
        <f t="shared" si="3"/>
        <v>2.6246692913372729E-3</v>
      </c>
    </row>
    <row r="24" spans="1:3">
      <c r="A24">
        <v>10</v>
      </c>
      <c r="B24" s="2">
        <f t="shared" si="2"/>
        <v>5.0000000000000044E-4</v>
      </c>
      <c r="C24" s="2">
        <f t="shared" si="3"/>
        <v>1.0000000000000009E-3</v>
      </c>
    </row>
    <row r="25" spans="1:3">
      <c r="A25">
        <v>11</v>
      </c>
      <c r="B25" s="2">
        <f t="shared" si="2"/>
        <v>5.0000000000000044E-4</v>
      </c>
      <c r="C25" s="2">
        <f t="shared" si="3"/>
        <v>3.9999999999999966E-3</v>
      </c>
    </row>
    <row r="26" spans="1:3">
      <c r="A26">
        <v>12</v>
      </c>
      <c r="B26" s="2">
        <f t="shared" si="2"/>
        <v>5.0000000000000044E-4</v>
      </c>
      <c r="C26" s="2">
        <f t="shared" si="3"/>
        <v>4.0000000000000036E-3</v>
      </c>
    </row>
    <row r="27" spans="1:3">
      <c r="A27">
        <v>29</v>
      </c>
      <c r="B27" s="2">
        <f t="shared" si="2"/>
        <v>0</v>
      </c>
      <c r="C27" s="2">
        <f t="shared" si="3"/>
        <v>6.4999999999999988E-3</v>
      </c>
    </row>
    <row r="28" spans="1:3">
      <c r="B28" s="2"/>
      <c r="C28" s="2"/>
    </row>
    <row r="29" spans="1:3">
      <c r="B29" s="2"/>
      <c r="C29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3"/>
      <c r="C39" s="3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3"/>
      <c r="C46" s="3"/>
    </row>
  </sheetData>
  <mergeCells count="2">
    <mergeCell ref="B1:C1"/>
    <mergeCell ref="B15:C1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7" workbookViewId="0">
      <selection activeCell="J36" sqref="J36"/>
    </sheetView>
  </sheetViews>
  <sheetFormatPr baseColWidth="10" defaultColWidth="8.83203125" defaultRowHeight="14" x14ac:dyDescent="0"/>
  <cols>
    <col min="2" max="2" width="12" customWidth="1"/>
  </cols>
  <sheetData>
    <row r="1" spans="1:27">
      <c r="B1" s="5" t="s">
        <v>0</v>
      </c>
      <c r="C1" s="5"/>
    </row>
    <row r="2" spans="1:27">
      <c r="A2" t="s">
        <v>1</v>
      </c>
      <c r="B2" t="s">
        <v>26</v>
      </c>
      <c r="C2" t="s">
        <v>27</v>
      </c>
      <c r="E2" t="s">
        <v>28</v>
      </c>
      <c r="F2" s="1" t="s">
        <v>29</v>
      </c>
      <c r="G2" s="1" t="s">
        <v>30</v>
      </c>
      <c r="I2" t="s">
        <v>28</v>
      </c>
      <c r="J2" s="1" t="s">
        <v>29</v>
      </c>
      <c r="K2" s="1" t="s">
        <v>30</v>
      </c>
      <c r="M2" t="s">
        <v>28</v>
      </c>
      <c r="N2" s="1" t="s">
        <v>31</v>
      </c>
      <c r="O2" s="1" t="s">
        <v>32</v>
      </c>
      <c r="Q2" t="s">
        <v>28</v>
      </c>
      <c r="R2" s="1" t="s">
        <v>31</v>
      </c>
      <c r="S2" s="1" t="s">
        <v>32</v>
      </c>
    </row>
    <row r="3" spans="1:27">
      <c r="A3">
        <v>3</v>
      </c>
      <c r="B3" s="2">
        <f>AVERAGE(F3,G3,J3,K3)</f>
        <v>1.2999999999999999E-2</v>
      </c>
      <c r="C3" s="2">
        <f>AVERAGE(N3,O3,R3,S3)</f>
        <v>5.4999999999999997E-3</v>
      </c>
      <c r="E3">
        <v>3</v>
      </c>
      <c r="F3" s="1">
        <v>1.2E-2</v>
      </c>
      <c r="G3" s="1">
        <v>1.2999999999999999E-2</v>
      </c>
      <c r="I3">
        <v>3</v>
      </c>
      <c r="J3" s="2">
        <v>1.4E-2</v>
      </c>
      <c r="K3" s="2">
        <v>1.2999999999999999E-2</v>
      </c>
      <c r="M3">
        <v>3</v>
      </c>
      <c r="N3" s="1">
        <v>5.0000000000000001E-3</v>
      </c>
      <c r="O3" s="1">
        <v>5.0000000000000001E-3</v>
      </c>
      <c r="P3" s="2"/>
      <c r="Q3">
        <v>3</v>
      </c>
      <c r="R3" s="1">
        <v>6.0000000000000001E-3</v>
      </c>
      <c r="S3" s="1">
        <v>6.0000000000000001E-3</v>
      </c>
      <c r="T3" s="2"/>
      <c r="V3" s="2"/>
      <c r="W3" s="2"/>
      <c r="X3" s="2"/>
      <c r="Y3" s="2"/>
      <c r="Z3" s="2"/>
      <c r="AA3" s="2"/>
    </row>
    <row r="4" spans="1:27">
      <c r="A4">
        <v>4</v>
      </c>
      <c r="B4" s="2">
        <f t="shared" ref="B4:B13" si="0">AVERAGE(F4,G4,J4,K4)</f>
        <v>2.3E-2</v>
      </c>
      <c r="C4" s="2">
        <f t="shared" ref="C4:C13" si="1">AVERAGE(N4,O4,R4,S4)</f>
        <v>7.4999999999999997E-3</v>
      </c>
      <c r="E4">
        <v>4</v>
      </c>
      <c r="F4" s="1">
        <v>2.3E-2</v>
      </c>
      <c r="G4" s="1">
        <v>2.4E-2</v>
      </c>
      <c r="I4">
        <v>4</v>
      </c>
      <c r="J4" s="2">
        <v>2.3E-2</v>
      </c>
      <c r="K4" s="2">
        <v>2.1999999999999999E-2</v>
      </c>
      <c r="M4">
        <v>4</v>
      </c>
      <c r="N4" s="1">
        <v>7.0000000000000001E-3</v>
      </c>
      <c r="O4" s="1">
        <v>7.0000000000000001E-3</v>
      </c>
      <c r="P4" s="2"/>
      <c r="Q4">
        <v>4</v>
      </c>
      <c r="R4" s="1">
        <v>8.0000000000000002E-3</v>
      </c>
      <c r="S4" s="1">
        <v>8.0000000000000002E-3</v>
      </c>
      <c r="T4" s="2"/>
      <c r="V4" s="2"/>
      <c r="W4" s="2"/>
      <c r="X4" s="2"/>
      <c r="Y4" s="2"/>
      <c r="Z4" s="2"/>
      <c r="AA4" s="2"/>
    </row>
    <row r="5" spans="1:27">
      <c r="A5">
        <v>5</v>
      </c>
      <c r="B5" s="2">
        <f t="shared" si="0"/>
        <v>4.8750000000000002E-2</v>
      </c>
      <c r="C5" s="2">
        <f t="shared" si="1"/>
        <v>9.4999999999999998E-3</v>
      </c>
      <c r="E5">
        <v>5</v>
      </c>
      <c r="F5" s="1">
        <v>4.9000000000000002E-2</v>
      </c>
      <c r="G5" s="1">
        <v>5.2999999999999999E-2</v>
      </c>
      <c r="I5">
        <v>5</v>
      </c>
      <c r="J5" s="2">
        <v>4.8000000000000001E-2</v>
      </c>
      <c r="K5" s="2">
        <v>4.4999999999999998E-2</v>
      </c>
      <c r="M5">
        <v>5</v>
      </c>
      <c r="N5" s="1">
        <v>8.9999999999999993E-3</v>
      </c>
      <c r="O5" s="1">
        <v>8.9999999999999993E-3</v>
      </c>
      <c r="Q5">
        <v>5</v>
      </c>
      <c r="R5" s="1">
        <v>0.01</v>
      </c>
      <c r="S5" s="1">
        <v>0.01</v>
      </c>
      <c r="T5" s="2"/>
      <c r="V5" s="2"/>
      <c r="W5" s="2"/>
      <c r="X5" s="2"/>
      <c r="Y5" s="2"/>
      <c r="Z5" s="2"/>
      <c r="AA5" s="2"/>
    </row>
    <row r="6" spans="1:27">
      <c r="A6">
        <v>6</v>
      </c>
      <c r="B6" s="2">
        <f t="shared" si="0"/>
        <v>9.2249999999999999E-2</v>
      </c>
      <c r="C6" s="2">
        <f t="shared" si="1"/>
        <v>1.3499999999999998E-2</v>
      </c>
      <c r="E6">
        <v>6</v>
      </c>
      <c r="F6" s="3">
        <v>0.09</v>
      </c>
      <c r="G6" s="1">
        <v>9.9000000000000005E-2</v>
      </c>
      <c r="I6">
        <v>6</v>
      </c>
      <c r="J6" s="3">
        <v>8.7999999999999995E-2</v>
      </c>
      <c r="K6" s="2">
        <v>9.1999999999999998E-2</v>
      </c>
      <c r="M6">
        <v>6</v>
      </c>
      <c r="N6" s="1">
        <v>1.4E-2</v>
      </c>
      <c r="O6" s="1">
        <v>1.4999999999999999E-2</v>
      </c>
      <c r="P6" s="2"/>
      <c r="Q6">
        <v>6</v>
      </c>
      <c r="R6" s="1">
        <v>1.2999999999999999E-2</v>
      </c>
      <c r="S6" s="1">
        <v>1.2E-2</v>
      </c>
      <c r="T6" s="2"/>
      <c r="V6" s="2"/>
      <c r="W6" s="2"/>
      <c r="X6" s="2"/>
      <c r="Y6" s="3"/>
      <c r="Z6" s="3"/>
      <c r="AA6" s="2"/>
    </row>
    <row r="7" spans="1:27">
      <c r="A7">
        <v>7</v>
      </c>
      <c r="B7" s="2">
        <f t="shared" si="0"/>
        <v>0.16250000000000001</v>
      </c>
      <c r="C7" s="2">
        <f t="shared" si="1"/>
        <v>2.2749999999999999E-2</v>
      </c>
      <c r="E7">
        <v>7</v>
      </c>
      <c r="F7" s="1"/>
      <c r="G7" s="1">
        <v>0.159</v>
      </c>
      <c r="I7">
        <v>7</v>
      </c>
      <c r="J7" s="2"/>
      <c r="K7" s="2">
        <v>0.16600000000000001</v>
      </c>
      <c r="M7">
        <v>7</v>
      </c>
      <c r="N7" s="1">
        <v>2.1000000000000001E-2</v>
      </c>
      <c r="O7" s="1">
        <v>2.3E-2</v>
      </c>
      <c r="P7" s="3"/>
      <c r="Q7">
        <v>7</v>
      </c>
      <c r="R7" s="1">
        <v>2.5000000000000001E-2</v>
      </c>
      <c r="S7" s="1">
        <v>2.1999999999999999E-2</v>
      </c>
      <c r="T7" s="2"/>
      <c r="V7" s="3"/>
      <c r="W7" s="3"/>
      <c r="X7" s="3"/>
      <c r="Y7" s="2"/>
      <c r="Z7" s="2"/>
      <c r="AA7" s="2"/>
    </row>
    <row r="8" spans="1:27">
      <c r="A8">
        <v>8</v>
      </c>
      <c r="B8" s="2">
        <f t="shared" si="0"/>
        <v>0.16850000000000001</v>
      </c>
      <c r="C8" s="2">
        <f t="shared" si="1"/>
        <v>3.85E-2</v>
      </c>
      <c r="E8">
        <v>8</v>
      </c>
      <c r="F8" s="1"/>
      <c r="G8" s="1">
        <v>0.16900000000000001</v>
      </c>
      <c r="I8">
        <v>8</v>
      </c>
      <c r="J8" s="2"/>
      <c r="K8" s="2">
        <v>0.16800000000000001</v>
      </c>
      <c r="M8">
        <v>8</v>
      </c>
      <c r="N8" s="1">
        <v>3.3000000000000002E-2</v>
      </c>
      <c r="O8" s="1">
        <v>3.6999999999999998E-2</v>
      </c>
      <c r="P8" s="2"/>
      <c r="Q8">
        <v>8</v>
      </c>
      <c r="R8" s="3">
        <v>4.5999999999999999E-2</v>
      </c>
      <c r="S8" s="1">
        <v>3.7999999999999999E-2</v>
      </c>
      <c r="T8" s="2"/>
      <c r="V8" s="2"/>
      <c r="W8" s="2"/>
      <c r="X8" s="2"/>
      <c r="Y8" s="2"/>
      <c r="Z8" s="2"/>
      <c r="AA8" s="2"/>
    </row>
    <row r="9" spans="1:27">
      <c r="A9">
        <v>9</v>
      </c>
      <c r="B9" s="2">
        <f t="shared" si="0"/>
        <v>0.16800000000000001</v>
      </c>
      <c r="C9" s="2">
        <f t="shared" si="1"/>
        <v>6.6333333333333341E-2</v>
      </c>
      <c r="E9">
        <v>9</v>
      </c>
      <c r="F9" s="1"/>
      <c r="G9" s="1">
        <v>0.16800000000000001</v>
      </c>
      <c r="I9">
        <v>9</v>
      </c>
      <c r="J9" s="2"/>
      <c r="K9" s="2">
        <v>0.16800000000000001</v>
      </c>
      <c r="M9">
        <v>9</v>
      </c>
      <c r="N9" s="3">
        <v>6.4000000000000001E-2</v>
      </c>
      <c r="O9" s="1">
        <v>7.0000000000000007E-2</v>
      </c>
      <c r="P9" s="2"/>
      <c r="Q9">
        <v>9</v>
      </c>
      <c r="R9" s="2"/>
      <c r="S9" s="1">
        <v>6.5000000000000002E-2</v>
      </c>
      <c r="T9" s="2"/>
    </row>
    <row r="10" spans="1:27">
      <c r="A10">
        <v>10</v>
      </c>
      <c r="B10" s="2">
        <f t="shared" si="0"/>
        <v>0.16750000000000001</v>
      </c>
      <c r="C10" s="2">
        <f t="shared" si="1"/>
        <v>0.108</v>
      </c>
      <c r="E10">
        <v>10</v>
      </c>
      <c r="F10" s="1"/>
      <c r="G10" s="1">
        <v>0.16800000000000001</v>
      </c>
      <c r="I10">
        <v>10</v>
      </c>
      <c r="J10" s="2"/>
      <c r="K10" s="2">
        <v>0.16700000000000001</v>
      </c>
      <c r="M10">
        <v>10</v>
      </c>
      <c r="N10" s="1"/>
      <c r="O10" s="1">
        <v>0.107</v>
      </c>
      <c r="P10" s="2"/>
      <c r="Q10">
        <v>10</v>
      </c>
      <c r="R10" s="1"/>
      <c r="S10" s="1">
        <v>0.109</v>
      </c>
      <c r="T10" s="3"/>
      <c r="V10" s="2"/>
      <c r="W10" s="2"/>
      <c r="X10" s="2"/>
      <c r="Y10" s="2"/>
      <c r="Z10" s="2"/>
      <c r="AA10" s="3"/>
    </row>
    <row r="11" spans="1:27">
      <c r="A11">
        <v>11</v>
      </c>
      <c r="B11" s="2">
        <f t="shared" si="0"/>
        <v>0.16750000000000001</v>
      </c>
      <c r="C11" s="2">
        <f t="shared" si="1"/>
        <v>0.11399999999999999</v>
      </c>
      <c r="E11">
        <v>11</v>
      </c>
      <c r="F11" s="1"/>
      <c r="G11" s="1">
        <v>0.16800000000000001</v>
      </c>
      <c r="I11">
        <v>11</v>
      </c>
      <c r="J11" s="2"/>
      <c r="K11" s="2">
        <v>0.16700000000000001</v>
      </c>
      <c r="M11">
        <v>11</v>
      </c>
      <c r="N11" s="1"/>
      <c r="O11" s="1">
        <v>0.11799999999999999</v>
      </c>
      <c r="P11" s="2"/>
      <c r="Q11">
        <v>11</v>
      </c>
      <c r="R11" s="1"/>
      <c r="S11" s="1">
        <v>0.11</v>
      </c>
      <c r="T11" s="2"/>
      <c r="V11" s="2"/>
      <c r="W11" s="2"/>
      <c r="X11" s="2"/>
      <c r="Y11" s="2"/>
      <c r="Z11" s="2"/>
      <c r="AA11" s="2"/>
    </row>
    <row r="12" spans="1:27">
      <c r="A12">
        <v>12</v>
      </c>
      <c r="B12" s="2">
        <f t="shared" si="0"/>
        <v>0.16650000000000001</v>
      </c>
      <c r="C12" s="2">
        <f t="shared" si="1"/>
        <v>0.113</v>
      </c>
      <c r="E12">
        <v>12</v>
      </c>
      <c r="F12" s="1"/>
      <c r="G12" s="1">
        <v>0.16600000000000001</v>
      </c>
      <c r="I12">
        <v>12</v>
      </c>
      <c r="J12" s="2"/>
      <c r="K12" s="2">
        <v>0.16700000000000001</v>
      </c>
      <c r="M12">
        <v>12</v>
      </c>
      <c r="N12" s="1"/>
      <c r="O12" s="1">
        <v>0.11700000000000001</v>
      </c>
      <c r="P12" s="2"/>
      <c r="Q12">
        <v>12</v>
      </c>
      <c r="R12" s="1"/>
      <c r="S12" s="1">
        <v>0.109</v>
      </c>
      <c r="T12" s="2"/>
      <c r="V12" s="2"/>
      <c r="W12" s="2"/>
      <c r="X12" s="2"/>
      <c r="Y12" s="2"/>
      <c r="Z12" s="2"/>
      <c r="AA12" s="2"/>
    </row>
    <row r="13" spans="1:27">
      <c r="A13">
        <v>29</v>
      </c>
      <c r="B13" s="2">
        <f t="shared" si="0"/>
        <v>0.16</v>
      </c>
      <c r="C13" s="2">
        <f t="shared" si="1"/>
        <v>0.10250000000000001</v>
      </c>
      <c r="E13">
        <v>29</v>
      </c>
      <c r="F13" s="1"/>
      <c r="G13" s="3">
        <v>0.16</v>
      </c>
      <c r="I13">
        <v>29</v>
      </c>
      <c r="J13" s="2"/>
      <c r="K13" s="3"/>
      <c r="M13">
        <v>29</v>
      </c>
      <c r="N13" s="1"/>
      <c r="O13" s="3">
        <v>0.109</v>
      </c>
      <c r="P13" s="2"/>
      <c r="Q13">
        <v>29</v>
      </c>
      <c r="R13" s="1"/>
      <c r="S13" s="3">
        <v>9.6000000000000002E-2</v>
      </c>
      <c r="T13" s="2"/>
      <c r="V13" s="2"/>
      <c r="W13" s="2"/>
      <c r="X13" s="2"/>
      <c r="Y13" s="2"/>
      <c r="Z13" s="2"/>
      <c r="AA13" s="2"/>
    </row>
    <row r="14" spans="1:27">
      <c r="B14" s="2"/>
      <c r="C14" s="2"/>
      <c r="F14" s="2"/>
      <c r="G14" s="2"/>
      <c r="H14" s="2"/>
      <c r="I14" s="2"/>
      <c r="J14" s="2"/>
      <c r="K14" s="2"/>
      <c r="N14" s="2"/>
      <c r="O14" s="2"/>
      <c r="P14" s="2"/>
      <c r="Q14" s="2"/>
      <c r="R14" s="2"/>
      <c r="S14" s="2"/>
      <c r="T14" s="2"/>
      <c r="V14" s="2"/>
      <c r="W14" s="2"/>
      <c r="X14" s="2"/>
      <c r="Y14" s="2"/>
      <c r="Z14" s="2"/>
      <c r="AA14" s="2"/>
    </row>
    <row r="15" spans="1:27">
      <c r="B15" s="4" t="s">
        <v>3</v>
      </c>
      <c r="C15" s="4"/>
      <c r="F15" s="2"/>
      <c r="G15" s="2"/>
      <c r="H15" s="2"/>
      <c r="I15" s="2"/>
      <c r="J15" s="2"/>
      <c r="K15" s="2"/>
      <c r="L15" s="3"/>
      <c r="N15" s="3"/>
      <c r="O15" s="3"/>
      <c r="P15" s="3"/>
      <c r="Q15" s="3"/>
      <c r="R15" s="3"/>
      <c r="S15" s="3"/>
      <c r="V15" s="3"/>
      <c r="W15" s="3"/>
      <c r="X15" s="3"/>
      <c r="Y15" s="3"/>
      <c r="Z15" s="3"/>
      <c r="AA15" s="3"/>
    </row>
    <row r="16" spans="1:27">
      <c r="A16" t="s">
        <v>1</v>
      </c>
      <c r="B16" t="s">
        <v>26</v>
      </c>
      <c r="C16" t="s">
        <v>27</v>
      </c>
    </row>
    <row r="17" spans="1:3">
      <c r="A17">
        <v>3</v>
      </c>
      <c r="B17" s="2">
        <f>_xlfn.STDEV.P(F3,G3,J3,K3)</f>
        <v>7.0710678118654762E-4</v>
      </c>
      <c r="C17" s="2">
        <f>_xlfn.STDEV.P(N3,O3,R3,S3)</f>
        <v>5.0000000000000001E-4</v>
      </c>
    </row>
    <row r="18" spans="1:3">
      <c r="A18">
        <v>4</v>
      </c>
      <c r="B18" s="2">
        <f t="shared" ref="B18:B27" si="2">_xlfn.STDEV.P(F4,G4,J4,K4)</f>
        <v>7.0710678118654816E-4</v>
      </c>
      <c r="C18" s="2">
        <f t="shared" ref="C18:C27" si="3">_xlfn.STDEV.P(N4,O4,R4,S4)</f>
        <v>5.0000000000000001E-4</v>
      </c>
    </row>
    <row r="19" spans="1:3">
      <c r="A19">
        <v>5</v>
      </c>
      <c r="B19" s="2">
        <f t="shared" si="2"/>
        <v>2.8613807855648989E-3</v>
      </c>
      <c r="C19" s="2">
        <f t="shared" si="3"/>
        <v>5.0000000000000044E-4</v>
      </c>
    </row>
    <row r="20" spans="1:3">
      <c r="A20">
        <v>6</v>
      </c>
      <c r="B20" s="2">
        <f t="shared" si="2"/>
        <v>4.1457809879442533E-3</v>
      </c>
      <c r="C20" s="2">
        <f t="shared" si="3"/>
        <v>1.1180339887498947E-3</v>
      </c>
    </row>
    <row r="21" spans="1:3">
      <c r="A21">
        <v>7</v>
      </c>
      <c r="B21" s="2">
        <f t="shared" si="2"/>
        <v>3.5000000000000031E-3</v>
      </c>
      <c r="C21" s="2">
        <f t="shared" si="3"/>
        <v>1.4790199457749042E-3</v>
      </c>
    </row>
    <row r="22" spans="1:3">
      <c r="A22">
        <v>8</v>
      </c>
      <c r="B22" s="2">
        <f t="shared" si="2"/>
        <v>5.0000000000000044E-4</v>
      </c>
      <c r="C22" s="2">
        <f t="shared" si="3"/>
        <v>4.7169905660283014E-3</v>
      </c>
    </row>
    <row r="23" spans="1:3">
      <c r="A23">
        <v>9</v>
      </c>
      <c r="B23" s="2">
        <f t="shared" si="2"/>
        <v>0</v>
      </c>
      <c r="C23" s="2">
        <f t="shared" si="3"/>
        <v>2.6246692913372729E-3</v>
      </c>
    </row>
    <row r="24" spans="1:3">
      <c r="A24">
        <v>10</v>
      </c>
      <c r="B24" s="2">
        <f t="shared" si="2"/>
        <v>5.0000000000000044E-4</v>
      </c>
      <c r="C24" s="2">
        <f t="shared" si="3"/>
        <v>1.0000000000000009E-3</v>
      </c>
    </row>
    <row r="25" spans="1:3">
      <c r="A25">
        <v>11</v>
      </c>
      <c r="B25" s="2">
        <f t="shared" si="2"/>
        <v>5.0000000000000044E-4</v>
      </c>
      <c r="C25" s="2">
        <f t="shared" si="3"/>
        <v>3.9999999999999966E-3</v>
      </c>
    </row>
    <row r="26" spans="1:3">
      <c r="A26">
        <v>12</v>
      </c>
      <c r="B26" s="2">
        <f t="shared" si="2"/>
        <v>5.0000000000000044E-4</v>
      </c>
      <c r="C26" s="2">
        <f t="shared" si="3"/>
        <v>4.0000000000000036E-3</v>
      </c>
    </row>
    <row r="27" spans="1:3">
      <c r="A27">
        <v>29</v>
      </c>
      <c r="B27" s="2">
        <f t="shared" si="2"/>
        <v>0</v>
      </c>
      <c r="C27" s="2">
        <f t="shared" si="3"/>
        <v>6.4999999999999988E-3</v>
      </c>
    </row>
    <row r="28" spans="1:3">
      <c r="B28" s="2"/>
      <c r="C28" s="2"/>
    </row>
    <row r="29" spans="1:3">
      <c r="B29" s="2"/>
      <c r="C29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3"/>
      <c r="C39" s="3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3"/>
      <c r="C46" s="3"/>
    </row>
  </sheetData>
  <mergeCells count="2">
    <mergeCell ref="B1:C1"/>
    <mergeCell ref="B15:C1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10" workbookViewId="0">
      <selection activeCell="H9" sqref="H9"/>
    </sheetView>
  </sheetViews>
  <sheetFormatPr baseColWidth="10" defaultColWidth="8.83203125" defaultRowHeight="14" x14ac:dyDescent="0"/>
  <sheetData>
    <row r="1" spans="1:31">
      <c r="B1" s="4" t="s">
        <v>0</v>
      </c>
      <c r="C1" s="4"/>
      <c r="D1" s="4"/>
      <c r="E1" s="4"/>
      <c r="F1" s="4"/>
      <c r="G1" s="4"/>
      <c r="J1" s="4">
        <v>22</v>
      </c>
      <c r="K1" s="4"/>
      <c r="L1" s="4"/>
      <c r="M1" s="4"/>
      <c r="N1" s="4"/>
      <c r="O1" s="4"/>
      <c r="R1" s="4">
        <v>23</v>
      </c>
      <c r="S1" s="4"/>
      <c r="T1" s="4"/>
      <c r="U1" s="4"/>
      <c r="V1" s="4"/>
      <c r="W1" s="4"/>
      <c r="Z1" s="4">
        <v>24</v>
      </c>
      <c r="AA1" s="4"/>
      <c r="AB1" s="4"/>
      <c r="AC1" s="4"/>
      <c r="AD1" s="4"/>
      <c r="AE1" s="4"/>
    </row>
    <row r="2" spans="1:31">
      <c r="A2" t="s">
        <v>1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I2" t="s">
        <v>1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t="s">
        <v>1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Y2" t="s">
        <v>1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</row>
    <row r="3" spans="1:31">
      <c r="A3">
        <v>3</v>
      </c>
      <c r="B3" s="2">
        <f>AVERAGE(J3,R3,Z3)</f>
        <v>1.4999999999999999E-2</v>
      </c>
      <c r="C3" s="2">
        <f t="shared" ref="C3:G9" si="0">AVERAGE(K3,S3,AA3)</f>
        <v>1.7333333333333336E-2</v>
      </c>
      <c r="D3" s="2">
        <f t="shared" si="0"/>
        <v>1.9E-2</v>
      </c>
      <c r="E3" s="2">
        <f t="shared" si="0"/>
        <v>2.1333333333333333E-2</v>
      </c>
      <c r="F3" s="2">
        <f t="shared" si="0"/>
        <v>1.9333333333333331E-2</v>
      </c>
      <c r="G3" s="2">
        <f t="shared" si="0"/>
        <v>0.01</v>
      </c>
      <c r="I3">
        <v>3</v>
      </c>
      <c r="J3" s="2">
        <v>1.6E-2</v>
      </c>
      <c r="K3" s="2">
        <v>1.7999999999999999E-2</v>
      </c>
      <c r="L3" s="2">
        <v>1.7999999999999999E-2</v>
      </c>
      <c r="M3" s="2">
        <v>1.9E-2</v>
      </c>
      <c r="N3" s="2">
        <v>1.6E-2</v>
      </c>
      <c r="O3" s="2">
        <v>1.0999999999999999E-2</v>
      </c>
      <c r="Q3">
        <v>3</v>
      </c>
      <c r="R3" s="2">
        <v>1.4E-2</v>
      </c>
      <c r="S3" s="2">
        <v>1.6E-2</v>
      </c>
      <c r="T3" s="2">
        <v>1.9E-2</v>
      </c>
      <c r="U3" s="2">
        <v>2.4E-2</v>
      </c>
      <c r="V3" s="2">
        <v>2.1999999999999999E-2</v>
      </c>
      <c r="W3" s="2">
        <v>8.9999999999999993E-3</v>
      </c>
      <c r="X3" s="2"/>
      <c r="Y3">
        <v>3</v>
      </c>
      <c r="Z3" s="2">
        <v>1.4999999999999999E-2</v>
      </c>
      <c r="AA3" s="2">
        <v>1.7999999999999999E-2</v>
      </c>
      <c r="AB3" s="2">
        <v>0.02</v>
      </c>
      <c r="AC3" s="2">
        <v>2.1000000000000001E-2</v>
      </c>
      <c r="AD3" s="2">
        <v>0.02</v>
      </c>
      <c r="AE3" s="2">
        <v>0.01</v>
      </c>
    </row>
    <row r="4" spans="1:31">
      <c r="A4">
        <v>4</v>
      </c>
      <c r="B4" s="2">
        <f t="shared" ref="B4:G15" si="1">AVERAGE(J4,R4,Z4)</f>
        <v>2.9333333333333333E-2</v>
      </c>
      <c r="C4" s="2">
        <f t="shared" si="0"/>
        <v>3.3666666666666671E-2</v>
      </c>
      <c r="D4" s="2">
        <f t="shared" si="0"/>
        <v>3.4333333333333334E-2</v>
      </c>
      <c r="E4" s="2">
        <f t="shared" si="0"/>
        <v>4.1666666666666664E-2</v>
      </c>
      <c r="F4" s="2">
        <f t="shared" si="0"/>
        <v>3.9666666666666663E-2</v>
      </c>
      <c r="G4" s="2">
        <f t="shared" si="0"/>
        <v>1.9333333333333331E-2</v>
      </c>
      <c r="I4">
        <v>4</v>
      </c>
      <c r="J4" s="2">
        <v>3.5999999999999997E-2</v>
      </c>
      <c r="K4" s="2">
        <v>4.1000000000000002E-2</v>
      </c>
      <c r="L4" s="2">
        <v>3.6999999999999998E-2</v>
      </c>
      <c r="M4" s="2">
        <v>4.2999999999999997E-2</v>
      </c>
      <c r="N4" s="2">
        <v>3.7999999999999999E-2</v>
      </c>
      <c r="O4" s="2">
        <v>1.9E-2</v>
      </c>
      <c r="Q4">
        <v>4</v>
      </c>
      <c r="R4" s="2">
        <v>2.3E-2</v>
      </c>
      <c r="S4" s="2">
        <v>2.7E-2</v>
      </c>
      <c r="T4" s="2">
        <v>3.1E-2</v>
      </c>
      <c r="U4" s="2">
        <v>4.3999999999999997E-2</v>
      </c>
      <c r="V4" s="2">
        <v>4.2000000000000003E-2</v>
      </c>
      <c r="W4" s="2">
        <v>0.02</v>
      </c>
      <c r="X4" s="2"/>
      <c r="Y4">
        <v>4</v>
      </c>
      <c r="Z4" s="2">
        <v>2.9000000000000001E-2</v>
      </c>
      <c r="AA4" s="2">
        <v>3.3000000000000002E-2</v>
      </c>
      <c r="AB4" s="2">
        <v>3.5000000000000003E-2</v>
      </c>
      <c r="AC4" s="2">
        <v>3.7999999999999999E-2</v>
      </c>
      <c r="AD4" s="2">
        <v>3.9E-2</v>
      </c>
      <c r="AE4" s="2">
        <v>1.9E-2</v>
      </c>
    </row>
    <row r="5" spans="1:31">
      <c r="A5">
        <v>4.5</v>
      </c>
      <c r="B5" s="2">
        <f t="shared" si="1"/>
        <v>4.1999999999999996E-2</v>
      </c>
      <c r="C5" s="2">
        <f t="shared" si="0"/>
        <v>4.8000000000000001E-2</v>
      </c>
      <c r="D5" s="2">
        <f t="shared" si="0"/>
        <v>5.0500000000000003E-2</v>
      </c>
      <c r="E5" s="2">
        <f t="shared" si="0"/>
        <v>5.5E-2</v>
      </c>
      <c r="F5" s="2">
        <f t="shared" si="0"/>
        <v>5.3999999999999999E-2</v>
      </c>
      <c r="G5" s="2">
        <f t="shared" si="0"/>
        <v>2.4500000000000001E-2</v>
      </c>
      <c r="I5">
        <v>4.5</v>
      </c>
      <c r="J5" s="2">
        <v>4.4999999999999998E-2</v>
      </c>
      <c r="K5" s="2">
        <v>5.3999999999999999E-2</v>
      </c>
      <c r="L5" s="2">
        <v>5.3999999999999999E-2</v>
      </c>
      <c r="M5" s="2">
        <v>0.06</v>
      </c>
      <c r="N5" s="2">
        <v>5.1999999999999998E-2</v>
      </c>
      <c r="O5" s="2">
        <v>2.5000000000000001E-2</v>
      </c>
      <c r="X5" s="2"/>
      <c r="Y5">
        <v>4.5</v>
      </c>
      <c r="Z5" s="2">
        <v>3.9E-2</v>
      </c>
      <c r="AA5" s="2">
        <v>4.2000000000000003E-2</v>
      </c>
      <c r="AB5" s="2">
        <v>4.7E-2</v>
      </c>
      <c r="AC5" s="2">
        <v>0.05</v>
      </c>
      <c r="AD5" s="2">
        <v>5.6000000000000001E-2</v>
      </c>
      <c r="AE5" s="2">
        <v>2.4E-2</v>
      </c>
    </row>
    <row r="6" spans="1:31">
      <c r="A6">
        <v>5</v>
      </c>
      <c r="B6" s="2">
        <f t="shared" si="1"/>
        <v>5.3999999999999999E-2</v>
      </c>
      <c r="C6" s="2">
        <f t="shared" si="1"/>
        <v>6.2666666666666662E-2</v>
      </c>
      <c r="D6" s="2">
        <f t="shared" si="1"/>
        <v>6.8333333333333343E-2</v>
      </c>
      <c r="E6" s="2">
        <f t="shared" si="1"/>
        <v>8.5000000000000006E-2</v>
      </c>
      <c r="F6" s="2">
        <f t="shared" si="1"/>
        <v>8.1333333333333327E-2</v>
      </c>
      <c r="G6" s="2">
        <f t="shared" si="1"/>
        <v>3.2000000000000001E-2</v>
      </c>
      <c r="I6">
        <v>5</v>
      </c>
      <c r="J6" s="2">
        <v>6.3E-2</v>
      </c>
      <c r="K6" s="2">
        <v>7.8E-2</v>
      </c>
      <c r="L6" s="2">
        <v>7.8E-2</v>
      </c>
      <c r="M6" s="3">
        <v>8.5000000000000006E-2</v>
      </c>
      <c r="N6" s="3">
        <v>8.1000000000000003E-2</v>
      </c>
      <c r="O6" s="2">
        <v>3.3000000000000002E-2</v>
      </c>
      <c r="Q6">
        <v>5</v>
      </c>
      <c r="R6" s="2">
        <v>4.9000000000000002E-2</v>
      </c>
      <c r="S6" s="2">
        <v>5.8000000000000003E-2</v>
      </c>
      <c r="T6" s="2">
        <v>6.6000000000000003E-2</v>
      </c>
      <c r="U6" s="3">
        <v>0.09</v>
      </c>
      <c r="V6" s="3">
        <v>8.5000000000000006E-2</v>
      </c>
      <c r="W6" s="2">
        <v>3.3000000000000002E-2</v>
      </c>
      <c r="X6" s="2"/>
      <c r="Y6">
        <v>5</v>
      </c>
      <c r="Z6" s="2">
        <v>0.05</v>
      </c>
      <c r="AA6" s="2">
        <v>5.1999999999999998E-2</v>
      </c>
      <c r="AB6" s="2">
        <v>6.0999999999999999E-2</v>
      </c>
      <c r="AC6" s="3">
        <v>0.08</v>
      </c>
      <c r="AD6" s="3">
        <v>7.8E-2</v>
      </c>
      <c r="AE6" s="2">
        <v>0.03</v>
      </c>
    </row>
    <row r="7" spans="1:31">
      <c r="A7">
        <v>5.5</v>
      </c>
      <c r="B7" s="2">
        <f t="shared" si="1"/>
        <v>8.533333333333333E-2</v>
      </c>
      <c r="C7" s="2">
        <f t="shared" si="0"/>
        <v>9.3000000000000013E-2</v>
      </c>
      <c r="D7" s="2">
        <f t="shared" si="0"/>
        <v>0.10033333333333334</v>
      </c>
      <c r="E7" s="2">
        <f t="shared" si="0"/>
        <v>0.13999999999999999</v>
      </c>
      <c r="F7" s="2">
        <f t="shared" si="0"/>
        <v>0.13433333333333333</v>
      </c>
      <c r="G7" s="2">
        <f t="shared" si="0"/>
        <v>4.3333333333333335E-2</v>
      </c>
      <c r="I7">
        <v>5.5</v>
      </c>
      <c r="J7" s="3">
        <v>9.7000000000000003E-2</v>
      </c>
      <c r="K7" s="3">
        <v>0.11</v>
      </c>
      <c r="L7" s="3">
        <v>0.115</v>
      </c>
      <c r="M7" s="2">
        <v>0.14399999999999999</v>
      </c>
      <c r="N7" s="2">
        <v>0.13800000000000001</v>
      </c>
      <c r="O7" s="2">
        <v>4.2999999999999997E-2</v>
      </c>
      <c r="Q7">
        <v>5.5</v>
      </c>
      <c r="R7" s="3">
        <v>0.08</v>
      </c>
      <c r="S7" s="3">
        <v>8.8999999999999996E-2</v>
      </c>
      <c r="T7" s="3">
        <v>9.7000000000000003E-2</v>
      </c>
      <c r="U7" s="2">
        <v>0.14399999999999999</v>
      </c>
      <c r="V7" s="2">
        <v>0.13700000000000001</v>
      </c>
      <c r="W7" s="2">
        <v>4.4999999999999998E-2</v>
      </c>
      <c r="X7" s="2"/>
      <c r="Y7">
        <v>5.5</v>
      </c>
      <c r="Z7" s="3">
        <v>7.9000000000000001E-2</v>
      </c>
      <c r="AA7" s="3">
        <v>0.08</v>
      </c>
      <c r="AB7" s="3">
        <v>8.8999999999999996E-2</v>
      </c>
      <c r="AC7" s="2">
        <v>0.13200000000000001</v>
      </c>
      <c r="AD7" s="2">
        <v>0.128</v>
      </c>
      <c r="AE7" s="2">
        <v>4.2000000000000003E-2</v>
      </c>
    </row>
    <row r="8" spans="1:31">
      <c r="A8">
        <v>6</v>
      </c>
      <c r="B8" s="2">
        <f t="shared" si="1"/>
        <v>0.11966666666666666</v>
      </c>
      <c r="C8" s="2">
        <f t="shared" si="1"/>
        <v>0.13433333333333333</v>
      </c>
      <c r="D8" s="2">
        <f t="shared" si="1"/>
        <v>0.14899999999999999</v>
      </c>
      <c r="E8" s="2">
        <f t="shared" si="1"/>
        <v>0.19666666666666668</v>
      </c>
      <c r="F8" s="2">
        <f t="shared" si="1"/>
        <v>0.19499999999999998</v>
      </c>
      <c r="G8" s="2">
        <f t="shared" si="1"/>
        <v>5.8333333333333327E-2</v>
      </c>
      <c r="I8">
        <v>6</v>
      </c>
      <c r="J8" s="2">
        <v>0.14499999999999999</v>
      </c>
      <c r="K8" s="2">
        <v>0.16200000000000001</v>
      </c>
      <c r="L8" s="2">
        <v>0.17100000000000001</v>
      </c>
      <c r="M8" s="2">
        <v>0.20499999999999999</v>
      </c>
      <c r="N8" s="2">
        <v>0.19800000000000001</v>
      </c>
      <c r="O8" s="2">
        <v>0.06</v>
      </c>
      <c r="Q8">
        <v>6</v>
      </c>
      <c r="R8" s="2">
        <v>0.108</v>
      </c>
      <c r="S8" s="2">
        <v>0.121</v>
      </c>
      <c r="T8" s="2">
        <v>0.14299999999999999</v>
      </c>
      <c r="U8" s="2">
        <v>0.19900000000000001</v>
      </c>
      <c r="V8" s="2">
        <v>0.19800000000000001</v>
      </c>
      <c r="W8" s="2">
        <v>0.06</v>
      </c>
      <c r="X8" s="2"/>
      <c r="Y8">
        <v>6</v>
      </c>
      <c r="Z8" s="2">
        <v>0.106</v>
      </c>
      <c r="AA8" s="2">
        <v>0.12</v>
      </c>
      <c r="AB8" s="2">
        <v>0.13300000000000001</v>
      </c>
      <c r="AC8" s="2">
        <v>0.186</v>
      </c>
      <c r="AD8" s="2">
        <v>0.189</v>
      </c>
      <c r="AE8" s="2">
        <v>5.5E-2</v>
      </c>
    </row>
    <row r="9" spans="1:31">
      <c r="A9">
        <v>6.5</v>
      </c>
      <c r="B9" s="2">
        <f t="shared" si="1"/>
        <v>0.153</v>
      </c>
      <c r="C9" s="2">
        <f t="shared" si="0"/>
        <v>0.16700000000000001</v>
      </c>
      <c r="D9" s="2">
        <f t="shared" si="0"/>
        <v>0.188</v>
      </c>
      <c r="E9" s="2">
        <f t="shared" si="0"/>
        <v>0.22</v>
      </c>
      <c r="F9" s="2">
        <f t="shared" si="0"/>
        <v>0.23200000000000001</v>
      </c>
      <c r="G9" s="2">
        <f t="shared" si="0"/>
        <v>7.3999999999999996E-2</v>
      </c>
      <c r="Q9">
        <v>6.5</v>
      </c>
      <c r="R9" s="2">
        <v>0.153</v>
      </c>
      <c r="S9" s="2">
        <v>0.16700000000000001</v>
      </c>
      <c r="T9" s="2">
        <v>0.188</v>
      </c>
      <c r="U9" s="2">
        <v>0.22</v>
      </c>
      <c r="V9" s="2">
        <v>0.23200000000000001</v>
      </c>
      <c r="W9" s="2">
        <v>7.3999999999999996E-2</v>
      </c>
      <c r="X9" s="2"/>
    </row>
    <row r="10" spans="1:31">
      <c r="A10">
        <v>7</v>
      </c>
      <c r="B10" s="2">
        <f t="shared" si="1"/>
        <v>0.18233333333333335</v>
      </c>
      <c r="C10" s="2">
        <f t="shared" si="1"/>
        <v>0.19600000000000004</v>
      </c>
      <c r="D10" s="2">
        <f t="shared" si="1"/>
        <v>0.21466666666666667</v>
      </c>
      <c r="E10" s="2">
        <f t="shared" si="1"/>
        <v>0.22266666666666668</v>
      </c>
      <c r="F10" s="2">
        <f t="shared" si="1"/>
        <v>0.23499999999999999</v>
      </c>
      <c r="G10" s="2">
        <f t="shared" si="1"/>
        <v>9.2666666666666675E-2</v>
      </c>
      <c r="I10">
        <v>7</v>
      </c>
      <c r="J10" s="2">
        <v>0.19800000000000001</v>
      </c>
      <c r="K10" s="2">
        <v>0.21</v>
      </c>
      <c r="L10" s="2">
        <v>0.23100000000000001</v>
      </c>
      <c r="M10" s="2">
        <v>0.22800000000000001</v>
      </c>
      <c r="N10" s="2">
        <v>0.24399999999999999</v>
      </c>
      <c r="O10" s="3">
        <v>9.7000000000000003E-2</v>
      </c>
      <c r="Q10">
        <v>7</v>
      </c>
      <c r="R10" s="2">
        <v>0.17799999999999999</v>
      </c>
      <c r="S10" s="2">
        <v>0.19500000000000001</v>
      </c>
      <c r="T10" s="2">
        <v>0.221</v>
      </c>
      <c r="U10" s="2">
        <v>0.22</v>
      </c>
      <c r="V10" s="2">
        <v>0.23300000000000001</v>
      </c>
      <c r="W10" s="3">
        <v>9.2999999999999999E-2</v>
      </c>
      <c r="X10" s="3"/>
      <c r="Y10">
        <v>7</v>
      </c>
      <c r="Z10" s="2">
        <v>0.17100000000000001</v>
      </c>
      <c r="AA10" s="2">
        <v>0.183</v>
      </c>
      <c r="AB10" s="2">
        <v>0.192</v>
      </c>
      <c r="AC10" s="2">
        <v>0.22</v>
      </c>
      <c r="AD10" s="2">
        <v>0.22800000000000001</v>
      </c>
      <c r="AE10" s="3">
        <v>8.7999999999999995E-2</v>
      </c>
    </row>
    <row r="11" spans="1:31">
      <c r="A11">
        <v>8</v>
      </c>
      <c r="B11" s="2">
        <f t="shared" si="1"/>
        <v>0.19466666666666668</v>
      </c>
      <c r="C11" s="2">
        <f t="shared" si="1"/>
        <v>0.20333333333333337</v>
      </c>
      <c r="D11" s="2">
        <f t="shared" si="1"/>
        <v>0.2223333333333333</v>
      </c>
      <c r="E11" s="2">
        <f t="shared" si="1"/>
        <v>0.22366666666666668</v>
      </c>
      <c r="F11" s="2">
        <f t="shared" si="1"/>
        <v>0.23533333333333331</v>
      </c>
      <c r="G11" s="2">
        <f t="shared" si="1"/>
        <v>0.124</v>
      </c>
      <c r="I11">
        <v>8</v>
      </c>
      <c r="J11" s="2">
        <v>0.20200000000000001</v>
      </c>
      <c r="K11" s="2">
        <v>0.21199999999999999</v>
      </c>
      <c r="L11" s="2">
        <v>0.23599999999999999</v>
      </c>
      <c r="M11" s="2">
        <v>0.23</v>
      </c>
      <c r="N11" s="2">
        <v>0.245</v>
      </c>
      <c r="O11" s="2">
        <v>0.14099999999999999</v>
      </c>
      <c r="Q11">
        <v>8</v>
      </c>
      <c r="R11" s="2">
        <v>0.184</v>
      </c>
      <c r="S11" s="2">
        <v>0.19600000000000001</v>
      </c>
      <c r="T11" s="2">
        <v>0.223</v>
      </c>
      <c r="U11" s="2">
        <v>0.22</v>
      </c>
      <c r="V11" s="2">
        <v>0.23300000000000001</v>
      </c>
      <c r="W11" s="2">
        <v>0.11899999999999999</v>
      </c>
      <c r="X11" s="2"/>
      <c r="Y11">
        <v>8</v>
      </c>
      <c r="Z11" s="2">
        <v>0.19800000000000001</v>
      </c>
      <c r="AA11" s="2">
        <v>0.20200000000000001</v>
      </c>
      <c r="AB11" s="2">
        <v>0.20799999999999999</v>
      </c>
      <c r="AC11" s="2">
        <v>0.221</v>
      </c>
      <c r="AD11" s="2">
        <v>0.22800000000000001</v>
      </c>
      <c r="AE11" s="2">
        <v>0.112</v>
      </c>
    </row>
    <row r="12" spans="1:31">
      <c r="A12">
        <v>9</v>
      </c>
      <c r="B12" s="2">
        <f t="shared" si="1"/>
        <v>0.19433333333333333</v>
      </c>
      <c r="C12" s="2">
        <f t="shared" si="1"/>
        <v>0.20499999999999999</v>
      </c>
      <c r="D12" s="2">
        <f t="shared" si="1"/>
        <v>0.22266666666666665</v>
      </c>
      <c r="E12" s="2">
        <f t="shared" si="1"/>
        <v>0.22366666666666668</v>
      </c>
      <c r="F12" s="2">
        <f t="shared" si="1"/>
        <v>0.23399999999999999</v>
      </c>
      <c r="G12" s="2">
        <f t="shared" si="1"/>
        <v>0.154</v>
      </c>
      <c r="I12">
        <v>9</v>
      </c>
      <c r="J12" s="2">
        <v>0.20200000000000001</v>
      </c>
      <c r="K12" s="2">
        <v>0.21199999999999999</v>
      </c>
      <c r="L12" s="2">
        <v>0.23599999999999999</v>
      </c>
      <c r="M12" s="2">
        <v>0.23</v>
      </c>
      <c r="N12" s="2">
        <v>0.24299999999999999</v>
      </c>
      <c r="O12" s="2">
        <v>0.17699999999999999</v>
      </c>
      <c r="Q12">
        <v>9</v>
      </c>
      <c r="R12" s="2">
        <v>0.183</v>
      </c>
      <c r="S12" s="2">
        <v>0.19600000000000001</v>
      </c>
      <c r="T12" s="2">
        <v>0.223</v>
      </c>
      <c r="U12" s="2">
        <v>0.22</v>
      </c>
      <c r="V12" s="2">
        <v>0.23300000000000001</v>
      </c>
      <c r="W12" s="2">
        <v>0.14499999999999999</v>
      </c>
      <c r="X12" s="2"/>
      <c r="Y12">
        <v>9</v>
      </c>
      <c r="Z12" s="2">
        <v>0.19800000000000001</v>
      </c>
      <c r="AA12" s="2">
        <v>0.20699999999999999</v>
      </c>
      <c r="AB12" s="2">
        <v>0.20899999999999999</v>
      </c>
      <c r="AC12" s="2">
        <v>0.221</v>
      </c>
      <c r="AD12" s="2">
        <v>0.22600000000000001</v>
      </c>
      <c r="AE12" s="2">
        <v>0.14000000000000001</v>
      </c>
    </row>
    <row r="13" spans="1:31">
      <c r="A13">
        <v>10</v>
      </c>
      <c r="B13" s="2">
        <f t="shared" si="1"/>
        <v>0.19366666666666665</v>
      </c>
      <c r="C13" s="2">
        <f t="shared" si="1"/>
        <v>0.20499999999999999</v>
      </c>
      <c r="D13" s="2">
        <f t="shared" si="1"/>
        <v>0.22133333333333335</v>
      </c>
      <c r="E13" s="2">
        <f t="shared" si="1"/>
        <v>0.22233333333333336</v>
      </c>
      <c r="F13" s="2">
        <f t="shared" si="1"/>
        <v>0.23266666666666666</v>
      </c>
      <c r="G13" s="2">
        <f t="shared" si="1"/>
        <v>0.17166666666666666</v>
      </c>
      <c r="I13">
        <v>10</v>
      </c>
      <c r="J13" s="2">
        <v>0.20200000000000001</v>
      </c>
      <c r="K13" s="2">
        <v>0.21199999999999999</v>
      </c>
      <c r="L13" s="2">
        <v>0.23400000000000001</v>
      </c>
      <c r="M13" s="2">
        <v>0.22800000000000001</v>
      </c>
      <c r="N13" s="2">
        <v>0.24199999999999999</v>
      </c>
      <c r="O13" s="2">
        <v>0.184</v>
      </c>
      <c r="Q13">
        <v>10</v>
      </c>
      <c r="R13" s="2">
        <v>0.183</v>
      </c>
      <c r="S13" s="2">
        <v>0.19600000000000001</v>
      </c>
      <c r="T13" s="2">
        <v>0.221</v>
      </c>
      <c r="U13" s="2">
        <v>0.219</v>
      </c>
      <c r="V13" s="2">
        <v>0.23</v>
      </c>
      <c r="W13" s="2">
        <v>0.17</v>
      </c>
      <c r="X13" s="2"/>
      <c r="Y13">
        <v>10</v>
      </c>
      <c r="Z13" s="2">
        <v>0.19600000000000001</v>
      </c>
      <c r="AA13" s="2">
        <v>0.20699999999999999</v>
      </c>
      <c r="AB13" s="2">
        <v>0.20899999999999999</v>
      </c>
      <c r="AC13" s="2">
        <v>0.22</v>
      </c>
      <c r="AD13" s="2">
        <v>0.22600000000000001</v>
      </c>
      <c r="AE13" s="2">
        <v>0.161</v>
      </c>
    </row>
    <row r="14" spans="1:31">
      <c r="A14">
        <v>11</v>
      </c>
      <c r="B14" s="2">
        <f t="shared" si="1"/>
        <v>0.19233333333333333</v>
      </c>
      <c r="C14" s="2">
        <f t="shared" si="1"/>
        <v>0.20433333333333334</v>
      </c>
      <c r="D14" s="2">
        <f t="shared" si="1"/>
        <v>0.221</v>
      </c>
      <c r="E14" s="2">
        <f t="shared" si="1"/>
        <v>0.22166666666666668</v>
      </c>
      <c r="F14" s="2">
        <f t="shared" si="1"/>
        <v>0.23266666666666666</v>
      </c>
      <c r="G14" s="2">
        <f t="shared" si="1"/>
        <v>0.17166666666666666</v>
      </c>
      <c r="I14">
        <v>11</v>
      </c>
      <c r="J14" s="2">
        <v>0.20200000000000001</v>
      </c>
      <c r="K14" s="2">
        <v>0.21</v>
      </c>
      <c r="L14" s="2">
        <v>0.23300000000000001</v>
      </c>
      <c r="M14" s="2">
        <v>0.22800000000000001</v>
      </c>
      <c r="N14" s="2">
        <v>0.24199999999999999</v>
      </c>
      <c r="O14" s="2">
        <v>0.184</v>
      </c>
      <c r="Q14">
        <v>11</v>
      </c>
      <c r="R14" s="2">
        <v>0.18</v>
      </c>
      <c r="S14" s="2">
        <v>0.19600000000000001</v>
      </c>
      <c r="T14" s="2">
        <v>0.221</v>
      </c>
      <c r="U14" s="2">
        <v>0.219</v>
      </c>
      <c r="V14" s="2">
        <v>0.23</v>
      </c>
      <c r="W14" s="2">
        <v>0.17100000000000001</v>
      </c>
      <c r="X14" s="2"/>
      <c r="Y14">
        <v>11</v>
      </c>
      <c r="Z14" s="2">
        <v>0.19500000000000001</v>
      </c>
      <c r="AA14" s="2">
        <v>0.20699999999999999</v>
      </c>
      <c r="AB14" s="2">
        <v>0.20899999999999999</v>
      </c>
      <c r="AC14" s="2">
        <v>0.218</v>
      </c>
      <c r="AD14" s="2">
        <v>0.22600000000000001</v>
      </c>
      <c r="AE14" s="2">
        <v>0.16</v>
      </c>
    </row>
    <row r="15" spans="1:31">
      <c r="A15">
        <v>28</v>
      </c>
      <c r="B15" s="2">
        <f t="shared" si="1"/>
        <v>0.18400000000000002</v>
      </c>
      <c r="C15" s="2">
        <f t="shared" si="1"/>
        <v>0.19800000000000004</v>
      </c>
      <c r="D15" s="2">
        <f t="shared" si="1"/>
        <v>0.20600000000000004</v>
      </c>
      <c r="E15" s="2">
        <f t="shared" si="1"/>
        <v>0.20866666666666667</v>
      </c>
      <c r="F15" s="2">
        <f t="shared" si="1"/>
        <v>0.21633333333333335</v>
      </c>
      <c r="G15" s="2">
        <f t="shared" si="1"/>
        <v>0.15866666666666665</v>
      </c>
      <c r="I15">
        <v>28</v>
      </c>
      <c r="J15" s="2">
        <v>0.193</v>
      </c>
      <c r="K15" s="2">
        <v>0.20399999999999999</v>
      </c>
      <c r="L15" s="2">
        <v>0.218</v>
      </c>
      <c r="M15" s="2">
        <v>0.21</v>
      </c>
      <c r="N15" s="2">
        <v>0.22</v>
      </c>
      <c r="O15" s="2">
        <v>0.16500000000000001</v>
      </c>
      <c r="P15" s="3"/>
      <c r="Q15">
        <v>28</v>
      </c>
      <c r="R15" s="3">
        <v>0.17199999999999999</v>
      </c>
      <c r="S15" s="3">
        <v>0.19</v>
      </c>
      <c r="T15" s="3">
        <v>0.20200000000000001</v>
      </c>
      <c r="U15" s="3">
        <v>0.21</v>
      </c>
      <c r="V15" s="3">
        <v>0.215</v>
      </c>
      <c r="W15" s="3">
        <v>0.16500000000000001</v>
      </c>
      <c r="Y15">
        <v>28</v>
      </c>
      <c r="Z15" s="3">
        <v>0.187</v>
      </c>
      <c r="AA15" s="3">
        <v>0.2</v>
      </c>
      <c r="AB15" s="3">
        <v>0.19800000000000001</v>
      </c>
      <c r="AC15" s="3">
        <v>0.20599999999999999</v>
      </c>
      <c r="AD15" s="3">
        <v>0.214</v>
      </c>
      <c r="AE15" s="3">
        <v>0.14599999999999999</v>
      </c>
    </row>
    <row r="17" spans="1:7">
      <c r="B17" s="4" t="s">
        <v>3</v>
      </c>
      <c r="C17" s="4"/>
      <c r="D17" s="4"/>
      <c r="E17" s="4"/>
      <c r="F17" s="4"/>
      <c r="G17" s="4"/>
    </row>
    <row r="18" spans="1:7">
      <c r="A18" t="s">
        <v>1</v>
      </c>
      <c r="B18">
        <v>0.08</v>
      </c>
      <c r="C18">
        <v>0.8</v>
      </c>
      <c r="D18">
        <v>8</v>
      </c>
      <c r="E18">
        <v>50</v>
      </c>
      <c r="F18">
        <v>200</v>
      </c>
      <c r="G18">
        <v>400</v>
      </c>
    </row>
    <row r="19" spans="1:7">
      <c r="A19">
        <v>3</v>
      </c>
      <c r="B19" s="2">
        <f>_xlfn.STDEV.P(J3,R3,Z3)</f>
        <v>8.1649658092772617E-4</v>
      </c>
      <c r="C19" s="2">
        <f t="shared" ref="C19:G31" si="2">_xlfn.STDEV.P(K3,S3,AA3)</f>
        <v>9.4280904158206263E-4</v>
      </c>
      <c r="D19" s="2">
        <f t="shared" si="2"/>
        <v>8.1649658092772682E-4</v>
      </c>
      <c r="E19" s="2">
        <f t="shared" si="2"/>
        <v>2.054804667656326E-3</v>
      </c>
      <c r="F19" s="2">
        <f t="shared" si="2"/>
        <v>2.4944382578492939E-3</v>
      </c>
      <c r="G19" s="2">
        <f t="shared" si="2"/>
        <v>8.1649658092772617E-4</v>
      </c>
    </row>
    <row r="20" spans="1:7">
      <c r="A20">
        <v>4</v>
      </c>
      <c r="B20" s="2">
        <f t="shared" ref="B20:B31" si="3">_xlfn.STDEV.P(J4,R4,Z4)</f>
        <v>5.3124591501697415E-3</v>
      </c>
      <c r="C20" s="2">
        <f t="shared" si="2"/>
        <v>5.7348835113617521E-3</v>
      </c>
      <c r="D20" s="2">
        <f t="shared" si="2"/>
        <v>2.4944382578492939E-3</v>
      </c>
      <c r="E20" s="2">
        <f t="shared" si="2"/>
        <v>2.6246692913372695E-3</v>
      </c>
      <c r="F20" s="2">
        <f t="shared" si="2"/>
        <v>1.6996731711975965E-3</v>
      </c>
      <c r="G20" s="2">
        <f t="shared" si="2"/>
        <v>4.7140452079103207E-4</v>
      </c>
    </row>
    <row r="21" spans="1:7">
      <c r="A21">
        <v>4.5</v>
      </c>
      <c r="B21" s="2">
        <f t="shared" si="3"/>
        <v>2.9999999999999992E-3</v>
      </c>
      <c r="C21" s="2">
        <f t="shared" si="2"/>
        <v>5.9999999999999984E-3</v>
      </c>
      <c r="D21" s="2">
        <f t="shared" si="2"/>
        <v>3.4999999999999996E-3</v>
      </c>
      <c r="E21" s="2">
        <f t="shared" si="2"/>
        <v>4.9999999999999975E-3</v>
      </c>
      <c r="F21" s="2">
        <f t="shared" si="2"/>
        <v>2.0000000000000018E-3</v>
      </c>
      <c r="G21" s="2">
        <f t="shared" si="2"/>
        <v>5.0000000000000044E-4</v>
      </c>
    </row>
    <row r="22" spans="1:7">
      <c r="A22">
        <v>5</v>
      </c>
      <c r="B22" s="2">
        <f t="shared" si="3"/>
        <v>6.3770421565696629E-3</v>
      </c>
      <c r="C22" s="2">
        <f t="shared" si="2"/>
        <v>1.1115554667022054E-2</v>
      </c>
      <c r="D22" s="2">
        <f t="shared" si="2"/>
        <v>7.1336448530108986E-3</v>
      </c>
      <c r="E22" s="2">
        <f t="shared" si="2"/>
        <v>4.082482904638628E-3</v>
      </c>
      <c r="F22" s="2">
        <f t="shared" si="2"/>
        <v>2.8674417556808782E-3</v>
      </c>
      <c r="G22" s="2">
        <f t="shared" si="2"/>
        <v>1.4142135623730963E-3</v>
      </c>
    </row>
    <row r="23" spans="1:7">
      <c r="A23">
        <v>5.5</v>
      </c>
      <c r="B23" s="2">
        <f t="shared" si="3"/>
        <v>8.2596744622425791E-3</v>
      </c>
      <c r="C23" s="2">
        <f t="shared" si="2"/>
        <v>1.256980508997638E-2</v>
      </c>
      <c r="D23" s="2">
        <f t="shared" si="2"/>
        <v>1.0873004286866562E-2</v>
      </c>
      <c r="E23" s="2">
        <f t="shared" si="2"/>
        <v>5.6568542494923723E-3</v>
      </c>
      <c r="F23" s="2">
        <f t="shared" si="2"/>
        <v>4.496912521077351E-3</v>
      </c>
      <c r="G23" s="2">
        <f t="shared" si="2"/>
        <v>1.2472191289246458E-3</v>
      </c>
    </row>
    <row r="24" spans="1:7">
      <c r="A24">
        <v>6</v>
      </c>
      <c r="B24" s="2">
        <f t="shared" si="3"/>
        <v>1.7931970208416959E-2</v>
      </c>
      <c r="C24" s="2">
        <f t="shared" si="2"/>
        <v>1.9567546828585497E-2</v>
      </c>
      <c r="D24" s="2">
        <f t="shared" si="2"/>
        <v>1.608311744241965E-2</v>
      </c>
      <c r="E24" s="2">
        <f t="shared" si="2"/>
        <v>7.930251502246877E-3</v>
      </c>
      <c r="F24" s="2">
        <f t="shared" si="2"/>
        <v>4.2426406871192892E-3</v>
      </c>
      <c r="G24" s="2">
        <f t="shared" si="2"/>
        <v>2.357022603955157E-3</v>
      </c>
    </row>
    <row r="25" spans="1:7">
      <c r="A25">
        <v>6.5</v>
      </c>
      <c r="B25" s="2">
        <f t="shared" si="3"/>
        <v>0</v>
      </c>
      <c r="C25" s="2">
        <f t="shared" si="2"/>
        <v>0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0</v>
      </c>
    </row>
    <row r="26" spans="1:7">
      <c r="A26">
        <v>7</v>
      </c>
      <c r="B26" s="2">
        <f t="shared" si="3"/>
        <v>1.1440668201153676E-2</v>
      </c>
      <c r="C26" s="2">
        <f t="shared" si="2"/>
        <v>1.1045361017187259E-2</v>
      </c>
      <c r="D26" s="2">
        <f t="shared" si="2"/>
        <v>1.6539514973407037E-2</v>
      </c>
      <c r="E26" s="2">
        <f t="shared" si="2"/>
        <v>3.7712361663282566E-3</v>
      </c>
      <c r="F26" s="2">
        <f t="shared" si="2"/>
        <v>6.6833125519211332E-3</v>
      </c>
      <c r="G26" s="2">
        <f t="shared" si="2"/>
        <v>3.6817870057290905E-3</v>
      </c>
    </row>
    <row r="27" spans="1:7">
      <c r="A27">
        <v>8</v>
      </c>
      <c r="B27" s="2">
        <f t="shared" si="3"/>
        <v>7.717224601860158E-3</v>
      </c>
      <c r="C27" s="2">
        <f t="shared" si="2"/>
        <v>6.5996632910744367E-3</v>
      </c>
      <c r="D27" s="2">
        <f t="shared" si="2"/>
        <v>1.1440668201153675E-2</v>
      </c>
      <c r="E27" s="2">
        <f t="shared" si="2"/>
        <v>4.496912521077351E-3</v>
      </c>
      <c r="F27" s="2">
        <f t="shared" si="2"/>
        <v>7.1336448530108926E-3</v>
      </c>
      <c r="G27" s="2">
        <f t="shared" si="2"/>
        <v>1.2355835328567086E-2</v>
      </c>
    </row>
    <row r="28" spans="1:7">
      <c r="A28">
        <v>9</v>
      </c>
      <c r="B28" s="2">
        <f t="shared" si="3"/>
        <v>8.1785627642568717E-3</v>
      </c>
      <c r="C28" s="2">
        <f t="shared" si="2"/>
        <v>6.6833125519211332E-3</v>
      </c>
      <c r="D28" s="2">
        <f t="shared" si="2"/>
        <v>1.102522360569415E-2</v>
      </c>
      <c r="E28" s="2">
        <f t="shared" si="2"/>
        <v>4.496912521077351E-3</v>
      </c>
      <c r="F28" s="2">
        <f t="shared" si="2"/>
        <v>6.9761498454854439E-3</v>
      </c>
      <c r="G28" s="2">
        <f t="shared" si="2"/>
        <v>1.63910544708591E-2</v>
      </c>
    </row>
    <row r="29" spans="1:7">
      <c r="A29">
        <v>10</v>
      </c>
      <c r="B29" s="2">
        <f t="shared" si="3"/>
        <v>7.9302515022468874E-3</v>
      </c>
      <c r="C29" s="2">
        <f t="shared" si="2"/>
        <v>6.6833125519211332E-3</v>
      </c>
      <c r="D29" s="2">
        <f t="shared" si="2"/>
        <v>1.0208928554075711E-2</v>
      </c>
      <c r="E29" s="2">
        <f t="shared" si="2"/>
        <v>4.0276819911981938E-3</v>
      </c>
      <c r="F29" s="2">
        <f t="shared" si="2"/>
        <v>6.7986926847903731E-3</v>
      </c>
      <c r="G29" s="2">
        <f t="shared" si="2"/>
        <v>9.4633797110522579E-3</v>
      </c>
    </row>
    <row r="30" spans="1:7">
      <c r="A30">
        <v>11</v>
      </c>
      <c r="B30" s="2">
        <f t="shared" si="3"/>
        <v>9.1772665986241432E-3</v>
      </c>
      <c r="C30" s="2">
        <f t="shared" si="2"/>
        <v>6.0184900284225894E-3</v>
      </c>
      <c r="D30" s="2">
        <f t="shared" si="2"/>
        <v>9.7979589711327201E-3</v>
      </c>
      <c r="E30" s="2">
        <f t="shared" si="2"/>
        <v>4.496912521077351E-3</v>
      </c>
      <c r="F30" s="2">
        <f t="shared" si="2"/>
        <v>6.7986926847903731E-3</v>
      </c>
      <c r="G30" s="2">
        <f t="shared" si="2"/>
        <v>9.8092926463747704E-3</v>
      </c>
    </row>
    <row r="31" spans="1:7">
      <c r="A31">
        <v>28</v>
      </c>
      <c r="B31" s="2">
        <f t="shared" si="3"/>
        <v>8.8317608663278542E-3</v>
      </c>
      <c r="C31" s="2">
        <f t="shared" si="2"/>
        <v>5.8878405775518936E-3</v>
      </c>
      <c r="D31" s="2">
        <f t="shared" si="2"/>
        <v>8.6409875978771412E-3</v>
      </c>
      <c r="E31" s="2">
        <f t="shared" si="2"/>
        <v>1.8856180831641283E-3</v>
      </c>
      <c r="F31" s="2">
        <f t="shared" si="2"/>
        <v>2.6246692913372729E-3</v>
      </c>
      <c r="G31" s="2">
        <f t="shared" si="2"/>
        <v>8.9566858950296101E-3</v>
      </c>
    </row>
    <row r="35" spans="2:7">
      <c r="B35" s="2"/>
      <c r="C35" s="2"/>
      <c r="D35" s="2"/>
      <c r="E35" s="2"/>
      <c r="F35" s="2"/>
      <c r="G35" s="2"/>
    </row>
    <row r="36" spans="2:7">
      <c r="B36" s="2"/>
      <c r="C36" s="2"/>
      <c r="D36" s="2"/>
      <c r="E36" s="2"/>
      <c r="F36" s="2"/>
      <c r="G36" s="2"/>
    </row>
    <row r="37" spans="2:7">
      <c r="B37" s="2"/>
      <c r="C37" s="2"/>
      <c r="D37" s="2"/>
      <c r="E37" s="2"/>
      <c r="F37" s="2"/>
      <c r="G37" s="2"/>
    </row>
    <row r="38" spans="2:7">
      <c r="B38" s="2"/>
      <c r="C38" s="2"/>
      <c r="D38" s="2"/>
      <c r="E38" s="3"/>
      <c r="F38" s="3"/>
      <c r="G38" s="2"/>
    </row>
    <row r="39" spans="2:7">
      <c r="B39" s="3"/>
      <c r="C39" s="3"/>
      <c r="D39" s="3"/>
      <c r="E39" s="2"/>
      <c r="F39" s="2"/>
      <c r="G39" s="2"/>
    </row>
    <row r="40" spans="2:7">
      <c r="B40" s="2"/>
      <c r="C40" s="2"/>
      <c r="D40" s="2"/>
      <c r="E40" s="2"/>
      <c r="F40" s="2"/>
      <c r="G40" s="2"/>
    </row>
    <row r="41" spans="2:7">
      <c r="B41" s="2"/>
      <c r="C41" s="2"/>
      <c r="D41" s="2"/>
      <c r="E41" s="2"/>
      <c r="F41" s="2"/>
      <c r="G41" s="3"/>
    </row>
    <row r="42" spans="2:7">
      <c r="B42" s="2"/>
      <c r="C42" s="2"/>
      <c r="D42" s="2"/>
      <c r="E42" s="2"/>
      <c r="F42" s="2"/>
      <c r="G42" s="2"/>
    </row>
    <row r="43" spans="2:7">
      <c r="B43" s="2"/>
      <c r="C43" s="2"/>
      <c r="D43" s="2"/>
      <c r="E43" s="2"/>
      <c r="F43" s="2"/>
      <c r="G43" s="2"/>
    </row>
    <row r="44" spans="2:7">
      <c r="B44" s="2"/>
      <c r="C44" s="2"/>
      <c r="D44" s="2"/>
      <c r="E44" s="2"/>
      <c r="F44" s="2"/>
      <c r="G44" s="2"/>
    </row>
    <row r="45" spans="2:7">
      <c r="B45" s="2"/>
      <c r="C45" s="2"/>
      <c r="D45" s="2"/>
      <c r="E45" s="2"/>
      <c r="F45" s="2"/>
      <c r="G45" s="2"/>
    </row>
    <row r="46" spans="2:7">
      <c r="B46" s="3"/>
      <c r="C46" s="3"/>
      <c r="D46" s="3"/>
      <c r="E46" s="3"/>
      <c r="F46" s="3"/>
      <c r="G46" s="3"/>
    </row>
  </sheetData>
  <mergeCells count="5">
    <mergeCell ref="B1:G1"/>
    <mergeCell ref="J1:O1"/>
    <mergeCell ref="R1:W1"/>
    <mergeCell ref="Z1:AE1"/>
    <mergeCell ref="B17:G1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Glycerol</vt:lpstr>
      <vt:lpstr>NaCl</vt:lpstr>
      <vt:lpstr>Gluconate</vt:lpstr>
      <vt:lpstr>Lactate</vt:lpstr>
      <vt:lpstr>MgSO4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Aurko</dc:creator>
  <cp:lastModifiedBy>craig</cp:lastModifiedBy>
  <dcterms:created xsi:type="dcterms:W3CDTF">2014-02-03T19:34:52Z</dcterms:created>
  <dcterms:modified xsi:type="dcterms:W3CDTF">2014-02-20T16:46:45Z</dcterms:modified>
</cp:coreProperties>
</file>