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in/Documents/Students-Experiments/"/>
    </mc:Choice>
  </mc:AlternateContent>
  <bookViews>
    <workbookView xWindow="1360" yWindow="860" windowWidth="30120" windowHeight="21360"/>
  </bookViews>
  <sheets>
    <sheet name="班分け名簿" sheetId="3" r:id="rId1"/>
    <sheet name="Sheet1" sheetId="4" r:id="rId2"/>
  </sheets>
  <definedNames>
    <definedName name="_xlnm._FilterDatabase" localSheetId="1" hidden="1">Sheet1!$B$1:$B$113</definedName>
    <definedName name="_xlnm._FilterDatabase" localSheetId="0" hidden="1">班分け名簿!$A$3:$AE$4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Z104" i="3"/>
  <c r="AB104" i="3"/>
  <c r="AD104" i="3"/>
  <c r="Z103" i="3"/>
  <c r="AB103" i="3"/>
  <c r="Z102" i="3"/>
  <c r="AB102" i="3"/>
  <c r="Z101" i="3"/>
  <c r="AB101" i="3"/>
  <c r="AD101" i="3"/>
  <c r="Z100" i="3"/>
  <c r="AB100" i="3"/>
  <c r="AD100" i="3"/>
  <c r="Z99" i="3"/>
  <c r="AB99" i="3"/>
  <c r="AD99" i="3"/>
  <c r="Z98" i="3"/>
  <c r="AB98" i="3"/>
  <c r="AD98" i="3"/>
  <c r="Z97" i="3"/>
  <c r="AB97" i="3"/>
  <c r="AD97" i="3"/>
  <c r="Z96" i="3"/>
  <c r="AB96" i="3"/>
  <c r="AD96" i="3"/>
  <c r="Z95" i="3"/>
  <c r="AB95" i="3"/>
  <c r="AD95" i="3"/>
  <c r="Z94" i="3"/>
  <c r="AB94" i="3"/>
  <c r="AD94" i="3"/>
  <c r="Z93" i="3"/>
  <c r="AB93" i="3"/>
  <c r="AD93" i="3"/>
  <c r="Z92" i="3"/>
  <c r="AB92" i="3"/>
  <c r="AD92" i="3"/>
  <c r="Z91" i="3"/>
  <c r="AB91" i="3"/>
  <c r="AD91" i="3"/>
  <c r="Z90" i="3"/>
  <c r="AB90" i="3"/>
  <c r="AD90" i="3"/>
  <c r="Z89" i="3"/>
  <c r="AB89" i="3"/>
  <c r="Z88" i="3"/>
  <c r="AB88" i="3"/>
  <c r="AD88" i="3"/>
  <c r="Z87" i="3"/>
  <c r="AB87" i="3"/>
  <c r="AD87" i="3"/>
  <c r="Z86" i="3"/>
  <c r="AB86" i="3"/>
  <c r="AD86" i="3"/>
  <c r="Z85" i="3"/>
  <c r="AB85" i="3"/>
  <c r="AD85" i="3"/>
  <c r="Z84" i="3"/>
  <c r="AB84" i="3"/>
  <c r="AD84" i="3"/>
  <c r="Z83" i="3"/>
  <c r="AB83" i="3"/>
  <c r="AD83" i="3"/>
  <c r="Z82" i="3"/>
  <c r="AB82" i="3"/>
  <c r="Z81" i="3"/>
  <c r="AB81" i="3"/>
  <c r="AD81" i="3"/>
  <c r="Z80" i="3"/>
  <c r="AB80" i="3"/>
  <c r="AD80" i="3"/>
  <c r="Z79" i="3"/>
  <c r="AB79" i="3"/>
  <c r="AD79" i="3"/>
  <c r="Z78" i="3"/>
  <c r="AB78" i="3"/>
  <c r="AD78" i="3"/>
  <c r="Z77" i="3"/>
  <c r="AB77" i="3"/>
  <c r="AD77" i="3"/>
  <c r="Z76" i="3"/>
  <c r="AB76" i="3"/>
  <c r="AD76" i="3"/>
  <c r="Z75" i="3"/>
  <c r="AB75" i="3"/>
  <c r="AD75" i="3"/>
  <c r="Z74" i="3"/>
  <c r="AB74" i="3"/>
  <c r="Z73" i="3"/>
  <c r="AB73" i="3"/>
  <c r="AD73" i="3"/>
  <c r="Z72" i="3"/>
  <c r="AB72" i="3"/>
  <c r="AD72" i="3"/>
  <c r="Z71" i="3"/>
  <c r="AB71" i="3"/>
  <c r="AD71" i="3"/>
  <c r="Z70" i="3"/>
  <c r="AB70" i="3"/>
  <c r="AD70" i="3"/>
  <c r="Z69" i="3"/>
  <c r="AB69" i="3"/>
  <c r="AD69" i="3"/>
  <c r="Z68" i="3"/>
  <c r="AB68" i="3"/>
  <c r="AD68" i="3"/>
  <c r="Z67" i="3"/>
  <c r="AB67" i="3"/>
  <c r="Z66" i="3"/>
  <c r="AB66" i="3"/>
  <c r="AD66" i="3"/>
  <c r="Z65" i="3"/>
  <c r="AB65" i="3"/>
  <c r="AD65" i="3"/>
  <c r="Z64" i="3"/>
  <c r="AB64" i="3"/>
  <c r="AD64" i="3"/>
  <c r="Z63" i="3"/>
  <c r="AB63" i="3"/>
  <c r="AD63" i="3"/>
  <c r="Z62" i="3"/>
  <c r="AB62" i="3"/>
  <c r="AD62" i="3"/>
  <c r="Z61" i="3"/>
  <c r="AB61" i="3"/>
  <c r="AD61" i="3"/>
  <c r="Z60" i="3"/>
  <c r="AB60" i="3"/>
  <c r="Z59" i="3"/>
  <c r="AB59" i="3"/>
  <c r="AD59" i="3"/>
  <c r="Z58" i="3"/>
  <c r="AB58" i="3"/>
  <c r="AD58" i="3"/>
  <c r="Z57" i="3"/>
  <c r="AB57" i="3"/>
  <c r="Z56" i="3"/>
  <c r="AB56" i="3"/>
  <c r="AD56" i="3"/>
  <c r="Z55" i="3"/>
  <c r="AB55" i="3"/>
  <c r="AD55" i="3"/>
  <c r="Z54" i="3"/>
  <c r="AB54" i="3"/>
  <c r="AD54" i="3"/>
  <c r="Z53" i="3"/>
  <c r="AB53" i="3"/>
  <c r="AD53" i="3"/>
  <c r="Z52" i="3"/>
  <c r="AB52" i="3"/>
  <c r="AD52" i="3"/>
  <c r="Z51" i="3"/>
  <c r="AB51" i="3"/>
  <c r="Z50" i="3"/>
  <c r="AB50" i="3"/>
  <c r="Z49" i="3"/>
  <c r="AB49" i="3"/>
  <c r="AD49" i="3"/>
  <c r="Z48" i="3"/>
  <c r="AB48" i="3"/>
  <c r="AD48" i="3"/>
  <c r="Z47" i="3"/>
  <c r="AB47" i="3"/>
  <c r="AD47" i="3"/>
  <c r="Z46" i="3"/>
  <c r="AB46" i="3"/>
  <c r="Z45" i="3"/>
  <c r="AB45" i="3"/>
  <c r="Z44" i="3"/>
  <c r="AB44" i="3"/>
  <c r="AD44" i="3"/>
  <c r="Z43" i="3"/>
  <c r="AB43" i="3"/>
  <c r="AD43" i="3"/>
  <c r="Z42" i="3"/>
  <c r="AB42" i="3"/>
  <c r="AD42" i="3"/>
  <c r="Z41" i="3"/>
  <c r="AB41" i="3"/>
  <c r="AD41" i="3"/>
  <c r="Z40" i="3"/>
  <c r="AB40" i="3"/>
  <c r="Z39" i="3"/>
  <c r="AB39" i="3"/>
  <c r="AD39" i="3"/>
  <c r="Z38" i="3"/>
  <c r="AB38" i="3"/>
  <c r="AD38" i="3"/>
  <c r="Z37" i="3"/>
  <c r="AB37" i="3"/>
  <c r="AD37" i="3"/>
  <c r="Z36" i="3"/>
  <c r="AB36" i="3"/>
  <c r="AD36" i="3"/>
  <c r="Z35" i="3"/>
  <c r="AB35" i="3"/>
  <c r="Z34" i="3"/>
  <c r="AB34" i="3"/>
  <c r="AD34" i="3"/>
  <c r="Z33" i="3"/>
  <c r="AB33" i="3"/>
  <c r="AD33" i="3"/>
  <c r="Z32" i="3"/>
  <c r="AB32" i="3"/>
  <c r="Z31" i="3"/>
  <c r="AB31" i="3"/>
  <c r="AD31" i="3"/>
  <c r="Z30" i="3"/>
  <c r="AB30" i="3"/>
  <c r="Z29" i="3"/>
  <c r="AB29" i="3"/>
  <c r="AD29" i="3"/>
  <c r="Z28" i="3"/>
  <c r="AB28" i="3"/>
  <c r="Z27" i="3"/>
  <c r="AB27" i="3"/>
  <c r="AD27" i="3"/>
  <c r="Z26" i="3"/>
  <c r="AB26" i="3"/>
  <c r="AD26" i="3"/>
  <c r="Z25" i="3"/>
  <c r="AB25" i="3"/>
  <c r="AD25" i="3"/>
  <c r="Z24" i="3"/>
  <c r="AB24" i="3"/>
  <c r="Z23" i="3"/>
  <c r="AB23" i="3"/>
  <c r="Z22" i="3"/>
  <c r="AB22" i="3"/>
  <c r="AD22" i="3"/>
  <c r="Z21" i="3"/>
  <c r="AB21" i="3"/>
  <c r="Z20" i="3"/>
  <c r="AB20" i="3"/>
  <c r="Z19" i="3"/>
  <c r="AB19" i="3"/>
  <c r="AD19" i="3"/>
  <c r="Z18" i="3"/>
  <c r="AB18" i="3"/>
  <c r="AD18" i="3"/>
  <c r="Z17" i="3"/>
  <c r="AB17" i="3"/>
  <c r="AD17" i="3"/>
  <c r="Z16" i="3"/>
  <c r="AB16" i="3"/>
  <c r="Z15" i="3"/>
  <c r="AB15" i="3"/>
  <c r="AD15" i="3"/>
  <c r="Z14" i="3"/>
  <c r="AB14" i="3"/>
  <c r="AD14" i="3"/>
  <c r="Z13" i="3"/>
  <c r="AB13" i="3"/>
  <c r="AD13" i="3"/>
  <c r="Z12" i="3"/>
  <c r="AB12" i="3"/>
  <c r="Z11" i="3"/>
  <c r="AB11" i="3"/>
  <c r="AD11" i="3"/>
  <c r="Z10" i="3"/>
  <c r="AB10" i="3"/>
  <c r="AD10" i="3"/>
  <c r="Z9" i="3"/>
  <c r="AB9" i="3"/>
  <c r="AD9" i="3"/>
  <c r="Z8" i="3"/>
  <c r="AB8" i="3"/>
  <c r="AD8" i="3"/>
  <c r="Z7" i="3"/>
  <c r="AB7" i="3"/>
  <c r="AD7" i="3"/>
  <c r="Z6" i="3"/>
  <c r="AB6" i="3"/>
  <c r="AD6" i="3"/>
  <c r="Z5" i="3"/>
  <c r="AD24" i="3"/>
  <c r="AB5" i="3"/>
  <c r="AD5" i="3"/>
  <c r="AB2" i="3"/>
</calcChain>
</file>

<file path=xl/sharedStrings.xml><?xml version="1.0" encoding="utf-8"?>
<sst xmlns="http://schemas.openxmlformats.org/spreadsheetml/2006/main" count="252" uniqueCount="222">
  <si>
    <t>学籍番号</t>
    <rPh sb="0" eb="4">
      <t>ガクセキバンゴウ</t>
    </rPh>
    <phoneticPr fontId="1"/>
  </si>
  <si>
    <t>氏名</t>
    <rPh sb="0" eb="2">
      <t>シメイ</t>
    </rPh>
    <phoneticPr fontId="1"/>
  </si>
  <si>
    <t>レポート</t>
    <phoneticPr fontId="1"/>
  </si>
  <si>
    <t>減点</t>
    <rPh sb="0" eb="2">
      <t>ゲンテン</t>
    </rPh>
    <phoneticPr fontId="1"/>
  </si>
  <si>
    <t>合計</t>
    <rPh sb="0" eb="2">
      <t>ゴウケイ</t>
    </rPh>
    <phoneticPr fontId="1"/>
  </si>
  <si>
    <t>出席</t>
    <rPh sb="0" eb="2">
      <t>シュッセキ</t>
    </rPh>
    <phoneticPr fontId="1"/>
  </si>
  <si>
    <t>予習</t>
    <rPh sb="0" eb="2">
      <t>ヨシュウ</t>
    </rPh>
    <phoneticPr fontId="1"/>
  </si>
  <si>
    <t>１．計測の基礎，４．重力加速度</t>
    <rPh sb="2" eb="4">
      <t>ケイソク</t>
    </rPh>
    <rPh sb="5" eb="7">
      <t>キソ</t>
    </rPh>
    <rPh sb="10" eb="12">
      <t>ジュウリョク</t>
    </rPh>
    <rPh sb="12" eb="15">
      <t>カソクド</t>
    </rPh>
    <phoneticPr fontId="1"/>
  </si>
  <si>
    <t>２．デジタルマルチ</t>
    <phoneticPr fontId="1"/>
  </si>
  <si>
    <t>３．オシロスコープ</t>
    <phoneticPr fontId="1"/>
  </si>
  <si>
    <t>５．高速度カメラ</t>
    <rPh sb="2" eb="5">
      <t>コウソクド</t>
    </rPh>
    <phoneticPr fontId="1"/>
  </si>
  <si>
    <t>班</t>
    <rPh sb="0" eb="1">
      <t>ハン</t>
    </rPh>
    <phoneticPr fontId="1"/>
  </si>
  <si>
    <t>合計</t>
    <rPh sb="0" eb="2">
      <t>ゴウケイ</t>
    </rPh>
    <phoneticPr fontId="1"/>
  </si>
  <si>
    <t>採点基準はメール本文をご参照ください．再レポート未提出は「再未」、完全な未提出は「未提出」とレポート欄にご記入ください</t>
    <rPh sb="8" eb="10">
      <t>ホンブン</t>
    </rPh>
    <phoneticPr fontId="1"/>
  </si>
  <si>
    <t>野上　鎬資</t>
  </si>
  <si>
    <t>松尾　貴之</t>
  </si>
  <si>
    <t>長城　玲雄</t>
  </si>
  <si>
    <t>前山　亮</t>
  </si>
  <si>
    <t>備瀬　大樹</t>
  </si>
  <si>
    <t>吉田　祐輝</t>
  </si>
  <si>
    <t>宮崎　醇</t>
  </si>
  <si>
    <t>中原　延貴</t>
  </si>
  <si>
    <t>報告点</t>
    <rPh sb="0" eb="2">
      <t>ホウコク</t>
    </rPh>
    <rPh sb="2" eb="3">
      <t>テン</t>
    </rPh>
    <phoneticPr fontId="1"/>
  </si>
  <si>
    <t>鈴木　健秀</t>
  </si>
  <si>
    <t>岡室　充純</t>
  </si>
  <si>
    <t>高須　朋也</t>
  </si>
  <si>
    <t>二村　澪</t>
  </si>
  <si>
    <t>池田　樹生</t>
  </si>
  <si>
    <t>矢野　幹太</t>
  </si>
  <si>
    <t>谷川　央周</t>
  </si>
  <si>
    <t>與那城　寛</t>
  </si>
  <si>
    <t>伊差川　拓実</t>
  </si>
  <si>
    <t>吉原　教平</t>
  </si>
  <si>
    <t>山崎　大我</t>
  </si>
  <si>
    <t>下田　真</t>
  </si>
  <si>
    <t>谷　大樹</t>
  </si>
  <si>
    <t>山本　悠矢</t>
  </si>
  <si>
    <t>野田　竜平</t>
  </si>
  <si>
    <t>光武　聖悟</t>
  </si>
  <si>
    <t>福田　篤志</t>
  </si>
  <si>
    <t>福山　貴洋</t>
  </si>
  <si>
    <t>田中　匠海</t>
  </si>
  <si>
    <t>野中　勝太郎</t>
  </si>
  <si>
    <t>今村　篤</t>
  </si>
  <si>
    <t>中村　綾希</t>
  </si>
  <si>
    <t>江頭　祐巳</t>
  </si>
  <si>
    <t>森下　明弘</t>
  </si>
  <si>
    <t>西田　知広</t>
  </si>
  <si>
    <t>松岡　賢人</t>
  </si>
  <si>
    <t>山下彰二朗</t>
  </si>
  <si>
    <t>今里　元樹</t>
  </si>
  <si>
    <t>高原　正衛</t>
  </si>
  <si>
    <t>森山　幹太</t>
  </si>
  <si>
    <t>今堀　晋太郎</t>
  </si>
  <si>
    <t>高木　亜衣</t>
  </si>
  <si>
    <t>田島　正隆</t>
  </si>
  <si>
    <t>藤田　和也</t>
  </si>
  <si>
    <t>筒井　健太</t>
  </si>
  <si>
    <t>井上　双葉</t>
  </si>
  <si>
    <t>重國　壮貴</t>
  </si>
  <si>
    <t>林　恭磨</t>
  </si>
  <si>
    <t>高田　潤</t>
  </si>
  <si>
    <t>藤本　健志</t>
  </si>
  <si>
    <t>藤崎　凌大</t>
  </si>
  <si>
    <t>江崎　明彦</t>
  </si>
  <si>
    <t>吉原　翔太</t>
  </si>
  <si>
    <t>山之内　俊</t>
  </si>
  <si>
    <t>福崎　崇裕</t>
  </si>
  <si>
    <t>榎本　悠</t>
  </si>
  <si>
    <t>石井　勝久</t>
  </si>
  <si>
    <t>髙倉　隆一</t>
  </si>
  <si>
    <t>宮本　茉怜</t>
  </si>
  <si>
    <t>豊武　采佳</t>
  </si>
  <si>
    <t>森　公哉</t>
  </si>
  <si>
    <t>山内　玲未</t>
  </si>
  <si>
    <t>安見　恭平</t>
  </si>
  <si>
    <t>大塚　祐輝</t>
  </si>
  <si>
    <t>松原　広祐</t>
  </si>
  <si>
    <t>西川　龍斗</t>
  </si>
  <si>
    <t>朱　九霖</t>
  </si>
  <si>
    <t>橋本　康平</t>
  </si>
  <si>
    <t>村上　嵩大</t>
  </si>
  <si>
    <t>野中　敬太</t>
  </si>
  <si>
    <t>成瀬　彩</t>
  </si>
  <si>
    <t>久原　孝仁</t>
  </si>
  <si>
    <t>河津　雄大</t>
  </si>
  <si>
    <t>中村　亮太</t>
  </si>
  <si>
    <t>園田　翼</t>
  </si>
  <si>
    <t>脇坂　麿勇基</t>
  </si>
  <si>
    <t>棚町　満奈美</t>
  </si>
  <si>
    <t>布施　良朗</t>
  </si>
  <si>
    <t>津高　大樹</t>
  </si>
  <si>
    <t>椎葉　憲人</t>
  </si>
  <si>
    <t>岩本　大樹</t>
  </si>
  <si>
    <t>池内　萌華</t>
  </si>
  <si>
    <t>平林　航</t>
  </si>
  <si>
    <t>吉水　駿平</t>
  </si>
  <si>
    <t>川口　廉敏</t>
  </si>
  <si>
    <t>森　貴彦</t>
  </si>
  <si>
    <t>本多　幸希</t>
  </si>
  <si>
    <t>阿部　桜和子</t>
  </si>
  <si>
    <t>古賀　俊史</t>
  </si>
  <si>
    <t>小松　浩輝</t>
  </si>
  <si>
    <t>松本　大輝</t>
  </si>
  <si>
    <t>下川　尚吾</t>
  </si>
  <si>
    <t>二宮　和輝</t>
  </si>
  <si>
    <t>中山　喬介</t>
  </si>
  <si>
    <t>野崎　弘幸</t>
  </si>
  <si>
    <t>日高　航太朗</t>
  </si>
  <si>
    <t>森　英真</t>
  </si>
  <si>
    <t>山元　莉帆</t>
  </si>
  <si>
    <t>諸田　英奈美</t>
  </si>
  <si>
    <t>伊原　寛喜</t>
  </si>
  <si>
    <t>西川　希歩</t>
  </si>
  <si>
    <t>片岡　拓也</t>
  </si>
  <si>
    <t>中野　匡浩</t>
  </si>
  <si>
    <t>石橋　勘太</t>
  </si>
  <si>
    <t>秦　朋生</t>
  </si>
  <si>
    <t>益井　彩貴</t>
  </si>
  <si>
    <t>岩崎　優輝</t>
  </si>
  <si>
    <t>谷　航太</t>
  </si>
  <si>
    <t>住吉　恵弥</t>
  </si>
  <si>
    <t>中川　泰二郎</t>
  </si>
  <si>
    <t>山田　太郎</t>
  </si>
  <si>
    <t>蒲田　原理</t>
  </si>
  <si>
    <t>小野　拓海</t>
  </si>
  <si>
    <t>船橋　拓海</t>
  </si>
  <si>
    <t>勝田　祐基</t>
  </si>
  <si>
    <t>萩原　愛美</t>
  </si>
  <si>
    <t>履修者数</t>
    <rPh sb="0" eb="2">
      <t>リシュウ</t>
    </rPh>
    <rPh sb="2" eb="3">
      <t>シャ</t>
    </rPh>
    <rPh sb="3" eb="4">
      <t>スウ</t>
    </rPh>
    <phoneticPr fontId="1"/>
  </si>
  <si>
    <t>合計</t>
    <phoneticPr fontId="1"/>
  </si>
  <si>
    <t>2017年度　情報工学基礎実験Ⅰ　採点表</t>
    <rPh sb="4" eb="6">
      <t>ネンド</t>
    </rPh>
    <rPh sb="7" eb="9">
      <t>ジョウホウ</t>
    </rPh>
    <rPh sb="9" eb="11">
      <t>コウガク</t>
    </rPh>
    <rPh sb="11" eb="13">
      <t>キソ</t>
    </rPh>
    <rPh sb="13" eb="15">
      <t>ジッケン</t>
    </rPh>
    <rPh sb="17" eb="19">
      <t>サイテン</t>
    </rPh>
    <rPh sb="19" eb="20">
      <t>ヒョウ</t>
    </rPh>
    <phoneticPr fontId="1"/>
  </si>
  <si>
    <t>荻野　奈津美</t>
  </si>
  <si>
    <t>福島　央章</t>
  </si>
  <si>
    <t>財前　虹稀</t>
  </si>
  <si>
    <t>加治屋　夏紀</t>
  </si>
  <si>
    <t>日野　大地</t>
  </si>
  <si>
    <t>芝崎　恭史</t>
  </si>
  <si>
    <t>筒井　皓介</t>
  </si>
  <si>
    <t>三宅　晃貴</t>
  </si>
  <si>
    <t>花里　寛一</t>
  </si>
  <si>
    <t>北村　優磨</t>
  </si>
  <si>
    <t>田代　瑞季</t>
  </si>
  <si>
    <t>樋尾　瑞生</t>
  </si>
  <si>
    <t>今村　嘉</t>
  </si>
  <si>
    <t>林　楓</t>
  </si>
  <si>
    <t>宮司　拓海</t>
  </si>
  <si>
    <t>増田　崇人</t>
  </si>
  <si>
    <t>齊藤　紘哉</t>
  </si>
  <si>
    <t>中俣　佑斗</t>
  </si>
  <si>
    <t>和田　悠太</t>
  </si>
  <si>
    <t>濱村　颯吾</t>
  </si>
  <si>
    <t>森田　晴道</t>
  </si>
  <si>
    <t>野本　祐希</t>
  </si>
  <si>
    <t>志岐　優介</t>
  </si>
  <si>
    <t>濱田　康弘</t>
  </si>
  <si>
    <t>内山　朋美</t>
  </si>
  <si>
    <t>政徳　祐一郎</t>
  </si>
  <si>
    <t>江頭　優輝</t>
  </si>
  <si>
    <t>石田　日々輝</t>
  </si>
  <si>
    <t>嶋谷　優一</t>
  </si>
  <si>
    <t>安住　祐輝</t>
  </si>
  <si>
    <t>中原　渉太</t>
  </si>
  <si>
    <t>林　和希</t>
  </si>
  <si>
    <t>浦田　雄平</t>
  </si>
  <si>
    <t>Taihe PIAO</t>
  </si>
  <si>
    <t>梶原　正彦</t>
  </si>
  <si>
    <t>久保　重希</t>
  </si>
  <si>
    <t>奥名　航也</t>
  </si>
  <si>
    <t>平林　孝啓</t>
  </si>
  <si>
    <t>日比　貫智</t>
  </si>
  <si>
    <t>坂口　景亮</t>
  </si>
  <si>
    <t>安倍　大幾</t>
  </si>
  <si>
    <t>茶圓　隆人</t>
  </si>
  <si>
    <t>大塚　晃徳</t>
  </si>
  <si>
    <t>小谷　健</t>
  </si>
  <si>
    <t>西村　宗一郎</t>
  </si>
  <si>
    <t>吉原　昂志</t>
  </si>
  <si>
    <t>家永　倫太郎</t>
  </si>
  <si>
    <t>中津留　稔章</t>
  </si>
  <si>
    <t>吉田　信将</t>
  </si>
  <si>
    <t>梶山　颯真</t>
  </si>
  <si>
    <t>鵜狩　慧久</t>
  </si>
  <si>
    <t>居石　朋哉</t>
  </si>
  <si>
    <t>繪柳　葉平</t>
  </si>
  <si>
    <t>水谷　彰伸</t>
  </si>
  <si>
    <t>阿部　将大</t>
  </si>
  <si>
    <t>渡辺　凌</t>
  </si>
  <si>
    <t>中島　幹雄</t>
  </si>
  <si>
    <t>嶋立　ほのか</t>
  </si>
  <si>
    <t>丸山　大地</t>
  </si>
  <si>
    <t>末永　伍希</t>
  </si>
  <si>
    <t>野村　優志</t>
  </si>
  <si>
    <t>竹内　千裕</t>
  </si>
  <si>
    <t>赤崎　光司</t>
  </si>
  <si>
    <t>田中　崇裕</t>
  </si>
  <si>
    <t>武本　崚吾</t>
  </si>
  <si>
    <t>西山　空良</t>
  </si>
  <si>
    <t>稲田　徹</t>
  </si>
  <si>
    <t>山田　遼太郎</t>
  </si>
  <si>
    <t>小野　真治</t>
  </si>
  <si>
    <t>上中野　寛太</t>
  </si>
  <si>
    <t>谷村　輝樹</t>
  </si>
  <si>
    <t>中山　友梨</t>
  </si>
  <si>
    <t>宮崎　智也</t>
  </si>
  <si>
    <t>小川　智弘</t>
  </si>
  <si>
    <t>武田　優志</t>
  </si>
  <si>
    <t>浅井　智博</t>
  </si>
  <si>
    <t>下川　智也</t>
  </si>
  <si>
    <t>木村　充志</t>
  </si>
  <si>
    <t>柿本　有音</t>
  </si>
  <si>
    <t>吉村　弘明</t>
  </si>
  <si>
    <t>柏木　良太</t>
  </si>
  <si>
    <t>近廣　勇樹</t>
  </si>
  <si>
    <t>中居　大成</t>
  </si>
  <si>
    <t>内立元　豪</t>
  </si>
  <si>
    <t>伊藤　辰之</t>
  </si>
  <si>
    <t>塚原　拓也</t>
  </si>
  <si>
    <t>国益　良太</t>
  </si>
  <si>
    <t>整理番号</t>
    <rPh sb="0" eb="4">
      <t>セイリバンゴウ</t>
    </rPh>
    <phoneticPr fontId="1"/>
  </si>
  <si>
    <t>久光凌雅</t>
    <rPh sb="0" eb="2">
      <t>ヒサミツ</t>
    </rPh>
    <rPh sb="2" eb="3">
      <t>リョウガ</t>
    </rPh>
    <rPh sb="3" eb="4">
      <t>ガガク</t>
    </rPh>
    <phoneticPr fontId="1"/>
  </si>
  <si>
    <t>未提出</t>
    <rPh sb="0" eb="3">
      <t>ミテイシュツ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</si>
</sst>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0000000"/>
  </numFmts>
  <fonts count="7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name val="Arial"/>
      <family val="2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/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9" xfId="0" applyFill="1" applyBorder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0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4" xfId="0" applyFill="1" applyBorder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5" xfId="0" applyNumberFormat="1" applyFill="1" applyBorder="1">
      <alignment vertical="center"/>
    </xf>
    <xf numFmtId="0" fontId="0" fillId="0" borderId="1" xfId="0" applyNumberFormat="1" applyBorder="1" applyAlignment="1"/>
    <xf numFmtId="0" fontId="3" fillId="0" borderId="0" xfId="0" applyFont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0" fillId="2" borderId="21" xfId="0" applyFill="1" applyBorder="1" applyAlignment="1">
      <alignment horizontal="right" vertical="center"/>
    </xf>
    <xf numFmtId="0" fontId="0" fillId="2" borderId="15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176" fontId="0" fillId="0" borderId="14" xfId="0" applyNumberFormat="1" applyFill="1" applyBorder="1">
      <alignment vertical="center"/>
    </xf>
    <xf numFmtId="176" fontId="0" fillId="0" borderId="25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8" xfId="0" applyFill="1" applyBorder="1">
      <alignment vertical="center"/>
    </xf>
    <xf numFmtId="0" fontId="0" fillId="3" borderId="27" xfId="0" applyFill="1" applyBorder="1">
      <alignment vertical="center"/>
    </xf>
    <xf numFmtId="176" fontId="0" fillId="0" borderId="24" xfId="0" applyNumberFormat="1" applyFill="1" applyBorder="1">
      <alignment vertical="center"/>
    </xf>
    <xf numFmtId="176" fontId="0" fillId="0" borderId="30" xfId="0" applyNumberFormat="1" applyFill="1" applyBorder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77" fontId="0" fillId="0" borderId="2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28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6" xfId="0" applyFill="1" applyBorder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27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9" xfId="0" applyNumberFormat="1" applyFill="1" applyBorder="1" applyAlignment="1"/>
    <xf numFmtId="0" fontId="0" fillId="0" borderId="9" xfId="0" applyNumberFormat="1" applyFill="1" applyBorder="1">
      <alignment vertical="center"/>
    </xf>
    <xf numFmtId="0" fontId="0" fillId="6" borderId="7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27" xfId="0" applyFill="1" applyBorder="1">
      <alignment vertical="center"/>
    </xf>
    <xf numFmtId="0" fontId="0" fillId="6" borderId="28" xfId="0" applyFill="1" applyBorder="1">
      <alignment vertical="center"/>
    </xf>
    <xf numFmtId="0" fontId="0" fillId="6" borderId="26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5" fillId="0" borderId="3" xfId="2" applyBorder="1" applyAlignment="1">
      <alignment horizontal="center"/>
    </xf>
    <xf numFmtId="0" fontId="5" fillId="0" borderId="4" xfId="2" applyBorder="1" applyAlignment="1">
      <alignment horizontal="center"/>
    </xf>
    <xf numFmtId="0" fontId="6" fillId="0" borderId="5" xfId="2" applyFont="1" applyBorder="1"/>
    <xf numFmtId="0" fontId="5" fillId="0" borderId="31" xfId="2" applyBorder="1" applyAlignment="1">
      <alignment horizontal="center"/>
    </xf>
    <xf numFmtId="0" fontId="0" fillId="0" borderId="31" xfId="0" applyFill="1" applyBorder="1" applyAlignment="1">
      <alignment horizontal="right" vertical="center"/>
    </xf>
    <xf numFmtId="0" fontId="0" fillId="0" borderId="31" xfId="0" applyFill="1" applyBorder="1">
      <alignment vertical="center"/>
    </xf>
    <xf numFmtId="0" fontId="5" fillId="0" borderId="32" xfId="2" applyBorder="1" applyAlignment="1">
      <alignment horizontal="center"/>
    </xf>
    <xf numFmtId="0" fontId="6" fillId="0" borderId="33" xfId="2" applyFont="1" applyBorder="1"/>
    <xf numFmtId="0" fontId="0" fillId="0" borderId="33" xfId="0" applyFill="1" applyBorder="1" applyAlignment="1">
      <alignment horizontal="right" vertical="center"/>
    </xf>
    <xf numFmtId="0" fontId="5" fillId="0" borderId="34" xfId="2" applyBorder="1" applyAlignment="1">
      <alignment horizontal="center"/>
    </xf>
    <xf numFmtId="0" fontId="5" fillId="0" borderId="35" xfId="2" applyBorder="1" applyAlignment="1">
      <alignment horizontal="center"/>
    </xf>
    <xf numFmtId="0" fontId="5" fillId="0" borderId="36" xfId="2" applyBorder="1"/>
    <xf numFmtId="0" fontId="0" fillId="0" borderId="35" xfId="0" applyFill="1" applyBorder="1">
      <alignment vertical="center"/>
    </xf>
    <xf numFmtId="0" fontId="0" fillId="0" borderId="35" xfId="0" applyFill="1" applyBorder="1" applyAlignment="1">
      <alignment horizontal="right" vertical="center"/>
    </xf>
    <xf numFmtId="0" fontId="0" fillId="0" borderId="36" xfId="0" applyFill="1" applyBorder="1" applyAlignment="1">
      <alignment horizontal="right" vertical="center"/>
    </xf>
    <xf numFmtId="0" fontId="0" fillId="0" borderId="31" xfId="0" applyFill="1" applyBorder="1" applyAlignment="1">
      <alignment horizontal="center" vertical="center"/>
    </xf>
    <xf numFmtId="177" fontId="5" fillId="0" borderId="4" xfId="2" applyNumberFormat="1" applyBorder="1" applyAlignment="1">
      <alignment horizontal="center"/>
    </xf>
    <xf numFmtId="0" fontId="0" fillId="0" borderId="35" xfId="0" applyFill="1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6" fillId="0" borderId="36" xfId="2" applyFont="1" applyBorder="1"/>
    <xf numFmtId="0" fontId="0" fillId="0" borderId="13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2" xfId="0" applyFill="1" applyBorder="1" applyAlignment="1">
      <alignment horizontal="right" vertical="center"/>
    </xf>
    <xf numFmtId="0" fontId="0" fillId="0" borderId="34" xfId="0" applyFill="1" applyBorder="1" applyAlignment="1">
      <alignment horizontal="right" vertical="center"/>
    </xf>
    <xf numFmtId="0" fontId="0" fillId="0" borderId="32" xfId="0" applyFill="1" applyBorder="1">
      <alignment vertical="center"/>
    </xf>
    <xf numFmtId="0" fontId="0" fillId="0" borderId="34" xfId="0" applyFill="1" applyBorder="1">
      <alignment vertical="center"/>
    </xf>
    <xf numFmtId="0" fontId="0" fillId="2" borderId="14" xfId="0" applyFill="1" applyBorder="1" applyAlignment="1">
      <alignment horizontal="right" vertical="center"/>
    </xf>
    <xf numFmtId="0" fontId="0" fillId="2" borderId="25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0" borderId="38" xfId="2" applyFill="1" applyBorder="1" applyAlignment="1">
      <alignment horizontal="center"/>
    </xf>
    <xf numFmtId="0" fontId="6" fillId="0" borderId="39" xfId="2" applyFont="1" applyFill="1" applyBorder="1"/>
  </cellXfs>
  <cellStyles count="3">
    <cellStyle name="標準" xfId="0" builtinId="0"/>
    <cellStyle name="標準 2" xfId="1"/>
    <cellStyle name="標準 3" xfId="2"/>
  </cellStyles>
  <dxfs count="342"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9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E8" sqref="AE8"/>
    </sheetView>
  </sheetViews>
  <sheetFormatPr baseColWidth="12" defaultColWidth="8.83203125" defaultRowHeight="18" x14ac:dyDescent="0.25"/>
  <cols>
    <col min="1" max="1" width="4.6640625" customWidth="1"/>
    <col min="2" max="2" width="10" customWidth="1"/>
    <col min="3" max="3" width="12.1640625" customWidth="1"/>
    <col min="4" max="26" width="7.1640625" customWidth="1"/>
    <col min="27" max="27" width="1.6640625" customWidth="1"/>
    <col min="29" max="29" width="1.6640625" customWidth="1"/>
  </cols>
  <sheetData>
    <row r="1" spans="1:31" ht="20" x14ac:dyDescent="0.25">
      <c r="A1" s="112" t="s">
        <v>131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 spans="1:31" ht="21" thickBot="1" x14ac:dyDescent="0.3">
      <c r="A2" s="35"/>
      <c r="B2" s="35" t="s">
        <v>129</v>
      </c>
      <c r="C2" s="35">
        <f>COUNTA(C5:C118)</f>
        <v>101</v>
      </c>
      <c r="D2" s="121" t="s">
        <v>13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B2">
        <f>AVERAGE(AB5:AB118)</f>
        <v>9.11</v>
      </c>
    </row>
    <row r="3" spans="1:31" x14ac:dyDescent="0.25">
      <c r="A3" s="113" t="s">
        <v>11</v>
      </c>
      <c r="B3" s="115" t="s">
        <v>0</v>
      </c>
      <c r="C3" s="117" t="s">
        <v>1</v>
      </c>
      <c r="D3" s="119">
        <v>0</v>
      </c>
      <c r="E3" s="115"/>
      <c r="F3" s="117"/>
      <c r="G3" s="113" t="s">
        <v>7</v>
      </c>
      <c r="H3" s="115"/>
      <c r="I3" s="115"/>
      <c r="J3" s="115"/>
      <c r="K3" s="117"/>
      <c r="L3" s="113" t="s">
        <v>8</v>
      </c>
      <c r="M3" s="115"/>
      <c r="N3" s="115"/>
      <c r="O3" s="115"/>
      <c r="P3" s="117"/>
      <c r="Q3" s="119" t="s">
        <v>9</v>
      </c>
      <c r="R3" s="115"/>
      <c r="S3" s="115"/>
      <c r="T3" s="115"/>
      <c r="U3" s="120"/>
      <c r="V3" s="113" t="s">
        <v>10</v>
      </c>
      <c r="W3" s="115"/>
      <c r="X3" s="115"/>
      <c r="Y3" s="115"/>
      <c r="Z3" s="117"/>
      <c r="AA3" s="7"/>
      <c r="AB3" s="110" t="s">
        <v>12</v>
      </c>
      <c r="AD3" s="108" t="s">
        <v>22</v>
      </c>
    </row>
    <row r="4" spans="1:31" s="1" customFormat="1" ht="19" thickBot="1" x14ac:dyDescent="0.3">
      <c r="A4" s="114"/>
      <c r="B4" s="116"/>
      <c r="C4" s="118"/>
      <c r="D4" s="14" t="s">
        <v>2</v>
      </c>
      <c r="E4" s="52" t="s">
        <v>3</v>
      </c>
      <c r="F4" s="53" t="s">
        <v>4</v>
      </c>
      <c r="G4" s="51" t="s">
        <v>5</v>
      </c>
      <c r="H4" s="52" t="s">
        <v>6</v>
      </c>
      <c r="I4" s="52" t="s">
        <v>2</v>
      </c>
      <c r="J4" s="52" t="s">
        <v>3</v>
      </c>
      <c r="K4" s="53" t="s">
        <v>4</v>
      </c>
      <c r="L4" s="10" t="s">
        <v>5</v>
      </c>
      <c r="M4" s="11" t="s">
        <v>6</v>
      </c>
      <c r="N4" s="11" t="s">
        <v>2</v>
      </c>
      <c r="O4" s="11" t="s">
        <v>3</v>
      </c>
      <c r="P4" s="21" t="s">
        <v>130</v>
      </c>
      <c r="Q4" s="14" t="s">
        <v>5</v>
      </c>
      <c r="R4" s="11" t="s">
        <v>6</v>
      </c>
      <c r="S4" s="11" t="s">
        <v>2</v>
      </c>
      <c r="T4" s="11" t="s">
        <v>3</v>
      </c>
      <c r="U4" s="12" t="s">
        <v>4</v>
      </c>
      <c r="V4" s="10" t="s">
        <v>5</v>
      </c>
      <c r="W4" s="11" t="s">
        <v>6</v>
      </c>
      <c r="X4" s="11" t="s">
        <v>2</v>
      </c>
      <c r="Y4" s="11" t="s">
        <v>3</v>
      </c>
      <c r="Z4" s="13" t="s">
        <v>4</v>
      </c>
      <c r="AA4" s="8"/>
      <c r="AB4" s="111"/>
      <c r="AD4" s="109"/>
      <c r="AE4" s="1" t="s">
        <v>219</v>
      </c>
    </row>
    <row r="5" spans="1:31" s="7" customFormat="1" ht="19" thickBot="1" x14ac:dyDescent="0.2">
      <c r="A5" s="76">
        <v>1</v>
      </c>
      <c r="B5" s="77">
        <v>17231018</v>
      </c>
      <c r="C5" s="78" t="s">
        <v>132</v>
      </c>
      <c r="D5" s="24">
        <v>15</v>
      </c>
      <c r="E5" s="23"/>
      <c r="F5" s="90">
        <v>15</v>
      </c>
      <c r="G5" s="26"/>
      <c r="H5" s="23"/>
      <c r="I5" s="22"/>
      <c r="J5" s="23"/>
      <c r="K5" s="25"/>
      <c r="L5" s="26"/>
      <c r="M5" s="23"/>
      <c r="N5" s="22"/>
      <c r="O5" s="23"/>
      <c r="P5" s="25"/>
      <c r="Q5" s="26"/>
      <c r="R5" s="23"/>
      <c r="S5" s="22"/>
      <c r="T5" s="23"/>
      <c r="U5" s="25"/>
      <c r="V5" s="99"/>
      <c r="W5" s="23"/>
      <c r="X5" s="22"/>
      <c r="Y5" s="23"/>
      <c r="Z5" s="25">
        <f>IF(ISNUMBER(X5),V5+W5+IF(X5-Y5&lt;1,1,X5-Y5),X5)</f>
        <v>0</v>
      </c>
      <c r="AB5" s="37">
        <f>IF(ISNUMBER(F5+K5+P5+U5+Z5),F5+K5+P5+U5+Z5,IF(NOT(ISNA(MATCH("未提出",D5:Z5,0))),"未提出",IF(NOT(ISNA(MATCH("再未",D5:Z5,0))),"再未","---")))</f>
        <v>15</v>
      </c>
      <c r="AD5" s="40">
        <f>ROUNDUP(AB5,0)</f>
        <v>15</v>
      </c>
      <c r="AE5" s="7">
        <v>1</v>
      </c>
    </row>
    <row r="6" spans="1:31" s="7" customFormat="1" ht="19" thickBot="1" x14ac:dyDescent="0.2">
      <c r="A6" s="82">
        <v>1</v>
      </c>
      <c r="B6" s="79">
        <v>17231073</v>
      </c>
      <c r="C6" s="83" t="s">
        <v>133</v>
      </c>
      <c r="D6" s="101">
        <v>10</v>
      </c>
      <c r="E6" s="81"/>
      <c r="F6" s="90">
        <v>10</v>
      </c>
      <c r="G6" s="103"/>
      <c r="H6" s="81"/>
      <c r="I6" s="81"/>
      <c r="J6" s="81"/>
      <c r="K6" s="84"/>
      <c r="L6" s="103"/>
      <c r="M6" s="81"/>
      <c r="N6" s="80"/>
      <c r="O6" s="81"/>
      <c r="P6" s="84"/>
      <c r="Q6" s="103"/>
      <c r="R6" s="81"/>
      <c r="S6" s="80"/>
      <c r="T6" s="81"/>
      <c r="U6" s="84"/>
      <c r="V6" s="45"/>
      <c r="W6" s="4"/>
      <c r="X6" s="15"/>
      <c r="Y6" s="4"/>
      <c r="Z6" s="17">
        <f>IF(ISNUMBER(X6),V6+W6+IF(X6-Y6&lt;1,1,X6-Y6),X6)</f>
        <v>0</v>
      </c>
      <c r="AB6" s="39">
        <f>IF(ISNUMBER(F6+K6+P6+U6+Z6),F6+K6+P6+U6+Z6,IF(NOT(ISNA(MATCH("未提出",D6:Z6,0))),"未提出",IF(NOT(ISNA(MATCH("再未",D6:Z6,0))),"再未","---")))</f>
        <v>10</v>
      </c>
      <c r="AD6" s="41">
        <f>ROUNDUP(AB6,0)</f>
        <v>10</v>
      </c>
      <c r="AE6" s="7">
        <v>2</v>
      </c>
    </row>
    <row r="7" spans="1:31" s="7" customFormat="1" ht="19" thickBot="1" x14ac:dyDescent="0.2">
      <c r="A7" s="85">
        <v>1</v>
      </c>
      <c r="B7" s="86">
        <v>17231034</v>
      </c>
      <c r="C7" s="98" t="s">
        <v>134</v>
      </c>
      <c r="D7" s="102">
        <v>6</v>
      </c>
      <c r="E7" s="88"/>
      <c r="F7" s="90">
        <v>6</v>
      </c>
      <c r="G7" s="104"/>
      <c r="H7" s="88"/>
      <c r="I7" s="88"/>
      <c r="J7" s="88"/>
      <c r="K7" s="90"/>
      <c r="L7" s="104"/>
      <c r="M7" s="88"/>
      <c r="N7" s="89"/>
      <c r="O7" s="88"/>
      <c r="P7" s="90"/>
      <c r="Q7" s="104"/>
      <c r="R7" s="88"/>
      <c r="S7" s="89"/>
      <c r="T7" s="88"/>
      <c r="U7" s="90"/>
      <c r="V7" s="100"/>
      <c r="W7" s="9"/>
      <c r="X7" s="16"/>
      <c r="Y7" s="9"/>
      <c r="Z7" s="18">
        <f>IF(ISNUMBER(X7),V7+W7+IF(X7-Y7&lt;1,1,X7-Y7),X7)</f>
        <v>0</v>
      </c>
      <c r="AB7" s="38">
        <f>IF(ISNUMBER(F7+K7+P7+U7+Z7),F7+K7+P7+U7+Z7,IF(NOT(ISNA(MATCH("未提出",D7:Z7,0))),"未提出",IF(NOT(ISNA(MATCH("再未",D7:Z7,0))),"再未","---")))</f>
        <v>6</v>
      </c>
      <c r="AD7" s="33">
        <f>ROUNDUP(AB7,0)</f>
        <v>6</v>
      </c>
      <c r="AE7" s="7">
        <v>3</v>
      </c>
    </row>
    <row r="8" spans="1:31" s="7" customFormat="1" ht="19" thickBot="1" x14ac:dyDescent="0.2">
      <c r="A8" s="76">
        <v>2</v>
      </c>
      <c r="B8" s="77">
        <v>15231025</v>
      </c>
      <c r="C8" s="78" t="s">
        <v>135</v>
      </c>
      <c r="D8" s="24">
        <v>13</v>
      </c>
      <c r="E8" s="23"/>
      <c r="F8" s="90">
        <v>13</v>
      </c>
      <c r="G8" s="26"/>
      <c r="H8" s="23"/>
      <c r="I8" s="23"/>
      <c r="J8" s="23"/>
      <c r="K8" s="25"/>
      <c r="L8" s="26"/>
      <c r="M8" s="23"/>
      <c r="N8" s="22"/>
      <c r="O8" s="23"/>
      <c r="P8" s="25"/>
      <c r="Q8" s="26"/>
      <c r="R8" s="23"/>
      <c r="S8" s="22"/>
      <c r="T8" s="23"/>
      <c r="U8" s="25"/>
      <c r="V8" s="99"/>
      <c r="W8" s="23"/>
      <c r="X8" s="22"/>
      <c r="Y8" s="23"/>
      <c r="Z8" s="25">
        <f>IF(ISNUMBER(X8),V8+W8+IF(X8-Y8&lt;1,1,X8-Y8),X8)</f>
        <v>0</v>
      </c>
      <c r="AB8" s="37">
        <f>IF(ISNUMBER(F8+K8+P8+U8+Z8),F8+K8+P8+U8+Z8,IF(NOT(ISNA(MATCH("未提出",D8:Z8,0))),"未提出",IF(NOT(ISNA(MATCH("再未",D8:Z8,0))),"再未","---")))</f>
        <v>13</v>
      </c>
      <c r="AD8" s="40">
        <f>ROUNDUP(AB8,0)</f>
        <v>13</v>
      </c>
      <c r="AE8" s="7">
        <v>4</v>
      </c>
    </row>
    <row r="9" spans="1:31" s="7" customFormat="1" ht="19" thickBot="1" x14ac:dyDescent="0.2">
      <c r="A9" s="82">
        <v>2</v>
      </c>
      <c r="B9" s="79">
        <v>17231070</v>
      </c>
      <c r="C9" s="83" t="s">
        <v>136</v>
      </c>
      <c r="D9" s="101">
        <v>4</v>
      </c>
      <c r="E9" s="81"/>
      <c r="F9" s="90">
        <v>4</v>
      </c>
      <c r="G9" s="103"/>
      <c r="H9" s="81"/>
      <c r="I9" s="81"/>
      <c r="J9" s="81"/>
      <c r="K9" s="84"/>
      <c r="L9" s="103"/>
      <c r="M9" s="81"/>
      <c r="N9" s="80"/>
      <c r="O9" s="81"/>
      <c r="P9" s="84"/>
      <c r="Q9" s="103"/>
      <c r="R9" s="81"/>
      <c r="S9" s="80"/>
      <c r="T9" s="81"/>
      <c r="U9" s="84"/>
      <c r="V9" s="45"/>
      <c r="W9" s="4"/>
      <c r="X9" s="15"/>
      <c r="Y9" s="4"/>
      <c r="Z9" s="17">
        <f>IF(ISNUMBER(X9),V9+W9+IF(X9-Y9&lt;1,1,X9-Y9),X9)</f>
        <v>0</v>
      </c>
      <c r="AB9" s="39">
        <f>IF(ISNUMBER(F9+K9+P9+U9+Z9),F9+K9+P9+U9+Z9,IF(NOT(ISNA(MATCH("未提出",D9:Z9,0))),"未提出",IF(NOT(ISNA(MATCH("再未",D9:Z9,0))),"再未","---")))</f>
        <v>4</v>
      </c>
      <c r="AD9" s="41">
        <f>ROUNDUP(AB9,0)</f>
        <v>4</v>
      </c>
      <c r="AE9" s="7">
        <v>5</v>
      </c>
    </row>
    <row r="10" spans="1:31" s="7" customFormat="1" ht="19" thickBot="1" x14ac:dyDescent="0.2">
      <c r="A10" s="85">
        <v>2</v>
      </c>
      <c r="B10" s="86">
        <v>17231036</v>
      </c>
      <c r="C10" s="98" t="s">
        <v>137</v>
      </c>
      <c r="D10" s="102">
        <v>10</v>
      </c>
      <c r="E10" s="88"/>
      <c r="F10" s="90">
        <v>10</v>
      </c>
      <c r="G10" s="104"/>
      <c r="H10" s="88"/>
      <c r="I10" s="88"/>
      <c r="J10" s="88"/>
      <c r="K10" s="90"/>
      <c r="L10" s="104"/>
      <c r="M10" s="88"/>
      <c r="N10" s="89"/>
      <c r="O10" s="88"/>
      <c r="P10" s="90"/>
      <c r="Q10" s="104"/>
      <c r="R10" s="88"/>
      <c r="S10" s="89"/>
      <c r="T10" s="88"/>
      <c r="U10" s="90"/>
      <c r="V10" s="100"/>
      <c r="W10" s="9"/>
      <c r="X10" s="16"/>
      <c r="Y10" s="9"/>
      <c r="Z10" s="18">
        <f>IF(ISNUMBER(X10),V10+W10+IF(X10-Y10&lt;1,1,X10-Y10),X10)</f>
        <v>0</v>
      </c>
      <c r="AB10" s="38">
        <f>IF(ISNUMBER(F10+K10+P10+U10+Z10),F10+K10+P10+U10+Z10,IF(NOT(ISNA(MATCH("未提出",D10:Z10,0))),"未提出",IF(NOT(ISNA(MATCH("再未",D10:Z10,0))),"再未","---")))</f>
        <v>10</v>
      </c>
      <c r="AD10" s="33">
        <f>ROUNDUP(AB10,0)</f>
        <v>10</v>
      </c>
      <c r="AE10" s="7">
        <v>6</v>
      </c>
    </row>
    <row r="11" spans="1:31" s="7" customFormat="1" ht="19" thickBot="1" x14ac:dyDescent="0.2">
      <c r="A11" s="76">
        <v>3</v>
      </c>
      <c r="B11" s="77">
        <v>17231052</v>
      </c>
      <c r="C11" s="78" t="s">
        <v>138</v>
      </c>
      <c r="D11" s="24">
        <v>4</v>
      </c>
      <c r="E11" s="23"/>
      <c r="F11" s="90">
        <v>4</v>
      </c>
      <c r="G11" s="26"/>
      <c r="H11" s="23"/>
      <c r="I11" s="23"/>
      <c r="J11" s="23"/>
      <c r="K11" s="25"/>
      <c r="L11" s="26"/>
      <c r="M11" s="23"/>
      <c r="N11" s="22"/>
      <c r="O11" s="23"/>
      <c r="P11" s="25"/>
      <c r="Q11" s="26"/>
      <c r="R11" s="23"/>
      <c r="S11" s="22"/>
      <c r="T11" s="23"/>
      <c r="U11" s="25"/>
      <c r="V11" s="99"/>
      <c r="W11" s="23"/>
      <c r="X11" s="22"/>
      <c r="Y11" s="23"/>
      <c r="Z11" s="25">
        <f>IF(ISNUMBER(X11),V11+W11+IF(X11-Y11&lt;1,1,X11-Y11),X11)</f>
        <v>0</v>
      </c>
      <c r="AB11" s="37">
        <f>IF(ISNUMBER(F11+K11+P11+U11+Z11),F11+K11+P11+U11+Z11,IF(NOT(ISNA(MATCH("未提出",D11:Z11,0))),"未提出",IF(NOT(ISNA(MATCH("再未",D11:Z11,0))),"再未","---")))</f>
        <v>4</v>
      </c>
      <c r="AD11" s="40">
        <f>ROUNDUP(AB11,0)</f>
        <v>4</v>
      </c>
      <c r="AE11" s="7">
        <v>7</v>
      </c>
    </row>
    <row r="12" spans="1:31" s="7" customFormat="1" ht="19" thickBot="1" x14ac:dyDescent="0.2">
      <c r="A12" s="82">
        <v>3</v>
      </c>
      <c r="B12" s="79">
        <v>17231077</v>
      </c>
      <c r="C12" s="83" t="s">
        <v>139</v>
      </c>
      <c r="D12" s="101">
        <v>15</v>
      </c>
      <c r="E12" s="81"/>
      <c r="F12" s="90">
        <v>15</v>
      </c>
      <c r="G12" s="103"/>
      <c r="H12" s="81"/>
      <c r="I12" s="80"/>
      <c r="J12" s="81"/>
      <c r="K12" s="84"/>
      <c r="L12" s="103"/>
      <c r="M12" s="81"/>
      <c r="N12" s="80"/>
      <c r="O12" s="81"/>
      <c r="P12" s="84"/>
      <c r="Q12" s="103"/>
      <c r="R12" s="81"/>
      <c r="S12" s="80"/>
      <c r="T12" s="81"/>
      <c r="U12" s="84"/>
      <c r="V12" s="45"/>
      <c r="W12" s="4"/>
      <c r="X12" s="15"/>
      <c r="Y12" s="4"/>
      <c r="Z12" s="17">
        <f>IF(ISNUMBER(X12),V12+W12+IF(X12-Y12&lt;1,1,X12-Y12),X12)</f>
        <v>0</v>
      </c>
      <c r="AB12" s="39">
        <f>IF(ISNUMBER(F12+K12+P12+U12+Z12),F12+K12+P12+U12+Z12,IF(NOT(ISNA(MATCH("未提出",D12:Z12,0))),"未提出",IF(NOT(ISNA(MATCH("再未",D12:Z12,0))),"再未","---")))</f>
        <v>15</v>
      </c>
      <c r="AD12" s="41">
        <v>0</v>
      </c>
      <c r="AE12" s="7">
        <v>8</v>
      </c>
    </row>
    <row r="13" spans="1:31" s="7" customFormat="1" ht="19" thickBot="1" x14ac:dyDescent="0.2">
      <c r="A13" s="85">
        <v>3</v>
      </c>
      <c r="B13" s="86">
        <v>17231063</v>
      </c>
      <c r="C13" s="98" t="s">
        <v>140</v>
      </c>
      <c r="D13" s="102">
        <v>3</v>
      </c>
      <c r="E13" s="88"/>
      <c r="F13" s="90">
        <v>3</v>
      </c>
      <c r="G13" s="104"/>
      <c r="H13" s="88"/>
      <c r="I13" s="88"/>
      <c r="J13" s="88"/>
      <c r="K13" s="90"/>
      <c r="L13" s="104"/>
      <c r="M13" s="88"/>
      <c r="N13" s="89"/>
      <c r="O13" s="88"/>
      <c r="P13" s="90"/>
      <c r="Q13" s="104"/>
      <c r="R13" s="88"/>
      <c r="S13" s="89"/>
      <c r="T13" s="88"/>
      <c r="U13" s="90"/>
      <c r="V13" s="100"/>
      <c r="W13" s="9"/>
      <c r="X13" s="16"/>
      <c r="Y13" s="9"/>
      <c r="Z13" s="18">
        <f>IF(ISNUMBER(X13),V13+W13+IF(X13-Y13&lt;1,1,X13-Y13),X13)</f>
        <v>0</v>
      </c>
      <c r="AB13" s="38">
        <f>IF(ISNUMBER(F13+K13+P13+U13+Z13),F13+K13+P13+U13+Z13,IF(NOT(ISNA(MATCH("未提出",D13:Z13,0))),"未提出",IF(NOT(ISNA(MATCH("再未",D13:Z13,0))),"再未","---")))</f>
        <v>3</v>
      </c>
      <c r="AD13" s="49">
        <f>ROUNDUP(AB13,0)</f>
        <v>3</v>
      </c>
      <c r="AE13" s="7">
        <v>9</v>
      </c>
    </row>
    <row r="14" spans="1:31" s="7" customFormat="1" ht="19" thickBot="1" x14ac:dyDescent="0.2">
      <c r="A14" s="76">
        <v>4</v>
      </c>
      <c r="B14" s="77">
        <v>17231027</v>
      </c>
      <c r="C14" s="78" t="s">
        <v>141</v>
      </c>
      <c r="D14" s="24">
        <v>12</v>
      </c>
      <c r="E14" s="23"/>
      <c r="F14" s="90">
        <v>12</v>
      </c>
      <c r="G14" s="26"/>
      <c r="H14" s="23"/>
      <c r="I14" s="22"/>
      <c r="J14" s="23"/>
      <c r="K14" s="25"/>
      <c r="L14" s="26"/>
      <c r="M14" s="23"/>
      <c r="N14" s="22"/>
      <c r="O14" s="23"/>
      <c r="P14" s="25"/>
      <c r="Q14" s="26"/>
      <c r="R14" s="23"/>
      <c r="S14" s="22"/>
      <c r="T14" s="23"/>
      <c r="U14" s="25"/>
      <c r="V14" s="99"/>
      <c r="W14" s="23"/>
      <c r="X14" s="22"/>
      <c r="Y14" s="23"/>
      <c r="Z14" s="25">
        <f>IF(ISNUMBER(X14),V14+W14+IF(X14-Y14&lt;1,1,X14-Y14),X14)</f>
        <v>0</v>
      </c>
      <c r="AB14" s="105">
        <f>IF(ISNUMBER(F14+K14+P14+U14+Z14),F14+K14+P14+U14+Z14,IF(NOT(ISNA(MATCH("未提出",D14:Z14,0))),"未提出",IF(NOT(ISNA(MATCH("再未",D14:Z14,0))),"再未","---")))</f>
        <v>12</v>
      </c>
      <c r="AD14" s="40">
        <f>ROUNDUP(AB14,0)</f>
        <v>12</v>
      </c>
      <c r="AE14" s="7">
        <v>10</v>
      </c>
    </row>
    <row r="15" spans="1:31" s="7" customFormat="1" ht="19" thickBot="1" x14ac:dyDescent="0.2">
      <c r="A15" s="82">
        <v>4</v>
      </c>
      <c r="B15" s="79">
        <v>17231046</v>
      </c>
      <c r="C15" s="83" t="s">
        <v>142</v>
      </c>
      <c r="D15" s="101">
        <v>12</v>
      </c>
      <c r="E15" s="81"/>
      <c r="F15" s="90">
        <v>12</v>
      </c>
      <c r="G15" s="103"/>
      <c r="H15" s="81"/>
      <c r="I15" s="81"/>
      <c r="J15" s="81"/>
      <c r="K15" s="84"/>
      <c r="L15" s="103"/>
      <c r="M15" s="81"/>
      <c r="N15" s="80"/>
      <c r="O15" s="81"/>
      <c r="P15" s="84"/>
      <c r="Q15" s="103"/>
      <c r="R15" s="81"/>
      <c r="S15" s="80"/>
      <c r="T15" s="81"/>
      <c r="U15" s="84"/>
      <c r="V15" s="45"/>
      <c r="W15" s="81"/>
      <c r="X15" s="80"/>
      <c r="Y15" s="81"/>
      <c r="Z15" s="84">
        <f>IF(ISNUMBER(X15),V15+W15+IF(X15-Y15&lt;1,1,X15-Y15),X15)</f>
        <v>0</v>
      </c>
      <c r="AB15" s="107">
        <f>IF(ISNUMBER(F15+K15+P15+U15+Z15),F15+K15+P15+U15+Z15,IF(NOT(ISNA(MATCH("未提出",D15:Z15,0))),"未提出",IF(NOT(ISNA(MATCH("再未",D15:Z15,0))),"再未","---")))</f>
        <v>12</v>
      </c>
      <c r="AD15" s="41">
        <f>ROUNDUP(AB15,0)</f>
        <v>12</v>
      </c>
      <c r="AE15" s="7">
        <v>11</v>
      </c>
    </row>
    <row r="16" spans="1:31" s="7" customFormat="1" ht="19" thickBot="1" x14ac:dyDescent="0.2">
      <c r="A16" s="82">
        <v>4</v>
      </c>
      <c r="B16" s="79">
        <v>16231088</v>
      </c>
      <c r="C16" s="83" t="s">
        <v>36</v>
      </c>
      <c r="D16" s="101">
        <v>6</v>
      </c>
      <c r="E16" s="81"/>
      <c r="F16" s="90">
        <v>6</v>
      </c>
      <c r="G16" s="103"/>
      <c r="H16" s="81"/>
      <c r="I16" s="81"/>
      <c r="J16" s="81"/>
      <c r="K16" s="84"/>
      <c r="L16" s="103"/>
      <c r="M16" s="81"/>
      <c r="N16" s="80"/>
      <c r="O16" s="81"/>
      <c r="P16" s="84"/>
      <c r="Q16" s="103"/>
      <c r="R16" s="81"/>
      <c r="S16" s="80"/>
      <c r="T16" s="81"/>
      <c r="U16" s="84"/>
      <c r="V16" s="45"/>
      <c r="W16" s="81"/>
      <c r="X16" s="80"/>
      <c r="Y16" s="81"/>
      <c r="Z16" s="84">
        <f>IF(ISNUMBER(X16),V16+W16+IF(X16-Y16&lt;1,1,X16-Y16),X16)</f>
        <v>0</v>
      </c>
      <c r="AB16" s="106">
        <f>IF(ISNUMBER(F16+K16+P16+U16+Z16),F16+K16+P16+U16+Z16,IF(NOT(ISNA(MATCH("未提出",D16:Z16,0))),"未提出",IF(NOT(ISNA(MATCH("再未",D16:Z16,0))),"再未","---")))</f>
        <v>6</v>
      </c>
      <c r="AD16" s="41">
        <v>0</v>
      </c>
      <c r="AE16" s="7">
        <v>12</v>
      </c>
    </row>
    <row r="17" spans="1:31" s="7" customFormat="1" ht="19" thickBot="1" x14ac:dyDescent="0.2">
      <c r="A17" s="85">
        <v>4</v>
      </c>
      <c r="B17" s="86">
        <v>17231068</v>
      </c>
      <c r="C17" s="87" t="s">
        <v>143</v>
      </c>
      <c r="D17" s="102">
        <v>12</v>
      </c>
      <c r="E17" s="88"/>
      <c r="F17" s="90">
        <v>12</v>
      </c>
      <c r="G17" s="104"/>
      <c r="H17" s="88"/>
      <c r="I17" s="89"/>
      <c r="J17" s="88"/>
      <c r="K17" s="90"/>
      <c r="L17" s="104"/>
      <c r="M17" s="88"/>
      <c r="N17" s="89"/>
      <c r="O17" s="88"/>
      <c r="P17" s="90"/>
      <c r="Q17" s="104"/>
      <c r="R17" s="88"/>
      <c r="S17" s="89"/>
      <c r="T17" s="88"/>
      <c r="U17" s="90"/>
      <c r="V17" s="100"/>
      <c r="W17" s="88"/>
      <c r="X17" s="89"/>
      <c r="Y17" s="88"/>
      <c r="Z17" s="90">
        <f>IF(ISNUMBER(X17),V17+W17+IF(X17-Y17&lt;1,1,X17-Y17),X17)</f>
        <v>0</v>
      </c>
      <c r="AB17" s="38">
        <f>IF(ISNUMBER(F17+K17+P17+U17+Z17),F17+K17+P17+U17+Z17,IF(NOT(ISNA(MATCH("未提出",D17:Z17,0))),"未提出",IF(NOT(ISNA(MATCH("再未",D17:Z17,0))),"再未","---")))</f>
        <v>12</v>
      </c>
      <c r="AD17" s="33">
        <f>ROUNDUP(AB17,0)</f>
        <v>12</v>
      </c>
      <c r="AE17" s="7">
        <v>13</v>
      </c>
    </row>
    <row r="18" spans="1:31" s="7" customFormat="1" ht="19" thickBot="1" x14ac:dyDescent="0.2">
      <c r="A18" s="76">
        <v>5</v>
      </c>
      <c r="B18" s="77">
        <v>17231009</v>
      </c>
      <c r="C18" s="78" t="s">
        <v>144</v>
      </c>
      <c r="D18" s="24">
        <v>3</v>
      </c>
      <c r="E18" s="23"/>
      <c r="F18" s="90">
        <v>3</v>
      </c>
      <c r="G18" s="26"/>
      <c r="H18" s="23"/>
      <c r="I18" s="23"/>
      <c r="J18" s="23"/>
      <c r="K18" s="25"/>
      <c r="L18" s="26"/>
      <c r="M18" s="23"/>
      <c r="N18" s="22"/>
      <c r="O18" s="23"/>
      <c r="P18" s="25"/>
      <c r="Q18" s="26"/>
      <c r="R18" s="23"/>
      <c r="S18" s="22"/>
      <c r="T18" s="23"/>
      <c r="U18" s="25"/>
      <c r="V18" s="99"/>
      <c r="W18" s="23"/>
      <c r="X18" s="22"/>
      <c r="Y18" s="23"/>
      <c r="Z18" s="25">
        <f>IF(ISNUMBER(X18),V18+W18+IF(X18-Y18&lt;1,1,X18-Y18),X18)</f>
        <v>0</v>
      </c>
      <c r="AB18" s="105">
        <f>IF(ISNUMBER(F18+K18+P18+U18+Z18),F18+K18+P18+U18+Z18,IF(NOT(ISNA(MATCH("未提出",D18:Z18,0))),"未提出",IF(NOT(ISNA(MATCH("再未",D18:Z18,0))),"再未","---")))</f>
        <v>3</v>
      </c>
      <c r="AD18" s="40">
        <f>ROUNDUP(AB18,0)</f>
        <v>3</v>
      </c>
      <c r="AE18" s="7">
        <v>14</v>
      </c>
    </row>
    <row r="19" spans="1:31" s="7" customFormat="1" ht="19" thickBot="1" x14ac:dyDescent="0.2">
      <c r="A19" s="82">
        <v>5</v>
      </c>
      <c r="B19" s="79">
        <v>12231087</v>
      </c>
      <c r="C19" s="83" t="s">
        <v>65</v>
      </c>
      <c r="D19" s="101">
        <v>0</v>
      </c>
      <c r="E19" s="81" t="s">
        <v>221</v>
      </c>
      <c r="F19" s="90">
        <v>0</v>
      </c>
      <c r="G19" s="103"/>
      <c r="H19" s="81"/>
      <c r="I19" s="81"/>
      <c r="J19" s="81"/>
      <c r="K19" s="84"/>
      <c r="L19" s="103"/>
      <c r="M19" s="81"/>
      <c r="N19" s="80"/>
      <c r="O19" s="81"/>
      <c r="P19" s="84"/>
      <c r="Q19" s="103"/>
      <c r="R19" s="81"/>
      <c r="S19" s="80"/>
      <c r="T19" s="81"/>
      <c r="U19" s="84"/>
      <c r="V19" s="45"/>
      <c r="W19" s="81"/>
      <c r="X19" s="80"/>
      <c r="Y19" s="81"/>
      <c r="Z19" s="84">
        <f>IF(ISNUMBER(X19),V19+W19+IF(X19-Y19&lt;1,1,X19-Y19),X19)</f>
        <v>0</v>
      </c>
      <c r="AB19" s="106">
        <f>IF(ISNUMBER(F19+K19+P19+U19+Z19),F19+K19+P19+U19+Z19,IF(NOT(ISNA(MATCH("未提出",D19:Z19,0))),"未提出",IF(NOT(ISNA(MATCH("再未",D19:Z19,0))),"再未","---")))</f>
        <v>0</v>
      </c>
      <c r="AD19" s="41">
        <f>ROUNDUP(AB19,0)</f>
        <v>0</v>
      </c>
      <c r="AE19" s="7">
        <v>15</v>
      </c>
    </row>
    <row r="20" spans="1:31" s="7" customFormat="1" ht="19" thickBot="1" x14ac:dyDescent="0.2">
      <c r="A20" s="85">
        <v>5</v>
      </c>
      <c r="B20" s="86">
        <v>17231066</v>
      </c>
      <c r="C20" s="98" t="s">
        <v>145</v>
      </c>
      <c r="D20" s="102">
        <v>8</v>
      </c>
      <c r="E20" s="88"/>
      <c r="F20" s="90">
        <v>8</v>
      </c>
      <c r="G20" s="104"/>
      <c r="H20" s="88"/>
      <c r="I20" s="89"/>
      <c r="J20" s="88"/>
      <c r="K20" s="90"/>
      <c r="L20" s="104"/>
      <c r="M20" s="88"/>
      <c r="N20" s="89"/>
      <c r="O20" s="88"/>
      <c r="P20" s="90"/>
      <c r="Q20" s="104"/>
      <c r="R20" s="88"/>
      <c r="S20" s="89"/>
      <c r="T20" s="88"/>
      <c r="U20" s="90"/>
      <c r="V20" s="100"/>
      <c r="W20" s="88"/>
      <c r="X20" s="89"/>
      <c r="Y20" s="88"/>
      <c r="Z20" s="90">
        <f>IF(ISNUMBER(X20),V20+W20+IF(X20-Y20&lt;1,1,X20-Y20),X20)</f>
        <v>0</v>
      </c>
      <c r="AB20" s="38">
        <f>IF(ISNUMBER(F20+K20+P20+U20+Z20),F20+K20+P20+U20+Z20,IF(NOT(ISNA(MATCH("未提出",D20:Z20,0))),"未提出",IF(NOT(ISNA(MATCH("再未",D20:Z20,0))),"再未","---")))</f>
        <v>8</v>
      </c>
      <c r="AD20" s="33">
        <v>0</v>
      </c>
      <c r="AE20" s="7">
        <v>16</v>
      </c>
    </row>
    <row r="21" spans="1:31" s="7" customFormat="1" ht="19" thickBot="1" x14ac:dyDescent="0.2">
      <c r="A21" s="76">
        <v>6</v>
      </c>
      <c r="B21" s="77">
        <v>17231079</v>
      </c>
      <c r="C21" s="78" t="s">
        <v>146</v>
      </c>
      <c r="D21" s="24">
        <v>9</v>
      </c>
      <c r="E21" s="23"/>
      <c r="F21" s="90">
        <v>9</v>
      </c>
      <c r="G21" s="26"/>
      <c r="H21" s="23"/>
      <c r="I21" s="22"/>
      <c r="J21" s="23"/>
      <c r="K21" s="25"/>
      <c r="L21" s="26"/>
      <c r="M21" s="23"/>
      <c r="N21" s="22"/>
      <c r="O21" s="23"/>
      <c r="P21" s="25"/>
      <c r="Q21" s="26"/>
      <c r="R21" s="23"/>
      <c r="S21" s="22"/>
      <c r="T21" s="23"/>
      <c r="U21" s="25"/>
      <c r="V21" s="99"/>
      <c r="W21" s="23"/>
      <c r="X21" s="22"/>
      <c r="Y21" s="23"/>
      <c r="Z21" s="25">
        <f>IF(ISNUMBER(X21),V21+W21+IF(X21-Y21&lt;1,1,X21-Y21),X21)</f>
        <v>0</v>
      </c>
      <c r="AB21" s="105">
        <f>IF(ISNUMBER(F21+K21+P21+U21+Z21),F21+K21+P21+U21+Z21,IF(NOT(ISNA(MATCH("未提出",D21:Z21,0))),"未提出",IF(NOT(ISNA(MATCH("再未",D21:Z21,0))),"再未","---")))</f>
        <v>9</v>
      </c>
      <c r="AD21" s="40">
        <v>0</v>
      </c>
      <c r="AE21" s="7">
        <v>17</v>
      </c>
    </row>
    <row r="22" spans="1:31" s="7" customFormat="1" ht="19" thickBot="1" x14ac:dyDescent="0.2">
      <c r="A22" s="82">
        <v>6</v>
      </c>
      <c r="B22" s="79">
        <v>17231074</v>
      </c>
      <c r="C22" s="83" t="s">
        <v>147</v>
      </c>
      <c r="D22" s="101">
        <v>3</v>
      </c>
      <c r="E22" s="81"/>
      <c r="F22" s="90">
        <v>3</v>
      </c>
      <c r="G22" s="103"/>
      <c r="H22" s="81"/>
      <c r="I22" s="81"/>
      <c r="J22" s="81"/>
      <c r="K22" s="84"/>
      <c r="L22" s="103"/>
      <c r="M22" s="81"/>
      <c r="N22" s="91"/>
      <c r="O22" s="81"/>
      <c r="P22" s="84"/>
      <c r="Q22" s="103"/>
      <c r="R22" s="81"/>
      <c r="S22" s="80"/>
      <c r="T22" s="81"/>
      <c r="U22" s="84"/>
      <c r="V22" s="45"/>
      <c r="W22" s="81"/>
      <c r="X22" s="80"/>
      <c r="Y22" s="81"/>
      <c r="Z22" s="84">
        <f>IF(ISNUMBER(X22),V22+W22+IF(X22-Y22&lt;1,1,X22-Y22),X22)</f>
        <v>0</v>
      </c>
      <c r="AB22" s="106">
        <f>IF(ISNUMBER(F22+K22+P22+U22+Z22),F22+K22+P22+U22+Z22,IF(NOT(ISNA(MATCH("未提出",D22:Z22,0))),"未提出",IF(NOT(ISNA(MATCH("再未",D22:Z22,0))),"再未","---")))</f>
        <v>3</v>
      </c>
      <c r="AD22" s="41">
        <f>ROUNDUP(AB22,0)</f>
        <v>3</v>
      </c>
      <c r="AE22" s="7">
        <v>18</v>
      </c>
    </row>
    <row r="23" spans="1:31" s="7" customFormat="1" ht="19" thickBot="1" x14ac:dyDescent="0.2">
      <c r="A23" s="85">
        <v>6</v>
      </c>
      <c r="B23" s="86">
        <v>17231032</v>
      </c>
      <c r="C23" s="98" t="s">
        <v>148</v>
      </c>
      <c r="D23" s="102">
        <v>14</v>
      </c>
      <c r="E23" s="88"/>
      <c r="F23" s="90">
        <v>14</v>
      </c>
      <c r="G23" s="104"/>
      <c r="H23" s="88"/>
      <c r="I23" s="89"/>
      <c r="J23" s="88"/>
      <c r="K23" s="90"/>
      <c r="L23" s="104"/>
      <c r="M23" s="88"/>
      <c r="N23" s="89"/>
      <c r="O23" s="88"/>
      <c r="P23" s="90"/>
      <c r="Q23" s="104"/>
      <c r="R23" s="88"/>
      <c r="S23" s="89"/>
      <c r="T23" s="88"/>
      <c r="U23" s="90"/>
      <c r="V23" s="100"/>
      <c r="W23" s="88"/>
      <c r="X23" s="89"/>
      <c r="Y23" s="88"/>
      <c r="Z23" s="90">
        <f>IF(ISNUMBER(X23),V23+W23+IF(X23-Y23&lt;1,1,X23-Y23),X23)</f>
        <v>0</v>
      </c>
      <c r="AB23" s="38">
        <f>IF(ISNUMBER(F23+K23+P23+U23+Z23),F23+K23+P23+U23+Z23,IF(NOT(ISNA(MATCH("未提出",D23:Z23,0))),"未提出",IF(NOT(ISNA(MATCH("再未",D23:Z23,0))),"再未","---")))</f>
        <v>14</v>
      </c>
      <c r="AD23" s="33">
        <v>0</v>
      </c>
      <c r="AE23" s="7">
        <v>19</v>
      </c>
    </row>
    <row r="24" spans="1:31" s="7" customFormat="1" ht="19" thickBot="1" x14ac:dyDescent="0.2">
      <c r="A24" s="76">
        <v>7</v>
      </c>
      <c r="B24" s="77">
        <v>17231057</v>
      </c>
      <c r="C24" s="78" t="s">
        <v>149</v>
      </c>
      <c r="D24" s="24">
        <v>7</v>
      </c>
      <c r="E24" s="23"/>
      <c r="F24" s="90">
        <v>7</v>
      </c>
      <c r="G24" s="26"/>
      <c r="H24" s="23"/>
      <c r="I24" s="23"/>
      <c r="J24" s="23"/>
      <c r="K24" s="25"/>
      <c r="L24" s="26"/>
      <c r="M24" s="23"/>
      <c r="N24" s="22"/>
      <c r="O24" s="23"/>
      <c r="P24" s="25"/>
      <c r="Q24" s="26"/>
      <c r="R24" s="23"/>
      <c r="S24" s="22"/>
      <c r="T24" s="23"/>
      <c r="U24" s="25"/>
      <c r="V24" s="99"/>
      <c r="W24" s="23"/>
      <c r="X24" s="22"/>
      <c r="Y24" s="23"/>
      <c r="Z24" s="25">
        <f>IF(ISNUMBER(X24),V24+W24+IF(X24-Y24&lt;1,1,X24-Y24),X24)</f>
        <v>0</v>
      </c>
      <c r="AB24" s="105">
        <f>IF(ISNUMBER(F24+K24+P24+U24+Z24),F24+K24+P24+U24+Z24,IF(NOT(ISNA(MATCH("未提出",D24:Z24,0))),"未提出",IF(NOT(ISNA(MATCH("再未",D24:Z24,0))),"再未","---")))</f>
        <v>7</v>
      </c>
      <c r="AD24" s="40">
        <f>ROUNDUP(AB24,0)</f>
        <v>7</v>
      </c>
      <c r="AE24" s="7">
        <v>20</v>
      </c>
    </row>
    <row r="25" spans="1:31" s="7" customFormat="1" ht="19" thickBot="1" x14ac:dyDescent="0.2">
      <c r="A25" s="82">
        <v>7</v>
      </c>
      <c r="B25" s="79">
        <v>17231087</v>
      </c>
      <c r="C25" s="83" t="s">
        <v>150</v>
      </c>
      <c r="D25" s="101">
        <v>9</v>
      </c>
      <c r="E25" s="81"/>
      <c r="F25" s="90">
        <v>9</v>
      </c>
      <c r="G25" s="103"/>
      <c r="H25" s="81"/>
      <c r="I25" s="81"/>
      <c r="J25" s="81"/>
      <c r="K25" s="84"/>
      <c r="L25" s="103"/>
      <c r="M25" s="81"/>
      <c r="N25" s="80"/>
      <c r="O25" s="81"/>
      <c r="P25" s="84"/>
      <c r="Q25" s="103"/>
      <c r="R25" s="81"/>
      <c r="S25" s="80"/>
      <c r="T25" s="81"/>
      <c r="U25" s="84"/>
      <c r="V25" s="45"/>
      <c r="W25" s="81"/>
      <c r="X25" s="80"/>
      <c r="Y25" s="81"/>
      <c r="Z25" s="84">
        <f>IF(ISNUMBER(X25),V25+W25+IF(X25-Y25&lt;1,1,X25-Y25),X25)</f>
        <v>0</v>
      </c>
      <c r="AB25" s="106">
        <f>IF(ISNUMBER(F25+K25+P25+U25+Z25),F25+K25+P25+U25+Z25,IF(NOT(ISNA(MATCH("未提出",D25:Z25,0))),"未提出",IF(NOT(ISNA(MATCH("再未",D25:Z25,0))),"再未","---")))</f>
        <v>9</v>
      </c>
      <c r="AC25" s="6"/>
      <c r="AD25" s="41">
        <f>ROUNDUP(AB25,0)</f>
        <v>9</v>
      </c>
      <c r="AE25" s="7">
        <v>21</v>
      </c>
    </row>
    <row r="26" spans="1:31" s="7" customFormat="1" ht="19" thickBot="1" x14ac:dyDescent="0.2">
      <c r="A26" s="85">
        <v>7</v>
      </c>
      <c r="B26" s="86">
        <v>17231065</v>
      </c>
      <c r="C26" s="98" t="s">
        <v>151</v>
      </c>
      <c r="D26" s="102">
        <v>9</v>
      </c>
      <c r="E26" s="88"/>
      <c r="F26" s="90">
        <v>9</v>
      </c>
      <c r="G26" s="104"/>
      <c r="H26" s="88"/>
      <c r="I26" s="89"/>
      <c r="J26" s="88"/>
      <c r="K26" s="90"/>
      <c r="L26" s="104"/>
      <c r="M26" s="88"/>
      <c r="N26" s="89"/>
      <c r="O26" s="88"/>
      <c r="P26" s="90"/>
      <c r="Q26" s="104"/>
      <c r="R26" s="88"/>
      <c r="S26" s="89"/>
      <c r="T26" s="88"/>
      <c r="U26" s="90"/>
      <c r="V26" s="100"/>
      <c r="W26" s="88"/>
      <c r="X26" s="89"/>
      <c r="Y26" s="88"/>
      <c r="Z26" s="90">
        <f>IF(ISNUMBER(X26),V26+W26+IF(X26-Y26&lt;1,1,X26-Y26),X26)</f>
        <v>0</v>
      </c>
      <c r="AB26" s="38">
        <f>IF(ISNUMBER(F26+K26+P26+U26+Z26),F26+K26+P26+U26+Z26,IF(NOT(ISNA(MATCH("未提出",D26:Z26,0))),"未提出",IF(NOT(ISNA(MATCH("再未",D26:Z26,0))),"再未","---")))</f>
        <v>9</v>
      </c>
      <c r="AC26" s="6"/>
      <c r="AD26" s="33">
        <f>ROUNDUP(AB26,0)</f>
        <v>9</v>
      </c>
      <c r="AE26" s="7">
        <v>22</v>
      </c>
    </row>
    <row r="27" spans="1:31" s="7" customFormat="1" ht="19" thickBot="1" x14ac:dyDescent="0.2">
      <c r="A27" s="76">
        <v>8</v>
      </c>
      <c r="B27" s="92">
        <v>8231086</v>
      </c>
      <c r="C27" s="78" t="s">
        <v>49</v>
      </c>
      <c r="D27" s="24">
        <v>14</v>
      </c>
      <c r="E27" s="23"/>
      <c r="F27" s="90">
        <v>14</v>
      </c>
      <c r="G27" s="26"/>
      <c r="H27" s="23"/>
      <c r="I27" s="23"/>
      <c r="J27" s="23"/>
      <c r="K27" s="25"/>
      <c r="L27" s="26"/>
      <c r="M27" s="23"/>
      <c r="N27" s="22"/>
      <c r="O27" s="23"/>
      <c r="P27" s="25"/>
      <c r="Q27" s="26"/>
      <c r="R27" s="23"/>
      <c r="S27" s="22"/>
      <c r="T27" s="23"/>
      <c r="U27" s="25"/>
      <c r="V27" s="99"/>
      <c r="W27" s="23"/>
      <c r="X27" s="22"/>
      <c r="Y27" s="23"/>
      <c r="Z27" s="25">
        <f>IF(ISNUMBER(X27),V27+W27+IF(X27-Y27&lt;1,1,X27-Y27),X27)</f>
        <v>0</v>
      </c>
      <c r="AA27" s="6"/>
      <c r="AB27" s="105">
        <f>IF(ISNUMBER(F27+K27+P27+U27+Z27),F27+K27+P27+U27+Z27,IF(NOT(ISNA(MATCH("未提出",D27:Z27,0))),"未提出",IF(NOT(ISNA(MATCH("再未",D27:Z27,0))),"再未","---")))</f>
        <v>14</v>
      </c>
      <c r="AC27" s="6"/>
      <c r="AD27" s="40">
        <f>ROUNDUP(AB27,0)</f>
        <v>14</v>
      </c>
      <c r="AE27" s="7">
        <v>23</v>
      </c>
    </row>
    <row r="28" spans="1:31" s="7" customFormat="1" ht="19" thickBot="1" x14ac:dyDescent="0.2">
      <c r="A28" s="82">
        <v>8</v>
      </c>
      <c r="B28" s="79">
        <v>17231080</v>
      </c>
      <c r="C28" s="83" t="s">
        <v>152</v>
      </c>
      <c r="D28" s="101">
        <v>15</v>
      </c>
      <c r="E28" s="81"/>
      <c r="F28" s="90">
        <v>15</v>
      </c>
      <c r="G28" s="103"/>
      <c r="H28" s="81"/>
      <c r="I28" s="80"/>
      <c r="J28" s="81"/>
      <c r="K28" s="84"/>
      <c r="L28" s="103"/>
      <c r="M28" s="81"/>
      <c r="N28" s="80"/>
      <c r="O28" s="81"/>
      <c r="P28" s="84"/>
      <c r="Q28" s="103"/>
      <c r="R28" s="81"/>
      <c r="S28" s="80"/>
      <c r="T28" s="81"/>
      <c r="U28" s="84"/>
      <c r="V28" s="45"/>
      <c r="W28" s="81"/>
      <c r="X28" s="80"/>
      <c r="Y28" s="81"/>
      <c r="Z28" s="84">
        <f>IF(ISNUMBER(X28),V28+W28+IF(X28-Y28&lt;1,1,X28-Y28),X28)</f>
        <v>0</v>
      </c>
      <c r="AA28" s="6"/>
      <c r="AB28" s="106">
        <f>IF(ISNUMBER(F28+K28+P28+U28+Z28),F28+K28+P28+U28+Z28,IF(NOT(ISNA(MATCH("未提出",D28:Z28,0))),"未提出",IF(NOT(ISNA(MATCH("再未",D28:Z28,0))),"再未","---")))</f>
        <v>15</v>
      </c>
      <c r="AC28" s="6"/>
      <c r="AD28" s="41">
        <v>0</v>
      </c>
      <c r="AE28" s="7">
        <v>24</v>
      </c>
    </row>
    <row r="29" spans="1:31" s="7" customFormat="1" ht="19" thickBot="1" x14ac:dyDescent="0.2">
      <c r="A29" s="82">
        <v>8</v>
      </c>
      <c r="B29" s="79">
        <v>17231062</v>
      </c>
      <c r="C29" s="83" t="s">
        <v>153</v>
      </c>
      <c r="D29" s="101">
        <v>10</v>
      </c>
      <c r="E29" s="81"/>
      <c r="F29" s="90">
        <v>10</v>
      </c>
      <c r="G29" s="103"/>
      <c r="H29" s="81"/>
      <c r="I29" s="81"/>
      <c r="J29" s="81"/>
      <c r="K29" s="84"/>
      <c r="L29" s="103"/>
      <c r="M29" s="81"/>
      <c r="N29" s="80"/>
      <c r="O29" s="81"/>
      <c r="P29" s="84"/>
      <c r="Q29" s="103"/>
      <c r="R29" s="81"/>
      <c r="S29" s="80"/>
      <c r="T29" s="81"/>
      <c r="U29" s="84"/>
      <c r="V29" s="45"/>
      <c r="W29" s="81"/>
      <c r="X29" s="80"/>
      <c r="Y29" s="81"/>
      <c r="Z29" s="84">
        <f>IF(ISNUMBER(X29),V29+W29+IF(X29-Y29&lt;1,1,X29-Y29),X29)</f>
        <v>0</v>
      </c>
      <c r="AA29" s="6"/>
      <c r="AB29" s="106">
        <f>IF(ISNUMBER(F29+K29+P29+U29+Z29),F29+K29+P29+U29+Z29,IF(NOT(ISNA(MATCH("未提出",D29:Z29,0))),"未提出",IF(NOT(ISNA(MATCH("再未",D29:Z29,0))),"再未","---")))</f>
        <v>10</v>
      </c>
      <c r="AC29" s="6"/>
      <c r="AD29" s="41">
        <f>ROUNDUP(AB29,0)</f>
        <v>10</v>
      </c>
      <c r="AE29" s="7">
        <v>25</v>
      </c>
    </row>
    <row r="30" spans="1:31" s="7" customFormat="1" ht="19" thickBot="1" x14ac:dyDescent="0.2">
      <c r="A30" s="85">
        <v>8</v>
      </c>
      <c r="B30" s="86">
        <v>17231035</v>
      </c>
      <c r="C30" s="98" t="s">
        <v>154</v>
      </c>
      <c r="D30" s="102">
        <v>9</v>
      </c>
      <c r="E30" s="88"/>
      <c r="F30" s="90">
        <v>9</v>
      </c>
      <c r="G30" s="104"/>
      <c r="H30" s="88"/>
      <c r="I30" s="89"/>
      <c r="J30" s="88"/>
      <c r="K30" s="90"/>
      <c r="L30" s="104"/>
      <c r="M30" s="88"/>
      <c r="N30" s="93"/>
      <c r="O30" s="88"/>
      <c r="P30" s="90"/>
      <c r="Q30" s="104"/>
      <c r="R30" s="88"/>
      <c r="S30" s="89"/>
      <c r="T30" s="88"/>
      <c r="U30" s="90"/>
      <c r="V30" s="100"/>
      <c r="W30" s="88"/>
      <c r="X30" s="89"/>
      <c r="Y30" s="88"/>
      <c r="Z30" s="90">
        <f>IF(ISNUMBER(X30),V30+W30+IF(X30-Y30&lt;1,1,X30-Y30),X30)</f>
        <v>0</v>
      </c>
      <c r="AA30" s="6"/>
      <c r="AB30" s="38">
        <f>IF(ISNUMBER(F30+K30+P30+U30+Z30),F30+K30+P30+U30+Z30,IF(NOT(ISNA(MATCH("未提出",D30:Z30,0))),"未提出",IF(NOT(ISNA(MATCH("再未",D30:Z30,0))),"再未","---")))</f>
        <v>9</v>
      </c>
      <c r="AC30" s="6"/>
      <c r="AD30" s="33">
        <v>0</v>
      </c>
      <c r="AE30" s="7">
        <v>26</v>
      </c>
    </row>
    <row r="31" spans="1:31" s="7" customFormat="1" ht="19" thickBot="1" x14ac:dyDescent="0.2">
      <c r="A31" s="76">
        <v>9</v>
      </c>
      <c r="B31" s="77">
        <v>17231064</v>
      </c>
      <c r="C31" s="78" t="s">
        <v>155</v>
      </c>
      <c r="D31" s="24">
        <v>9</v>
      </c>
      <c r="E31" s="23"/>
      <c r="F31" s="90">
        <v>9</v>
      </c>
      <c r="G31" s="26"/>
      <c r="H31" s="23"/>
      <c r="I31" s="22"/>
      <c r="J31" s="23"/>
      <c r="K31" s="25"/>
      <c r="L31" s="26"/>
      <c r="M31" s="23"/>
      <c r="N31" s="22"/>
      <c r="O31" s="23"/>
      <c r="P31" s="25"/>
      <c r="Q31" s="26"/>
      <c r="R31" s="23"/>
      <c r="S31" s="22"/>
      <c r="T31" s="23"/>
      <c r="U31" s="25"/>
      <c r="V31" s="99"/>
      <c r="W31" s="23"/>
      <c r="X31" s="22"/>
      <c r="Y31" s="23"/>
      <c r="Z31" s="25">
        <f>IF(ISNUMBER(X31),V31+W31+IF(X31-Y31&lt;1,1,X31-Y31),X31)</f>
        <v>0</v>
      </c>
      <c r="AA31" s="6"/>
      <c r="AB31" s="105">
        <f>IF(ISNUMBER(F31+K31+P31+U31+Z31),F31+K31+P31+U31+Z31,IF(NOT(ISNA(MATCH("未提出",D31:Z31,0))),"未提出",IF(NOT(ISNA(MATCH("再未",D31:Z31,0))),"再未","---")))</f>
        <v>9</v>
      </c>
      <c r="AC31" s="6"/>
      <c r="AD31" s="40">
        <f>ROUNDUP(AB31,0)</f>
        <v>9</v>
      </c>
      <c r="AE31" s="7">
        <v>27</v>
      </c>
    </row>
    <row r="32" spans="1:31" s="7" customFormat="1" ht="19" thickBot="1" x14ac:dyDescent="0.2">
      <c r="A32" s="82">
        <v>9</v>
      </c>
      <c r="B32" s="79">
        <v>17231012</v>
      </c>
      <c r="C32" s="83" t="s">
        <v>156</v>
      </c>
      <c r="D32" s="101">
        <v>7</v>
      </c>
      <c r="E32" s="81"/>
      <c r="F32" s="90">
        <v>7</v>
      </c>
      <c r="G32" s="103"/>
      <c r="H32" s="81"/>
      <c r="I32" s="81"/>
      <c r="J32" s="81"/>
      <c r="K32" s="84"/>
      <c r="L32" s="103"/>
      <c r="M32" s="81"/>
      <c r="N32" s="80"/>
      <c r="O32" s="81"/>
      <c r="P32" s="84"/>
      <c r="Q32" s="103"/>
      <c r="R32" s="81"/>
      <c r="S32" s="80"/>
      <c r="T32" s="81"/>
      <c r="U32" s="84"/>
      <c r="V32" s="45"/>
      <c r="W32" s="81"/>
      <c r="X32" s="80"/>
      <c r="Y32" s="81"/>
      <c r="Z32" s="84">
        <f>IF(ISNUMBER(X32),V32+W32+IF(X32-Y32&lt;1,1,X32-Y32),X32)</f>
        <v>0</v>
      </c>
      <c r="AA32" s="6"/>
      <c r="AB32" s="106">
        <f>IF(ISNUMBER(F32+K32+P32+U32+Z32),F32+K32+P32+U32+Z32,IF(NOT(ISNA(MATCH("未提出",D32:Z32,0))),"未提出",IF(NOT(ISNA(MATCH("再未",D32:Z32,0))),"再未","---")))</f>
        <v>7</v>
      </c>
      <c r="AC32" s="6"/>
      <c r="AD32" s="41">
        <v>0</v>
      </c>
      <c r="AE32" s="7">
        <v>28</v>
      </c>
    </row>
    <row r="33" spans="1:31" s="7" customFormat="1" ht="19" thickBot="1" x14ac:dyDescent="0.2">
      <c r="A33" s="85">
        <v>9</v>
      </c>
      <c r="B33" s="86">
        <v>17231042</v>
      </c>
      <c r="C33" s="98" t="s">
        <v>157</v>
      </c>
      <c r="D33" s="102">
        <v>10</v>
      </c>
      <c r="E33" s="88"/>
      <c r="F33" s="90">
        <v>10</v>
      </c>
      <c r="G33" s="104"/>
      <c r="H33" s="88"/>
      <c r="I33" s="88"/>
      <c r="J33" s="88"/>
      <c r="K33" s="90"/>
      <c r="L33" s="104"/>
      <c r="M33" s="88"/>
      <c r="N33" s="89"/>
      <c r="O33" s="88"/>
      <c r="P33" s="90"/>
      <c r="Q33" s="104"/>
      <c r="R33" s="88"/>
      <c r="S33" s="89"/>
      <c r="T33" s="88"/>
      <c r="U33" s="90"/>
      <c r="V33" s="100"/>
      <c r="W33" s="88"/>
      <c r="X33" s="89"/>
      <c r="Y33" s="88"/>
      <c r="Z33" s="90">
        <f>IF(ISNUMBER(X33),V33+W33+IF(X33-Y33&lt;1,1,X33-Y33),X33)</f>
        <v>0</v>
      </c>
      <c r="AA33" s="6"/>
      <c r="AB33" s="38">
        <f>IF(ISNUMBER(F33+K33+P33+U33+Z33),F33+K33+P33+U33+Z33,IF(NOT(ISNA(MATCH("未提出",D33:Z33,0))),"未提出",IF(NOT(ISNA(MATCH("再未",D33:Z33,0))),"再未","---")))</f>
        <v>10</v>
      </c>
      <c r="AC33" s="6"/>
      <c r="AD33" s="33">
        <f>ROUNDUP(AB33,0)</f>
        <v>10</v>
      </c>
      <c r="AE33" s="7">
        <v>29</v>
      </c>
    </row>
    <row r="34" spans="1:31" s="7" customFormat="1" ht="19" thickBot="1" x14ac:dyDescent="0.2">
      <c r="A34" s="76">
        <v>10</v>
      </c>
      <c r="B34" s="77">
        <v>17231014</v>
      </c>
      <c r="C34" s="78" t="s">
        <v>158</v>
      </c>
      <c r="D34" s="24">
        <v>9</v>
      </c>
      <c r="E34" s="23"/>
      <c r="F34" s="90">
        <v>9</v>
      </c>
      <c r="G34" s="26"/>
      <c r="H34" s="23"/>
      <c r="I34" s="23"/>
      <c r="J34" s="23"/>
      <c r="K34" s="25"/>
      <c r="L34" s="26"/>
      <c r="M34" s="23"/>
      <c r="N34" s="22"/>
      <c r="O34" s="23"/>
      <c r="P34" s="25"/>
      <c r="Q34" s="26"/>
      <c r="R34" s="23"/>
      <c r="S34" s="22"/>
      <c r="T34" s="23"/>
      <c r="U34" s="25"/>
      <c r="V34" s="99"/>
      <c r="W34" s="23"/>
      <c r="X34" s="22"/>
      <c r="Y34" s="23"/>
      <c r="Z34" s="25">
        <f>IF(ISNUMBER(X34),V34+W34+IF(X34-Y34&lt;1,1,X34-Y34),X34)</f>
        <v>0</v>
      </c>
      <c r="AA34" s="6"/>
      <c r="AB34" s="105">
        <f>IF(ISNUMBER(F34+K34+P34+U34+Z34),F34+K34+P34+U34+Z34,IF(NOT(ISNA(MATCH("未提出",D34:Z34,0))),"未提出",IF(NOT(ISNA(MATCH("再未",D34:Z34,0))),"再未","---")))</f>
        <v>9</v>
      </c>
      <c r="AC34" s="6"/>
      <c r="AD34" s="40">
        <f>ROUNDUP(AB34,0)</f>
        <v>9</v>
      </c>
      <c r="AE34" s="7">
        <v>30</v>
      </c>
    </row>
    <row r="35" spans="1:31" s="7" customFormat="1" ht="19" thickBot="1" x14ac:dyDescent="0.2">
      <c r="A35" s="82">
        <v>10</v>
      </c>
      <c r="B35" s="79">
        <v>17231006</v>
      </c>
      <c r="C35" s="83" t="s">
        <v>159</v>
      </c>
      <c r="D35" s="101">
        <v>15</v>
      </c>
      <c r="E35" s="81"/>
      <c r="F35" s="90">
        <v>15</v>
      </c>
      <c r="G35" s="103"/>
      <c r="H35" s="81"/>
      <c r="I35" s="80"/>
      <c r="J35" s="81"/>
      <c r="K35" s="84"/>
      <c r="L35" s="103"/>
      <c r="M35" s="81"/>
      <c r="N35" s="80"/>
      <c r="O35" s="81"/>
      <c r="P35" s="84"/>
      <c r="Q35" s="103"/>
      <c r="R35" s="81"/>
      <c r="S35" s="80"/>
      <c r="T35" s="81"/>
      <c r="U35" s="84"/>
      <c r="V35" s="45"/>
      <c r="W35" s="81"/>
      <c r="X35" s="80"/>
      <c r="Y35" s="81"/>
      <c r="Z35" s="84">
        <f>IF(ISNUMBER(X35),V35+W35+IF(X35-Y35&lt;1,1,X35-Y35),X35)</f>
        <v>0</v>
      </c>
      <c r="AA35" s="6"/>
      <c r="AB35" s="106">
        <f>IF(ISNUMBER(F35+K35+P35+U35+Z35),F35+K35+P35+U35+Z35,IF(NOT(ISNA(MATCH("未提出",D35:Z35,0))),"未提出",IF(NOT(ISNA(MATCH("再未",D35:Z35,0))),"再未","---")))</f>
        <v>15</v>
      </c>
      <c r="AC35" s="6"/>
      <c r="AD35" s="41">
        <v>0</v>
      </c>
      <c r="AE35" s="7">
        <v>31</v>
      </c>
    </row>
    <row r="36" spans="1:31" s="7" customFormat="1" ht="19" thickBot="1" x14ac:dyDescent="0.2">
      <c r="A36" s="85">
        <v>10</v>
      </c>
      <c r="B36" s="86">
        <v>17231038</v>
      </c>
      <c r="C36" s="98" t="s">
        <v>160</v>
      </c>
      <c r="D36" s="102">
        <v>15</v>
      </c>
      <c r="E36" s="88"/>
      <c r="F36" s="90">
        <v>15</v>
      </c>
      <c r="G36" s="104"/>
      <c r="H36" s="88"/>
      <c r="I36" s="88"/>
      <c r="J36" s="88"/>
      <c r="K36" s="90"/>
      <c r="L36" s="104"/>
      <c r="M36" s="88"/>
      <c r="N36" s="89"/>
      <c r="O36" s="88"/>
      <c r="P36" s="90"/>
      <c r="Q36" s="104"/>
      <c r="R36" s="88"/>
      <c r="S36" s="89"/>
      <c r="T36" s="88"/>
      <c r="U36" s="90"/>
      <c r="V36" s="100"/>
      <c r="W36" s="88"/>
      <c r="X36" s="89"/>
      <c r="Y36" s="88"/>
      <c r="Z36" s="90">
        <f>IF(ISNUMBER(X36),V36+W36+IF(X36-Y36&lt;1,1,X36-Y36),X36)</f>
        <v>0</v>
      </c>
      <c r="AA36" s="6"/>
      <c r="AB36" s="38">
        <f>IF(ISNUMBER(F36+K36+P36+U36+Z36),F36+K36+P36+U36+Z36,IF(NOT(ISNA(MATCH("未提出",D36:Z36,0))),"未提出",IF(NOT(ISNA(MATCH("再未",D36:Z36,0))),"再未","---")))</f>
        <v>15</v>
      </c>
      <c r="AC36" s="6"/>
      <c r="AD36" s="33">
        <f>ROUNDUP(AB36,0)</f>
        <v>15</v>
      </c>
      <c r="AE36" s="7">
        <v>32</v>
      </c>
    </row>
    <row r="37" spans="1:31" s="7" customFormat="1" ht="19" thickBot="1" x14ac:dyDescent="0.2">
      <c r="A37" s="76">
        <v>11</v>
      </c>
      <c r="B37" s="77">
        <v>17231081</v>
      </c>
      <c r="C37" s="78" t="s">
        <v>161</v>
      </c>
      <c r="D37" s="24">
        <v>12</v>
      </c>
      <c r="E37" s="23"/>
      <c r="F37" s="90">
        <v>12</v>
      </c>
      <c r="G37" s="26"/>
      <c r="H37" s="23"/>
      <c r="I37" s="23"/>
      <c r="J37" s="23"/>
      <c r="K37" s="25"/>
      <c r="L37" s="26"/>
      <c r="M37" s="23"/>
      <c r="N37" s="22"/>
      <c r="O37" s="23"/>
      <c r="P37" s="25"/>
      <c r="Q37" s="26"/>
      <c r="R37" s="23"/>
      <c r="S37" s="22"/>
      <c r="T37" s="23"/>
      <c r="U37" s="25"/>
      <c r="V37" s="99"/>
      <c r="W37" s="23"/>
      <c r="X37" s="22"/>
      <c r="Y37" s="23"/>
      <c r="Z37" s="25">
        <f>IF(ISNUMBER(X37),V37+W37+IF(X37-Y37&lt;1,1,X37-Y37),X37)</f>
        <v>0</v>
      </c>
      <c r="AA37" s="6"/>
      <c r="AB37" s="105">
        <f>IF(ISNUMBER(F37+K37+P37+U37+Z37),F37+K37+P37+U37+Z37,IF(NOT(ISNA(MATCH("未提出",D37:Z37,0))),"未提出",IF(NOT(ISNA(MATCH("再未",D37:Z37,0))),"再未","---")))</f>
        <v>12</v>
      </c>
      <c r="AC37" s="6"/>
      <c r="AD37" s="40">
        <f>ROUNDUP(AB37,0)</f>
        <v>12</v>
      </c>
      <c r="AE37" s="7">
        <v>33</v>
      </c>
    </row>
    <row r="38" spans="1:31" s="7" customFormat="1" ht="19" thickBot="1" x14ac:dyDescent="0.2">
      <c r="A38" s="82">
        <v>11</v>
      </c>
      <c r="B38" s="79">
        <v>15231051</v>
      </c>
      <c r="C38" s="83" t="s">
        <v>25</v>
      </c>
      <c r="D38" s="101">
        <v>10</v>
      </c>
      <c r="E38" s="81"/>
      <c r="F38" s="90">
        <v>10</v>
      </c>
      <c r="G38" s="103"/>
      <c r="H38" s="81"/>
      <c r="I38" s="80"/>
      <c r="J38" s="81"/>
      <c r="K38" s="84"/>
      <c r="L38" s="103"/>
      <c r="M38" s="81"/>
      <c r="N38" s="80"/>
      <c r="O38" s="81"/>
      <c r="P38" s="84"/>
      <c r="Q38" s="103"/>
      <c r="R38" s="81"/>
      <c r="S38" s="80"/>
      <c r="T38" s="81"/>
      <c r="U38" s="84"/>
      <c r="V38" s="45"/>
      <c r="W38" s="81"/>
      <c r="X38" s="80"/>
      <c r="Y38" s="81"/>
      <c r="Z38" s="84">
        <f>IF(ISNUMBER(X38),V38+W38+IF(X38-Y38&lt;1,1,X38-Y38),X38)</f>
        <v>0</v>
      </c>
      <c r="AA38" s="6"/>
      <c r="AB38" s="106">
        <f>IF(ISNUMBER(F38+K38+P38+U38+Z38),F38+K38+P38+U38+Z38,IF(NOT(ISNA(MATCH("未提出",D38:Z38,0))),"未提出",IF(NOT(ISNA(MATCH("再未",D38:Z38,0))),"再未","---")))</f>
        <v>10</v>
      </c>
      <c r="AC38" s="6"/>
      <c r="AD38" s="41">
        <f>ROUNDUP(AB38,0)</f>
        <v>10</v>
      </c>
      <c r="AE38" s="7">
        <v>34</v>
      </c>
    </row>
    <row r="39" spans="1:31" s="7" customFormat="1" ht="19" thickBot="1" x14ac:dyDescent="0.2">
      <c r="A39" s="85">
        <v>11</v>
      </c>
      <c r="B39" s="86">
        <v>17231056</v>
      </c>
      <c r="C39" s="98" t="s">
        <v>162</v>
      </c>
      <c r="D39" s="102">
        <v>0</v>
      </c>
      <c r="E39" s="88"/>
      <c r="F39" s="90">
        <v>0</v>
      </c>
      <c r="G39" s="104"/>
      <c r="H39" s="88"/>
      <c r="I39" s="88"/>
      <c r="J39" s="88"/>
      <c r="K39" s="90"/>
      <c r="L39" s="104"/>
      <c r="M39" s="88"/>
      <c r="N39" s="89"/>
      <c r="O39" s="88"/>
      <c r="P39" s="90"/>
      <c r="Q39" s="104"/>
      <c r="R39" s="88"/>
      <c r="S39" s="89"/>
      <c r="T39" s="88"/>
      <c r="U39" s="90"/>
      <c r="V39" s="100"/>
      <c r="W39" s="88"/>
      <c r="X39" s="89"/>
      <c r="Y39" s="88"/>
      <c r="Z39" s="90">
        <f>IF(ISNUMBER(X39),V39+W39+IF(X39-Y39&lt;1,1,X39-Y39),X39)</f>
        <v>0</v>
      </c>
      <c r="AA39" s="6"/>
      <c r="AB39" s="38">
        <f>IF(ISNUMBER(F39+K39+P39+U39+Z39),F39+K39+P39+U39+Z39,IF(NOT(ISNA(MATCH("未提出",D39:Z39,0))),"未提出",IF(NOT(ISNA(MATCH("再未",D39:Z39,0))),"再未","---")))</f>
        <v>0</v>
      </c>
      <c r="AC39" s="6"/>
      <c r="AD39" s="33">
        <f>ROUNDUP(AB39,0)</f>
        <v>0</v>
      </c>
      <c r="AE39" s="7">
        <v>35</v>
      </c>
    </row>
    <row r="40" spans="1:31" s="7" customFormat="1" ht="19" thickBot="1" x14ac:dyDescent="0.2">
      <c r="A40" s="76">
        <v>12</v>
      </c>
      <c r="B40" s="77">
        <v>17231067</v>
      </c>
      <c r="C40" s="78" t="s">
        <v>163</v>
      </c>
      <c r="D40" s="24">
        <v>6</v>
      </c>
      <c r="E40" s="23"/>
      <c r="F40" s="90">
        <v>6</v>
      </c>
      <c r="G40" s="26"/>
      <c r="H40" s="23"/>
      <c r="I40" s="23"/>
      <c r="J40" s="23"/>
      <c r="K40" s="25"/>
      <c r="L40" s="26"/>
      <c r="M40" s="23"/>
      <c r="N40" s="22"/>
      <c r="O40" s="23"/>
      <c r="P40" s="25"/>
      <c r="Q40" s="26"/>
      <c r="R40" s="23"/>
      <c r="S40" s="22"/>
      <c r="T40" s="23"/>
      <c r="U40" s="25"/>
      <c r="V40" s="99"/>
      <c r="W40" s="23"/>
      <c r="X40" s="22"/>
      <c r="Y40" s="23"/>
      <c r="Z40" s="25">
        <f>IF(ISNUMBER(X40),V40+W40+IF(X40-Y40&lt;1,1,X40-Y40),X40)</f>
        <v>0</v>
      </c>
      <c r="AA40" s="6"/>
      <c r="AB40" s="105">
        <f>IF(ISNUMBER(F40+K40+P40+U40+Z40),F40+K40+P40+U40+Z40,IF(NOT(ISNA(MATCH("未提出",D40:Z40,0))),"未提出",IF(NOT(ISNA(MATCH("再未",D40:Z40,0))),"再未","---")))</f>
        <v>6</v>
      </c>
      <c r="AC40" s="6"/>
      <c r="AD40" s="40">
        <v>0</v>
      </c>
      <c r="AE40" s="7">
        <v>36</v>
      </c>
    </row>
    <row r="41" spans="1:31" s="7" customFormat="1" ht="19" thickBot="1" x14ac:dyDescent="0.2">
      <c r="A41" s="82">
        <v>12</v>
      </c>
      <c r="B41" s="79">
        <v>17231013</v>
      </c>
      <c r="C41" s="83" t="s">
        <v>164</v>
      </c>
      <c r="D41" s="101">
        <v>9</v>
      </c>
      <c r="E41" s="81"/>
      <c r="F41" s="90">
        <v>9</v>
      </c>
      <c r="G41" s="103"/>
      <c r="H41" s="81"/>
      <c r="I41" s="81"/>
      <c r="J41" s="81"/>
      <c r="K41" s="84"/>
      <c r="L41" s="103"/>
      <c r="M41" s="81"/>
      <c r="N41" s="80"/>
      <c r="O41" s="81"/>
      <c r="P41" s="84"/>
      <c r="Q41" s="103"/>
      <c r="R41" s="81"/>
      <c r="S41" s="80"/>
      <c r="T41" s="81"/>
      <c r="U41" s="84"/>
      <c r="V41" s="45"/>
      <c r="W41" s="81"/>
      <c r="X41" s="80"/>
      <c r="Y41" s="81"/>
      <c r="Z41" s="84">
        <f>IF(ISNUMBER(X41),V41+W41+IF(X41-Y41&lt;1,1,X41-Y41),X41)</f>
        <v>0</v>
      </c>
      <c r="AA41" s="6"/>
      <c r="AB41" s="106">
        <f>IF(ISNUMBER(F41+K41+P41+U41+Z41),F41+K41+P41+U41+Z41,IF(NOT(ISNA(MATCH("未提出",D41:Z41,0))),"未提出",IF(NOT(ISNA(MATCH("再未",D41:Z41,0))),"再未","---")))</f>
        <v>9</v>
      </c>
      <c r="AC41" s="6"/>
      <c r="AD41" s="41">
        <f>ROUNDUP(AB41,0)</f>
        <v>9</v>
      </c>
      <c r="AE41" s="7">
        <v>37</v>
      </c>
    </row>
    <row r="42" spans="1:31" s="7" customFormat="1" ht="19" thickBot="1" x14ac:dyDescent="0.2">
      <c r="A42" s="85">
        <v>12</v>
      </c>
      <c r="B42" s="86">
        <v>17231088</v>
      </c>
      <c r="C42" s="87" t="s">
        <v>165</v>
      </c>
      <c r="D42" s="102">
        <v>13</v>
      </c>
      <c r="E42" s="88"/>
      <c r="F42" s="90">
        <v>13</v>
      </c>
      <c r="G42" s="104"/>
      <c r="H42" s="88"/>
      <c r="I42" s="88"/>
      <c r="J42" s="88"/>
      <c r="K42" s="90"/>
      <c r="L42" s="104"/>
      <c r="M42" s="88"/>
      <c r="N42" s="89"/>
      <c r="O42" s="88"/>
      <c r="P42" s="90"/>
      <c r="Q42" s="104"/>
      <c r="R42" s="88"/>
      <c r="S42" s="89"/>
      <c r="T42" s="88"/>
      <c r="U42" s="90"/>
      <c r="V42" s="100"/>
      <c r="W42" s="88"/>
      <c r="X42" s="89"/>
      <c r="Y42" s="88"/>
      <c r="Z42" s="90">
        <f>IF(ISNUMBER(X42),V42+W42+IF(X42-Y42&lt;1,1,X42-Y42),X42)</f>
        <v>0</v>
      </c>
      <c r="AA42" s="6"/>
      <c r="AB42" s="38">
        <f>IF(ISNUMBER(F42+K42+P42+U42+Z42),F42+K42+P42+U42+Z42,IF(NOT(ISNA(MATCH("未提出",D42:Z42,0))),"未提出",IF(NOT(ISNA(MATCH("再未",D42:Z42,0))),"再未","---")))</f>
        <v>13</v>
      </c>
      <c r="AC42" s="6"/>
      <c r="AD42" s="33">
        <f>ROUNDUP(AB42,0)</f>
        <v>13</v>
      </c>
      <c r="AE42" s="7">
        <v>38</v>
      </c>
    </row>
    <row r="43" spans="1:31" s="7" customFormat="1" ht="19" thickBot="1" x14ac:dyDescent="0.2">
      <c r="A43" s="76">
        <v>13</v>
      </c>
      <c r="B43" s="77">
        <v>17231023</v>
      </c>
      <c r="C43" s="78" t="s">
        <v>166</v>
      </c>
      <c r="D43" s="24">
        <v>9</v>
      </c>
      <c r="E43" s="23"/>
      <c r="F43" s="90">
        <v>9</v>
      </c>
      <c r="G43" s="26"/>
      <c r="H43" s="23"/>
      <c r="I43" s="23"/>
      <c r="J43" s="23"/>
      <c r="K43" s="25"/>
      <c r="L43" s="26"/>
      <c r="M43" s="23"/>
      <c r="N43" s="22"/>
      <c r="O43" s="23"/>
      <c r="P43" s="25"/>
      <c r="Q43" s="26"/>
      <c r="R43" s="23"/>
      <c r="S43" s="22"/>
      <c r="T43" s="23"/>
      <c r="U43" s="25"/>
      <c r="V43" s="99"/>
      <c r="W43" s="23"/>
      <c r="X43" s="22"/>
      <c r="Y43" s="23"/>
      <c r="Z43" s="25">
        <f>IF(ISNUMBER(X43),V43+W43+IF(X43-Y43&lt;1,1,X43-Y43),X43)</f>
        <v>0</v>
      </c>
      <c r="AA43" s="6"/>
      <c r="AB43" s="105">
        <f>IF(ISNUMBER(F43+K43+P43+U43+Z43),F43+K43+P43+U43+Z43,IF(NOT(ISNA(MATCH("未提出",D43:Z43,0))),"未提出",IF(NOT(ISNA(MATCH("再未",D43:Z43,0))),"再未","---")))</f>
        <v>9</v>
      </c>
      <c r="AC43" s="6"/>
      <c r="AD43" s="40">
        <f>ROUNDUP(AB43,0)</f>
        <v>9</v>
      </c>
      <c r="AE43" s="7">
        <v>39</v>
      </c>
    </row>
    <row r="44" spans="1:31" s="7" customFormat="1" ht="19" thickBot="1" x14ac:dyDescent="0.2">
      <c r="A44" s="82">
        <v>13</v>
      </c>
      <c r="B44" s="79">
        <v>17231030</v>
      </c>
      <c r="C44" s="83" t="s">
        <v>167</v>
      </c>
      <c r="D44" s="101">
        <v>10</v>
      </c>
      <c r="E44" s="81"/>
      <c r="F44" s="90">
        <v>10</v>
      </c>
      <c r="G44" s="103"/>
      <c r="H44" s="81"/>
      <c r="I44" s="81"/>
      <c r="J44" s="81"/>
      <c r="K44" s="84"/>
      <c r="L44" s="103"/>
      <c r="M44" s="81"/>
      <c r="N44" s="80"/>
      <c r="O44" s="81"/>
      <c r="P44" s="84"/>
      <c r="Q44" s="103"/>
      <c r="R44" s="81"/>
      <c r="S44" s="80"/>
      <c r="T44" s="81"/>
      <c r="U44" s="84"/>
      <c r="V44" s="45"/>
      <c r="W44" s="81"/>
      <c r="X44" s="80"/>
      <c r="Y44" s="81"/>
      <c r="Z44" s="84">
        <f>IF(ISNUMBER(X44),V44+W44+IF(X44-Y44&lt;1,1,X44-Y44),X44)</f>
        <v>0</v>
      </c>
      <c r="AA44" s="6"/>
      <c r="AB44" s="106">
        <f>IF(ISNUMBER(F44+K44+P44+U44+Z44),F44+K44+P44+U44+Z44,IF(NOT(ISNA(MATCH("未提出",D44:Z44,0))),"未提出",IF(NOT(ISNA(MATCH("再未",D44:Z44,0))),"再未","---")))</f>
        <v>10</v>
      </c>
      <c r="AC44" s="6"/>
      <c r="AD44" s="41">
        <f>ROUNDUP(AB44,0)</f>
        <v>10</v>
      </c>
      <c r="AE44" s="7">
        <v>40</v>
      </c>
    </row>
    <row r="45" spans="1:31" s="7" customFormat="1" ht="19" thickBot="1" x14ac:dyDescent="0.2">
      <c r="A45" s="85">
        <v>13</v>
      </c>
      <c r="B45" s="86">
        <v>17231019</v>
      </c>
      <c r="C45" s="98" t="s">
        <v>168</v>
      </c>
      <c r="D45" s="102">
        <v>10</v>
      </c>
      <c r="E45" s="88"/>
      <c r="F45" s="90">
        <v>10</v>
      </c>
      <c r="G45" s="104"/>
      <c r="H45" s="88"/>
      <c r="I45" s="89"/>
      <c r="J45" s="88"/>
      <c r="K45" s="90"/>
      <c r="L45" s="104"/>
      <c r="M45" s="88"/>
      <c r="N45" s="89"/>
      <c r="O45" s="88"/>
      <c r="P45" s="90"/>
      <c r="Q45" s="104"/>
      <c r="R45" s="88"/>
      <c r="S45" s="89"/>
      <c r="T45" s="88"/>
      <c r="U45" s="90"/>
      <c r="V45" s="100"/>
      <c r="W45" s="88"/>
      <c r="X45" s="89"/>
      <c r="Y45" s="88"/>
      <c r="Z45" s="90">
        <f>IF(ISNUMBER(X45),V45+W45+IF(X45-Y45&lt;1,1,X45-Y45),X45)</f>
        <v>0</v>
      </c>
      <c r="AA45" s="6"/>
      <c r="AB45" s="38">
        <f>IF(ISNUMBER(F45+K45+P45+U45+Z45),F45+K45+P45+U45+Z45,IF(NOT(ISNA(MATCH("未提出",D45:Z45,0))),"未提出",IF(NOT(ISNA(MATCH("再未",D45:Z45,0))),"再未","---")))</f>
        <v>10</v>
      </c>
      <c r="AC45" s="6"/>
      <c r="AD45" s="33">
        <v>0</v>
      </c>
      <c r="AE45" s="7">
        <v>41</v>
      </c>
    </row>
    <row r="46" spans="1:31" s="7" customFormat="1" ht="19" thickBot="1" x14ac:dyDescent="0.2">
      <c r="A46" s="76">
        <v>14</v>
      </c>
      <c r="B46" s="77">
        <v>17231072</v>
      </c>
      <c r="C46" s="78" t="s">
        <v>169</v>
      </c>
      <c r="D46" s="24">
        <v>7</v>
      </c>
      <c r="E46" s="23"/>
      <c r="F46" s="90">
        <v>7</v>
      </c>
      <c r="G46" s="26"/>
      <c r="H46" s="23"/>
      <c r="I46" s="23"/>
      <c r="J46" s="23"/>
      <c r="K46" s="25"/>
      <c r="L46" s="26"/>
      <c r="M46" s="23"/>
      <c r="N46" s="22"/>
      <c r="O46" s="23"/>
      <c r="P46" s="25"/>
      <c r="Q46" s="26"/>
      <c r="R46" s="23"/>
      <c r="S46" s="22"/>
      <c r="T46" s="23"/>
      <c r="U46" s="25"/>
      <c r="V46" s="99"/>
      <c r="W46" s="23"/>
      <c r="X46" s="22"/>
      <c r="Y46" s="23"/>
      <c r="Z46" s="25">
        <f>IF(ISNUMBER(X46),V46+W46+IF(X46-Y46&lt;1,1,X46-Y46),X46)</f>
        <v>0</v>
      </c>
      <c r="AA46" s="6"/>
      <c r="AB46" s="105">
        <f>IF(ISNUMBER(F46+K46+P46+U46+Z46),F46+K46+P46+U46+Z46,IF(NOT(ISNA(MATCH("未提出",D46:Z46,0))),"未提出",IF(NOT(ISNA(MATCH("再未",D46:Z46,0))),"再未","---")))</f>
        <v>7</v>
      </c>
      <c r="AC46" s="6"/>
      <c r="AD46" s="40">
        <v>0</v>
      </c>
      <c r="AE46" s="7">
        <v>42</v>
      </c>
    </row>
    <row r="47" spans="1:31" s="7" customFormat="1" ht="19" thickBot="1" x14ac:dyDescent="0.2">
      <c r="A47" s="82">
        <v>14</v>
      </c>
      <c r="B47" s="79">
        <v>17231071</v>
      </c>
      <c r="C47" s="83" t="s">
        <v>170</v>
      </c>
      <c r="D47" s="101">
        <v>15</v>
      </c>
      <c r="E47" s="81"/>
      <c r="F47" s="90">
        <v>15</v>
      </c>
      <c r="G47" s="103"/>
      <c r="H47" s="81"/>
      <c r="I47" s="81"/>
      <c r="J47" s="81"/>
      <c r="K47" s="84"/>
      <c r="L47" s="103"/>
      <c r="M47" s="81"/>
      <c r="N47" s="80"/>
      <c r="O47" s="81"/>
      <c r="P47" s="84"/>
      <c r="Q47" s="103"/>
      <c r="R47" s="81"/>
      <c r="S47" s="80"/>
      <c r="T47" s="81"/>
      <c r="U47" s="84"/>
      <c r="V47" s="45"/>
      <c r="W47" s="81"/>
      <c r="X47" s="80"/>
      <c r="Y47" s="81"/>
      <c r="Z47" s="84">
        <f>IF(ISNUMBER(X47),V47+W47+IF(X47-Y47&lt;1,1,X47-Y47),X47)</f>
        <v>0</v>
      </c>
      <c r="AA47" s="6"/>
      <c r="AB47" s="106">
        <f>IF(ISNUMBER(F47+K47+P47+U47+Z47),F47+K47+P47+U47+Z47,IF(NOT(ISNA(MATCH("未提出",D47:Z47,0))),"未提出",IF(NOT(ISNA(MATCH("再未",D47:Z47,0))),"再未","---")))</f>
        <v>15</v>
      </c>
      <c r="AC47" s="6"/>
      <c r="AD47" s="41">
        <f>ROUNDUP(AB47,0)</f>
        <v>15</v>
      </c>
      <c r="AE47" s="7">
        <v>43</v>
      </c>
    </row>
    <row r="48" spans="1:31" s="7" customFormat="1" ht="19" thickBot="1" x14ac:dyDescent="0.2">
      <c r="A48" s="85">
        <v>14</v>
      </c>
      <c r="B48" s="86">
        <v>17231033</v>
      </c>
      <c r="C48" s="98" t="s">
        <v>171</v>
      </c>
      <c r="D48" s="102">
        <v>6</v>
      </c>
      <c r="E48" s="88"/>
      <c r="F48" s="90">
        <v>6</v>
      </c>
      <c r="G48" s="104"/>
      <c r="H48" s="88"/>
      <c r="I48" s="89"/>
      <c r="J48" s="88"/>
      <c r="K48" s="90"/>
      <c r="L48" s="104"/>
      <c r="M48" s="88"/>
      <c r="N48" s="89"/>
      <c r="O48" s="88"/>
      <c r="P48" s="90"/>
      <c r="Q48" s="104"/>
      <c r="R48" s="88"/>
      <c r="S48" s="89"/>
      <c r="T48" s="88"/>
      <c r="U48" s="90"/>
      <c r="V48" s="100"/>
      <c r="W48" s="88"/>
      <c r="X48" s="89"/>
      <c r="Y48" s="88"/>
      <c r="Z48" s="90">
        <f>IF(ISNUMBER(X48),V48+W48+IF(X48-Y48&lt;1,1,X48-Y48),X48)</f>
        <v>0</v>
      </c>
      <c r="AA48" s="6"/>
      <c r="AB48" s="38">
        <f>IF(ISNUMBER(F48+K48+P48+U48+Z48),F48+K48+P48+U48+Z48,IF(NOT(ISNA(MATCH("未提出",D48:Z48,0))),"未提出",IF(NOT(ISNA(MATCH("再未",D48:Z48,0))),"再未","---")))</f>
        <v>6</v>
      </c>
      <c r="AC48" s="6"/>
      <c r="AD48" s="33">
        <f>ROUNDUP(AB48,0)</f>
        <v>6</v>
      </c>
      <c r="AE48" s="7">
        <v>44</v>
      </c>
    </row>
    <row r="49" spans="1:31" s="7" customFormat="1" ht="19" thickBot="1" x14ac:dyDescent="0.2">
      <c r="A49" s="76">
        <v>15</v>
      </c>
      <c r="B49" s="77">
        <v>17231004</v>
      </c>
      <c r="C49" s="78" t="s">
        <v>172</v>
      </c>
      <c r="D49" s="24">
        <v>1</v>
      </c>
      <c r="E49" s="23"/>
      <c r="F49" s="90">
        <v>1</v>
      </c>
      <c r="G49" s="26"/>
      <c r="H49" s="23"/>
      <c r="I49" s="23"/>
      <c r="J49" s="23"/>
      <c r="K49" s="25"/>
      <c r="L49" s="26"/>
      <c r="M49" s="23"/>
      <c r="N49" s="22"/>
      <c r="O49" s="23"/>
      <c r="P49" s="25"/>
      <c r="Q49" s="26"/>
      <c r="R49" s="23"/>
      <c r="S49" s="22"/>
      <c r="T49" s="23"/>
      <c r="U49" s="25"/>
      <c r="V49" s="99"/>
      <c r="W49" s="23"/>
      <c r="X49" s="22"/>
      <c r="Y49" s="23"/>
      <c r="Z49" s="25">
        <f>IF(ISNUMBER(X49),V49+W49+IF(X49-Y49&lt;1,1,X49-Y49),X49)</f>
        <v>0</v>
      </c>
      <c r="AA49" s="6"/>
      <c r="AB49" s="105">
        <f>IF(ISNUMBER(F49+K49+P49+U49+Z49),F49+K49+P49+U49+Z49,IF(NOT(ISNA(MATCH("未提出",D49:Z49,0))),"未提出",IF(NOT(ISNA(MATCH("再未",D49:Z49,0))),"再未","---")))</f>
        <v>1</v>
      </c>
      <c r="AC49" s="6"/>
      <c r="AD49" s="40">
        <f>ROUNDUP(AB49,0)</f>
        <v>1</v>
      </c>
      <c r="AE49" s="7">
        <v>45</v>
      </c>
    </row>
    <row r="50" spans="1:31" s="7" customFormat="1" ht="19" thickBot="1" x14ac:dyDescent="0.2">
      <c r="A50" s="82">
        <v>15</v>
      </c>
      <c r="B50" s="79">
        <v>13231073</v>
      </c>
      <c r="C50" s="83" t="s">
        <v>15</v>
      </c>
      <c r="D50" s="101">
        <v>14</v>
      </c>
      <c r="E50" s="81"/>
      <c r="F50" s="90">
        <v>14</v>
      </c>
      <c r="G50" s="103"/>
      <c r="H50" s="81"/>
      <c r="I50" s="80"/>
      <c r="J50" s="81"/>
      <c r="K50" s="84"/>
      <c r="L50" s="103"/>
      <c r="M50" s="81"/>
      <c r="N50" s="80"/>
      <c r="O50" s="81"/>
      <c r="P50" s="84"/>
      <c r="Q50" s="103"/>
      <c r="R50" s="81"/>
      <c r="S50" s="80"/>
      <c r="T50" s="81"/>
      <c r="U50" s="84"/>
      <c r="V50" s="45"/>
      <c r="W50" s="81"/>
      <c r="X50" s="80"/>
      <c r="Y50" s="81"/>
      <c r="Z50" s="84">
        <f>IF(ISNUMBER(X50),V50+W50+IF(X50-Y50&lt;1,1,X50-Y50),X50)</f>
        <v>0</v>
      </c>
      <c r="AA50" s="6"/>
      <c r="AB50" s="106">
        <f>IF(ISNUMBER(F50+K50+P50+U50+Z50),F50+K50+P50+U50+Z50,IF(NOT(ISNA(MATCH("未提出",D50:Z50,0))),"未提出",IF(NOT(ISNA(MATCH("再未",D50:Z50,0))),"再未","---")))</f>
        <v>14</v>
      </c>
      <c r="AC50" s="6"/>
      <c r="AD50" s="41">
        <v>0</v>
      </c>
      <c r="AE50" s="7">
        <v>46</v>
      </c>
    </row>
    <row r="51" spans="1:31" s="7" customFormat="1" ht="19" thickBot="1" x14ac:dyDescent="0.2">
      <c r="A51" s="85">
        <v>15</v>
      </c>
      <c r="B51" s="86">
        <v>17231050</v>
      </c>
      <c r="C51" s="98" t="s">
        <v>173</v>
      </c>
      <c r="D51" s="102">
        <v>6</v>
      </c>
      <c r="E51" s="88"/>
      <c r="F51" s="90">
        <v>6</v>
      </c>
      <c r="G51" s="104"/>
      <c r="H51" s="88"/>
      <c r="I51" s="88"/>
      <c r="J51" s="88"/>
      <c r="K51" s="90"/>
      <c r="L51" s="104"/>
      <c r="M51" s="88"/>
      <c r="N51" s="89"/>
      <c r="O51" s="88"/>
      <c r="P51" s="90"/>
      <c r="Q51" s="104"/>
      <c r="R51" s="88"/>
      <c r="S51" s="89"/>
      <c r="T51" s="88"/>
      <c r="U51" s="90"/>
      <c r="V51" s="100"/>
      <c r="W51" s="88"/>
      <c r="X51" s="89"/>
      <c r="Y51" s="88"/>
      <c r="Z51" s="90">
        <f>IF(ISNUMBER(X51),V51+W51+IF(X51-Y51&lt;1,1,X51-Y51),X51)</f>
        <v>0</v>
      </c>
      <c r="AA51" s="6"/>
      <c r="AB51" s="38">
        <f>IF(ISNUMBER(F51+K51+P51+U51+Z51),F51+K51+P51+U51+Z51,IF(NOT(ISNA(MATCH("未提出",D51:Z51,0))),"未提出",IF(NOT(ISNA(MATCH("再未",D51:Z51,0))),"再未","---")))</f>
        <v>6</v>
      </c>
      <c r="AC51" s="6"/>
      <c r="AD51" s="33">
        <v>0</v>
      </c>
      <c r="AE51" s="7">
        <v>47</v>
      </c>
    </row>
    <row r="52" spans="1:31" s="7" customFormat="1" ht="19" thickBot="1" x14ac:dyDescent="0.2">
      <c r="A52" s="76">
        <v>16</v>
      </c>
      <c r="B52" s="77">
        <v>17231016</v>
      </c>
      <c r="C52" s="78" t="s">
        <v>174</v>
      </c>
      <c r="D52" s="24">
        <v>6</v>
      </c>
      <c r="E52" s="23"/>
      <c r="F52" s="90">
        <v>6</v>
      </c>
      <c r="G52" s="26"/>
      <c r="H52" s="23"/>
      <c r="I52" s="22"/>
      <c r="J52" s="23"/>
      <c r="K52" s="25"/>
      <c r="L52" s="26"/>
      <c r="M52" s="23"/>
      <c r="N52" s="22"/>
      <c r="O52" s="23"/>
      <c r="P52" s="25"/>
      <c r="Q52" s="26"/>
      <c r="R52" s="23"/>
      <c r="S52" s="22"/>
      <c r="T52" s="23"/>
      <c r="U52" s="25"/>
      <c r="V52" s="99"/>
      <c r="W52" s="23"/>
      <c r="X52" s="22"/>
      <c r="Y52" s="23"/>
      <c r="Z52" s="25">
        <f>IF(ISNUMBER(X52),V52+W52+IF(X52-Y52&lt;1,1,X52-Y52),X52)</f>
        <v>0</v>
      </c>
      <c r="AA52" s="6"/>
      <c r="AB52" s="105">
        <f>IF(ISNUMBER(F52+K52+P52+U52+Z52),F52+K52+P52+U52+Z52,IF(NOT(ISNA(MATCH("未提出",D52:Z52,0))),"未提出",IF(NOT(ISNA(MATCH("再未",D52:Z52,0))),"再未","---")))</f>
        <v>6</v>
      </c>
      <c r="AC52" s="6"/>
      <c r="AD52" s="40">
        <f>ROUNDUP(AB52,0)</f>
        <v>6</v>
      </c>
      <c r="AE52" s="7">
        <v>48</v>
      </c>
    </row>
    <row r="53" spans="1:31" s="7" customFormat="1" ht="19" thickBot="1" x14ac:dyDescent="0.2">
      <c r="A53" s="82">
        <v>16</v>
      </c>
      <c r="B53" s="79">
        <v>16231041</v>
      </c>
      <c r="C53" s="83" t="s">
        <v>91</v>
      </c>
      <c r="D53" s="101">
        <v>3</v>
      </c>
      <c r="E53" s="81"/>
      <c r="F53" s="90">
        <v>3</v>
      </c>
      <c r="G53" s="103"/>
      <c r="H53" s="81"/>
      <c r="I53" s="81"/>
      <c r="J53" s="81"/>
      <c r="K53" s="84"/>
      <c r="L53" s="103"/>
      <c r="M53" s="81"/>
      <c r="N53" s="80"/>
      <c r="O53" s="81"/>
      <c r="P53" s="84"/>
      <c r="Q53" s="103"/>
      <c r="R53" s="81"/>
      <c r="S53" s="80"/>
      <c r="T53" s="81"/>
      <c r="U53" s="84"/>
      <c r="V53" s="45"/>
      <c r="W53" s="81"/>
      <c r="X53" s="80"/>
      <c r="Y53" s="81"/>
      <c r="Z53" s="84">
        <f>IF(ISNUMBER(X53),V53+W53+IF(X53-Y53&lt;1,1,X53-Y53),X53)</f>
        <v>0</v>
      </c>
      <c r="AA53" s="6"/>
      <c r="AB53" s="106">
        <f>IF(ISNUMBER(F53+K53+P53+U53+Z53),F53+K53+P53+U53+Z53,IF(NOT(ISNA(MATCH("未提出",D53:Z53,0))),"未提出",IF(NOT(ISNA(MATCH("再未",D53:Z53,0))),"再未","---")))</f>
        <v>3</v>
      </c>
      <c r="AC53" s="6"/>
      <c r="AD53" s="41">
        <f>ROUNDUP(AB53,0)</f>
        <v>3</v>
      </c>
      <c r="AE53" s="7">
        <v>49</v>
      </c>
    </row>
    <row r="54" spans="1:31" s="7" customFormat="1" ht="19" thickBot="1" x14ac:dyDescent="0.2">
      <c r="A54" s="82">
        <v>16</v>
      </c>
      <c r="B54" s="79">
        <v>17231031</v>
      </c>
      <c r="C54" s="83" t="s">
        <v>175</v>
      </c>
      <c r="D54" s="101">
        <v>11</v>
      </c>
      <c r="E54" s="81"/>
      <c r="F54" s="90">
        <v>11</v>
      </c>
      <c r="G54" s="103"/>
      <c r="H54" s="81"/>
      <c r="I54" s="80"/>
      <c r="J54" s="81"/>
      <c r="K54" s="84"/>
      <c r="L54" s="103"/>
      <c r="M54" s="81"/>
      <c r="N54" s="80"/>
      <c r="O54" s="81"/>
      <c r="P54" s="84"/>
      <c r="Q54" s="103"/>
      <c r="R54" s="81"/>
      <c r="S54" s="80"/>
      <c r="T54" s="81"/>
      <c r="U54" s="84"/>
      <c r="V54" s="45"/>
      <c r="W54" s="81"/>
      <c r="X54" s="80"/>
      <c r="Y54" s="81"/>
      <c r="Z54" s="84">
        <f>IF(ISNUMBER(X54),V54+W54+IF(X54-Y54&lt;1,1,X54-Y54),X54)</f>
        <v>0</v>
      </c>
      <c r="AA54" s="6"/>
      <c r="AB54" s="106">
        <f>IF(ISNUMBER(F54+K54+P54+U54+Z54),F54+K54+P54+U54+Z54,IF(NOT(ISNA(MATCH("未提出",D54:Z54,0))),"未提出",IF(NOT(ISNA(MATCH("再未",D54:Z54,0))),"再未","---")))</f>
        <v>11</v>
      </c>
      <c r="AC54" s="6"/>
      <c r="AD54" s="41">
        <f>ROUNDUP(AB54,0)</f>
        <v>11</v>
      </c>
      <c r="AE54" s="7">
        <v>50</v>
      </c>
    </row>
    <row r="55" spans="1:31" s="7" customFormat="1" ht="19" thickBot="1" x14ac:dyDescent="0.2">
      <c r="A55" s="85">
        <v>16</v>
      </c>
      <c r="B55" s="86">
        <v>17231059</v>
      </c>
      <c r="C55" s="98" t="s">
        <v>176</v>
      </c>
      <c r="D55" s="102">
        <v>7</v>
      </c>
      <c r="E55" s="88"/>
      <c r="F55" s="90">
        <v>7</v>
      </c>
      <c r="G55" s="104"/>
      <c r="H55" s="88"/>
      <c r="I55" s="89"/>
      <c r="J55" s="88"/>
      <c r="K55" s="90"/>
      <c r="L55" s="104"/>
      <c r="M55" s="88"/>
      <c r="N55" s="89"/>
      <c r="O55" s="88"/>
      <c r="P55" s="90"/>
      <c r="Q55" s="104"/>
      <c r="R55" s="88"/>
      <c r="S55" s="89"/>
      <c r="T55" s="88"/>
      <c r="U55" s="90"/>
      <c r="V55" s="100"/>
      <c r="W55" s="88"/>
      <c r="X55" s="89"/>
      <c r="Y55" s="88"/>
      <c r="Z55" s="90">
        <f>IF(ISNUMBER(X55),V55+W55+IF(X55-Y55&lt;1,1,X55-Y55),X55)</f>
        <v>0</v>
      </c>
      <c r="AA55" s="6"/>
      <c r="AB55" s="38">
        <f>IF(ISNUMBER(F55+K55+P55+U55+Z55),F55+K55+P55+U55+Z55,IF(NOT(ISNA(MATCH("未提出",D55:Z55,0))),"未提出",IF(NOT(ISNA(MATCH("再未",D55:Z55,0))),"再未","---")))</f>
        <v>7</v>
      </c>
      <c r="AC55" s="6"/>
      <c r="AD55" s="33">
        <f>ROUNDUP(AB55,0)</f>
        <v>7</v>
      </c>
      <c r="AE55" s="7">
        <v>51</v>
      </c>
    </row>
    <row r="56" spans="1:31" s="7" customFormat="1" ht="19" thickBot="1" x14ac:dyDescent="0.2">
      <c r="A56" s="76">
        <v>17</v>
      </c>
      <c r="B56" s="77">
        <v>17231084</v>
      </c>
      <c r="C56" s="78" t="s">
        <v>177</v>
      </c>
      <c r="D56" s="24">
        <v>9</v>
      </c>
      <c r="E56" s="23"/>
      <c r="F56" s="90">
        <v>9</v>
      </c>
      <c r="G56" s="26"/>
      <c r="H56" s="23"/>
      <c r="I56" s="22"/>
      <c r="J56" s="23"/>
      <c r="K56" s="25"/>
      <c r="L56" s="26"/>
      <c r="M56" s="23"/>
      <c r="N56" s="22"/>
      <c r="O56" s="23"/>
      <c r="P56" s="25"/>
      <c r="Q56" s="26"/>
      <c r="R56" s="23"/>
      <c r="S56" s="22"/>
      <c r="T56" s="23"/>
      <c r="U56" s="25"/>
      <c r="V56" s="99"/>
      <c r="W56" s="23"/>
      <c r="X56" s="22"/>
      <c r="Y56" s="23"/>
      <c r="Z56" s="25">
        <f>IF(ISNUMBER(X56),V56+W56+IF(X56-Y56&lt;1,1,X56-Y56),X56)</f>
        <v>0</v>
      </c>
      <c r="AA56" s="6"/>
      <c r="AB56" s="105">
        <f>IF(ISNUMBER(F56+K56+P56+U56+Z56),F56+K56+P56+U56+Z56,IF(NOT(ISNA(MATCH("未提出",D56:Z56,0))),"未提出",IF(NOT(ISNA(MATCH("再未",D56:Z56,0))),"再未","---")))</f>
        <v>9</v>
      </c>
      <c r="AC56" s="6"/>
      <c r="AD56" s="40">
        <f>ROUNDUP(AB56,0)</f>
        <v>9</v>
      </c>
      <c r="AE56" s="7">
        <v>52</v>
      </c>
    </row>
    <row r="57" spans="1:31" s="7" customFormat="1" ht="19" thickBot="1" x14ac:dyDescent="0.2">
      <c r="A57" s="82">
        <v>17</v>
      </c>
      <c r="B57" s="79">
        <v>17231005</v>
      </c>
      <c r="C57" s="83" t="s">
        <v>178</v>
      </c>
      <c r="D57" s="101">
        <v>12</v>
      </c>
      <c r="E57" s="81"/>
      <c r="F57" s="90">
        <v>12</v>
      </c>
      <c r="G57" s="103"/>
      <c r="H57" s="81"/>
      <c r="I57" s="80"/>
      <c r="J57" s="81"/>
      <c r="K57" s="84"/>
      <c r="L57" s="103"/>
      <c r="M57" s="81"/>
      <c r="N57" s="80"/>
      <c r="O57" s="81"/>
      <c r="P57" s="84"/>
      <c r="Q57" s="103"/>
      <c r="R57" s="81"/>
      <c r="S57" s="80"/>
      <c r="T57" s="81"/>
      <c r="U57" s="84"/>
      <c r="V57" s="45"/>
      <c r="W57" s="81"/>
      <c r="X57" s="80"/>
      <c r="Y57" s="81"/>
      <c r="Z57" s="84">
        <f>IF(ISNUMBER(X57),V57+W57+IF(X57-Y57&lt;1,1,X57-Y57),X57)</f>
        <v>0</v>
      </c>
      <c r="AA57" s="6"/>
      <c r="AB57" s="106">
        <f>IF(ISNUMBER(F57+K57+P57+U57+Z57),F57+K57+P57+U57+Z57,IF(NOT(ISNA(MATCH("未提出",D57:Z57,0))),"未提出",IF(NOT(ISNA(MATCH("再未",D57:Z57,0))),"再未","---")))</f>
        <v>12</v>
      </c>
      <c r="AC57" s="6"/>
      <c r="AD57" s="41">
        <v>0</v>
      </c>
      <c r="AE57" s="7">
        <v>53</v>
      </c>
    </row>
    <row r="58" spans="1:31" s="7" customFormat="1" ht="19" thickBot="1" x14ac:dyDescent="0.2">
      <c r="A58" s="85">
        <v>17</v>
      </c>
      <c r="B58" s="86">
        <v>17231055</v>
      </c>
      <c r="C58" s="98" t="s">
        <v>179</v>
      </c>
      <c r="D58" s="102">
        <v>11</v>
      </c>
      <c r="E58" s="88"/>
      <c r="F58" s="90">
        <v>11</v>
      </c>
      <c r="G58" s="104"/>
      <c r="H58" s="88"/>
      <c r="I58" s="88"/>
      <c r="J58" s="88"/>
      <c r="K58" s="90"/>
      <c r="L58" s="104"/>
      <c r="M58" s="88"/>
      <c r="N58" s="89"/>
      <c r="O58" s="88"/>
      <c r="P58" s="90"/>
      <c r="Q58" s="104"/>
      <c r="R58" s="88"/>
      <c r="S58" s="89"/>
      <c r="T58" s="88"/>
      <c r="U58" s="90"/>
      <c r="V58" s="100"/>
      <c r="W58" s="88"/>
      <c r="X58" s="89"/>
      <c r="Y58" s="88"/>
      <c r="Z58" s="90">
        <f>IF(ISNUMBER(X58),V58+W58+IF(X58-Y58&lt;1,1,X58-Y58),X58)</f>
        <v>0</v>
      </c>
      <c r="AA58" s="6"/>
      <c r="AB58" s="38">
        <f>IF(ISNUMBER(F58+K58+P58+U58+Z58),F58+K58+P58+U58+Z58,IF(NOT(ISNA(MATCH("未提出",D58:Z58,0))),"未提出",IF(NOT(ISNA(MATCH("再未",D58:Z58,0))),"再未","---")))</f>
        <v>11</v>
      </c>
      <c r="AC58" s="6"/>
      <c r="AD58" s="33">
        <f>ROUNDUP(AB58,0)</f>
        <v>11</v>
      </c>
      <c r="AE58" s="7">
        <v>54</v>
      </c>
    </row>
    <row r="59" spans="1:31" s="7" customFormat="1" ht="19" thickBot="1" x14ac:dyDescent="0.2">
      <c r="A59" s="76">
        <v>18</v>
      </c>
      <c r="B59" s="77">
        <v>17231083</v>
      </c>
      <c r="C59" s="78" t="s">
        <v>180</v>
      </c>
      <c r="D59" s="24">
        <v>11</v>
      </c>
      <c r="E59" s="23"/>
      <c r="F59" s="90">
        <v>11</v>
      </c>
      <c r="G59" s="26"/>
      <c r="H59" s="23"/>
      <c r="I59" s="22"/>
      <c r="J59" s="23"/>
      <c r="K59" s="25"/>
      <c r="L59" s="26"/>
      <c r="M59" s="23"/>
      <c r="N59" s="22"/>
      <c r="O59" s="23"/>
      <c r="P59" s="25"/>
      <c r="Q59" s="26"/>
      <c r="R59" s="23"/>
      <c r="S59" s="22"/>
      <c r="T59" s="23"/>
      <c r="U59" s="25"/>
      <c r="V59" s="99"/>
      <c r="W59" s="23"/>
      <c r="X59" s="22"/>
      <c r="Y59" s="23"/>
      <c r="Z59" s="25">
        <f>IF(ISNUMBER(X59),V59+W59+IF(X59-Y59&lt;1,1,X59-Y59),X59)</f>
        <v>0</v>
      </c>
      <c r="AA59" s="6"/>
      <c r="AB59" s="105">
        <f>IF(ISNUMBER(F59+K59+P59+U59+Z59),F59+K59+P59+U59+Z59,IF(NOT(ISNA(MATCH("未提出",D59:Z59,0))),"未提出",IF(NOT(ISNA(MATCH("再未",D59:Z59,0))),"再未","---")))</f>
        <v>11</v>
      </c>
      <c r="AC59" s="6"/>
      <c r="AD59" s="40">
        <f>ROUNDUP(AB59,0)</f>
        <v>11</v>
      </c>
      <c r="AE59" s="7">
        <v>55</v>
      </c>
    </row>
    <row r="60" spans="1:31" s="7" customFormat="1" ht="19" thickBot="1" x14ac:dyDescent="0.2">
      <c r="A60" s="82">
        <v>18</v>
      </c>
      <c r="B60" s="79">
        <v>15231073</v>
      </c>
      <c r="C60" s="83" t="s">
        <v>26</v>
      </c>
      <c r="D60" s="101">
        <v>10</v>
      </c>
      <c r="E60" s="81"/>
      <c r="F60" s="90">
        <v>10</v>
      </c>
      <c r="G60" s="103"/>
      <c r="H60" s="81"/>
      <c r="I60" s="81"/>
      <c r="J60" s="81"/>
      <c r="K60" s="84"/>
      <c r="L60" s="103"/>
      <c r="M60" s="81"/>
      <c r="N60" s="80"/>
      <c r="O60" s="81"/>
      <c r="P60" s="84"/>
      <c r="Q60" s="103"/>
      <c r="R60" s="81"/>
      <c r="S60" s="80"/>
      <c r="T60" s="81"/>
      <c r="U60" s="84"/>
      <c r="V60" s="45"/>
      <c r="W60" s="81"/>
      <c r="X60" s="80"/>
      <c r="Y60" s="81"/>
      <c r="Z60" s="84">
        <f>IF(ISNUMBER(X60),V60+W60+IF(X60-Y60&lt;1,1,X60-Y60),X60)</f>
        <v>0</v>
      </c>
      <c r="AA60" s="6"/>
      <c r="AB60" s="106">
        <f>IF(ISNUMBER(F60+K60+P60+U60+Z60),F60+K60+P60+U60+Z60,IF(NOT(ISNA(MATCH("未提出",D60:Z60,0))),"未提出",IF(NOT(ISNA(MATCH("再未",D60:Z60,0))),"再未","---")))</f>
        <v>10</v>
      </c>
      <c r="AC60" s="6"/>
      <c r="AD60" s="41">
        <v>0</v>
      </c>
      <c r="AE60" s="7">
        <v>56</v>
      </c>
    </row>
    <row r="61" spans="1:31" s="7" customFormat="1" ht="19" thickBot="1" x14ac:dyDescent="0.2">
      <c r="A61" s="85">
        <v>18</v>
      </c>
      <c r="B61" s="86">
        <v>17231024</v>
      </c>
      <c r="C61" s="98" t="s">
        <v>181</v>
      </c>
      <c r="D61" s="102">
        <v>6</v>
      </c>
      <c r="E61" s="88"/>
      <c r="F61" s="90">
        <v>6</v>
      </c>
      <c r="G61" s="104"/>
      <c r="H61" s="88"/>
      <c r="I61" s="89"/>
      <c r="J61" s="88"/>
      <c r="K61" s="90"/>
      <c r="L61" s="104"/>
      <c r="M61" s="88"/>
      <c r="N61" s="89"/>
      <c r="O61" s="88"/>
      <c r="P61" s="90"/>
      <c r="Q61" s="104"/>
      <c r="R61" s="88"/>
      <c r="S61" s="89"/>
      <c r="T61" s="88"/>
      <c r="U61" s="90"/>
      <c r="V61" s="100"/>
      <c r="W61" s="88"/>
      <c r="X61" s="89"/>
      <c r="Y61" s="88"/>
      <c r="Z61" s="90">
        <f>IF(ISNUMBER(X61),V61+W61+IF(X61-Y61&lt;1,1,X61-Y61),X61)</f>
        <v>0</v>
      </c>
      <c r="AA61" s="6"/>
      <c r="AB61" s="38">
        <f>IF(ISNUMBER(F61+K61+P61+U61+Z61),F61+K61+P61+U61+Z61,IF(NOT(ISNA(MATCH("未提出",D61:Z61,0))),"未提出",IF(NOT(ISNA(MATCH("再未",D61:Z61,0))),"再未","---")))</f>
        <v>6</v>
      </c>
      <c r="AC61" s="6"/>
      <c r="AD61" s="33">
        <f>ROUNDUP(AB61,0)</f>
        <v>6</v>
      </c>
      <c r="AE61" s="7">
        <v>57</v>
      </c>
    </row>
    <row r="62" spans="1:31" s="7" customFormat="1" ht="19" thickBot="1" x14ac:dyDescent="0.2">
      <c r="A62" s="76">
        <v>19</v>
      </c>
      <c r="B62" s="77">
        <v>17231010</v>
      </c>
      <c r="C62" s="78" t="s">
        <v>182</v>
      </c>
      <c r="D62" s="24">
        <v>10</v>
      </c>
      <c r="E62" s="23"/>
      <c r="F62" s="90">
        <v>10</v>
      </c>
      <c r="G62" s="26"/>
      <c r="H62" s="23"/>
      <c r="I62" s="22"/>
      <c r="J62" s="23"/>
      <c r="K62" s="25"/>
      <c r="L62" s="26"/>
      <c r="M62" s="23"/>
      <c r="N62" s="22"/>
      <c r="O62" s="23"/>
      <c r="P62" s="25"/>
      <c r="Q62" s="26"/>
      <c r="R62" s="23"/>
      <c r="S62" s="22"/>
      <c r="T62" s="23"/>
      <c r="U62" s="25"/>
      <c r="V62" s="99"/>
      <c r="W62" s="23"/>
      <c r="X62" s="22"/>
      <c r="Y62" s="23"/>
      <c r="Z62" s="25">
        <f>IF(ISNUMBER(X62),V62+W62+IF(X62-Y62&lt;1,1,X62-Y62),X62)</f>
        <v>0</v>
      </c>
      <c r="AA62" s="6"/>
      <c r="AB62" s="105">
        <f>IF(ISNUMBER(F62+K62+P62+U62+Z62),F62+K62+P62+U62+Z62,IF(NOT(ISNA(MATCH("未提出",D62:Z62,0))),"未提出",IF(NOT(ISNA(MATCH("再未",D62:Z62,0))),"再未","---")))</f>
        <v>10</v>
      </c>
      <c r="AC62" s="6"/>
      <c r="AD62" s="40">
        <f>ROUNDUP(AB62,0)</f>
        <v>10</v>
      </c>
      <c r="AE62" s="7">
        <v>58</v>
      </c>
    </row>
    <row r="63" spans="1:31" s="7" customFormat="1" ht="19" thickBot="1" x14ac:dyDescent="0.2">
      <c r="A63" s="82">
        <v>19</v>
      </c>
      <c r="B63" s="79">
        <v>17231040</v>
      </c>
      <c r="C63" s="83" t="s">
        <v>183</v>
      </c>
      <c r="D63" s="101">
        <v>6</v>
      </c>
      <c r="E63" s="81"/>
      <c r="F63" s="90">
        <v>6</v>
      </c>
      <c r="G63" s="103"/>
      <c r="H63" s="81"/>
      <c r="I63" s="80"/>
      <c r="J63" s="81"/>
      <c r="K63" s="84"/>
      <c r="L63" s="103"/>
      <c r="M63" s="81"/>
      <c r="N63" s="80"/>
      <c r="O63" s="81"/>
      <c r="P63" s="84"/>
      <c r="Q63" s="103"/>
      <c r="R63" s="81"/>
      <c r="S63" s="80"/>
      <c r="T63" s="81"/>
      <c r="U63" s="84"/>
      <c r="V63" s="45"/>
      <c r="W63" s="81"/>
      <c r="X63" s="80"/>
      <c r="Y63" s="81"/>
      <c r="Z63" s="84">
        <f>IF(ISNUMBER(X63),V63+W63+IF(X63-Y63&lt;1,1,X63-Y63),X63)</f>
        <v>0</v>
      </c>
      <c r="AA63" s="6"/>
      <c r="AB63" s="106">
        <f>IF(ISNUMBER(F63+K63+P63+U63+Z63),F63+K63+P63+U63+Z63,IF(NOT(ISNA(MATCH("未提出",D63:Z63,0))),"未提出",IF(NOT(ISNA(MATCH("再未",D63:Z63,0))),"再未","---")))</f>
        <v>6</v>
      </c>
      <c r="AC63" s="6"/>
      <c r="AD63" s="41">
        <f>ROUNDUP(AB63,0)</f>
        <v>6</v>
      </c>
      <c r="AE63" s="7">
        <v>59</v>
      </c>
    </row>
    <row r="64" spans="1:31" s="7" customFormat="1" ht="19" thickBot="1" x14ac:dyDescent="0.2">
      <c r="A64" s="85">
        <v>19</v>
      </c>
      <c r="B64" s="86">
        <v>17231015</v>
      </c>
      <c r="C64" s="98" t="s">
        <v>184</v>
      </c>
      <c r="D64" s="102">
        <v>3</v>
      </c>
      <c r="E64" s="88"/>
      <c r="F64" s="90">
        <v>3</v>
      </c>
      <c r="G64" s="104"/>
      <c r="H64" s="88"/>
      <c r="I64" s="89"/>
      <c r="J64" s="88"/>
      <c r="K64" s="90"/>
      <c r="L64" s="104"/>
      <c r="M64" s="88"/>
      <c r="N64" s="89"/>
      <c r="O64" s="88"/>
      <c r="P64" s="90"/>
      <c r="Q64" s="104"/>
      <c r="R64" s="88"/>
      <c r="S64" s="89"/>
      <c r="T64" s="88"/>
      <c r="U64" s="90"/>
      <c r="V64" s="100"/>
      <c r="W64" s="88"/>
      <c r="X64" s="89"/>
      <c r="Y64" s="88"/>
      <c r="Z64" s="90">
        <f>IF(ISNUMBER(X64),V64+W64+IF(X64-Y64&lt;1,1,X64-Y64),X64)</f>
        <v>0</v>
      </c>
      <c r="AA64" s="6"/>
      <c r="AB64" s="38">
        <f>IF(ISNUMBER(F64+K64+P64+U64+Z64),F64+K64+P64+U64+Z64,IF(NOT(ISNA(MATCH("未提出",D64:Z64,0))),"未提出",IF(NOT(ISNA(MATCH("再未",D64:Z64,0))),"再未","---")))</f>
        <v>3</v>
      </c>
      <c r="AC64" s="6"/>
      <c r="AD64" s="33">
        <f>ROUNDUP(AB64,0)</f>
        <v>3</v>
      </c>
      <c r="AE64" s="7">
        <v>60</v>
      </c>
    </row>
    <row r="65" spans="1:31" s="7" customFormat="1" ht="19" thickBot="1" x14ac:dyDescent="0.2">
      <c r="A65" s="76">
        <v>20</v>
      </c>
      <c r="B65" s="77">
        <v>17231076</v>
      </c>
      <c r="C65" s="78" t="s">
        <v>185</v>
      </c>
      <c r="D65" s="24">
        <v>13</v>
      </c>
      <c r="E65" s="23"/>
      <c r="F65" s="90">
        <v>13</v>
      </c>
      <c r="G65" s="26"/>
      <c r="H65" s="23"/>
      <c r="I65" s="23"/>
      <c r="J65" s="23"/>
      <c r="K65" s="25"/>
      <c r="L65" s="26"/>
      <c r="M65" s="23"/>
      <c r="N65" s="22"/>
      <c r="O65" s="23"/>
      <c r="P65" s="25"/>
      <c r="Q65" s="26"/>
      <c r="R65" s="23"/>
      <c r="S65" s="22"/>
      <c r="T65" s="23"/>
      <c r="U65" s="25"/>
      <c r="V65" s="99"/>
      <c r="W65" s="23"/>
      <c r="X65" s="22"/>
      <c r="Y65" s="23"/>
      <c r="Z65" s="25">
        <f>IF(ISNUMBER(X65),V65+W65+IF(X65-Y65&lt;1,1,X65-Y65),X65)</f>
        <v>0</v>
      </c>
      <c r="AA65" s="6"/>
      <c r="AB65" s="105">
        <f>IF(ISNUMBER(F65+K65+P65+U65+Z65),F65+K65+P65+U65+Z65,IF(NOT(ISNA(MATCH("未提出",D65:Z65,0))),"未提出",IF(NOT(ISNA(MATCH("再未",D65:Z65,0))),"再未","---")))</f>
        <v>13</v>
      </c>
      <c r="AC65" s="6"/>
      <c r="AD65" s="40">
        <f>ROUNDUP(AB65,0)</f>
        <v>13</v>
      </c>
      <c r="AE65" s="7">
        <v>61</v>
      </c>
    </row>
    <row r="66" spans="1:31" s="7" customFormat="1" ht="19" thickBot="1" x14ac:dyDescent="0.2">
      <c r="A66" s="82">
        <v>20</v>
      </c>
      <c r="B66" s="79">
        <v>17231003</v>
      </c>
      <c r="C66" s="83" t="s">
        <v>186</v>
      </c>
      <c r="D66" s="101">
        <v>11</v>
      </c>
      <c r="E66" s="81"/>
      <c r="F66" s="90">
        <v>11</v>
      </c>
      <c r="G66" s="103"/>
      <c r="H66" s="81"/>
      <c r="I66" s="81"/>
      <c r="J66" s="81"/>
      <c r="K66" s="84"/>
      <c r="L66" s="103"/>
      <c r="M66" s="81"/>
      <c r="N66" s="80"/>
      <c r="O66" s="81"/>
      <c r="P66" s="84"/>
      <c r="Q66" s="103"/>
      <c r="R66" s="81"/>
      <c r="S66" s="80"/>
      <c r="T66" s="81"/>
      <c r="U66" s="84"/>
      <c r="V66" s="45"/>
      <c r="W66" s="81"/>
      <c r="X66" s="80"/>
      <c r="Y66" s="81"/>
      <c r="Z66" s="84">
        <f>IF(ISNUMBER(X66),V66+W66+IF(X66-Y66&lt;1,1,X66-Y66),X66)</f>
        <v>0</v>
      </c>
      <c r="AA66" s="6"/>
      <c r="AB66" s="106">
        <f>IF(ISNUMBER(F66+K66+P66+U66+Z66),F66+K66+P66+U66+Z66,IF(NOT(ISNA(MATCH("未提出",D66:Z66,0))),"未提出",IF(NOT(ISNA(MATCH("再未",D66:Z66,0))),"再未","---")))</f>
        <v>11</v>
      </c>
      <c r="AC66" s="6"/>
      <c r="AD66" s="41">
        <f>ROUNDUP(AB66,0)</f>
        <v>11</v>
      </c>
      <c r="AE66" s="7">
        <v>62</v>
      </c>
    </row>
    <row r="67" spans="1:31" s="7" customFormat="1" ht="19" thickBot="1" x14ac:dyDescent="0.2">
      <c r="A67" s="85">
        <v>20</v>
      </c>
      <c r="B67" s="86">
        <v>17231086</v>
      </c>
      <c r="C67" s="98" t="s">
        <v>187</v>
      </c>
      <c r="D67" s="102">
        <v>14</v>
      </c>
      <c r="E67" s="88"/>
      <c r="F67" s="90">
        <v>14</v>
      </c>
      <c r="G67" s="104"/>
      <c r="H67" s="88"/>
      <c r="I67" s="88"/>
      <c r="J67" s="88"/>
      <c r="K67" s="90"/>
      <c r="L67" s="104"/>
      <c r="M67" s="88"/>
      <c r="N67" s="89"/>
      <c r="O67" s="88"/>
      <c r="P67" s="90"/>
      <c r="Q67" s="104"/>
      <c r="R67" s="88"/>
      <c r="S67" s="89"/>
      <c r="T67" s="88"/>
      <c r="U67" s="90"/>
      <c r="V67" s="100"/>
      <c r="W67" s="88"/>
      <c r="X67" s="89"/>
      <c r="Y67" s="88"/>
      <c r="Z67" s="90">
        <f>IF(ISNUMBER(X67),V67+W67+IF(X67-Y67&lt;1,1,X67-Y67),X67)</f>
        <v>0</v>
      </c>
      <c r="AA67" s="6"/>
      <c r="AB67" s="38">
        <f>IF(ISNUMBER(F67+K67+P67+U67+Z67),F67+K67+P67+U67+Z67,IF(NOT(ISNA(MATCH("未提出",D67:Z67,0))),"未提出",IF(NOT(ISNA(MATCH("再未",D67:Z67,0))),"再未","---")))</f>
        <v>14</v>
      </c>
      <c r="AC67" s="6"/>
      <c r="AD67" s="33">
        <v>0</v>
      </c>
      <c r="AE67" s="7">
        <v>63</v>
      </c>
    </row>
    <row r="68" spans="1:31" s="7" customFormat="1" ht="19" thickBot="1" x14ac:dyDescent="0.2">
      <c r="A68" s="76">
        <v>21</v>
      </c>
      <c r="B68" s="77">
        <v>16231032</v>
      </c>
      <c r="C68" s="78" t="s">
        <v>70</v>
      </c>
      <c r="D68" s="24">
        <v>7</v>
      </c>
      <c r="E68" s="23"/>
      <c r="F68" s="90">
        <v>7</v>
      </c>
      <c r="G68" s="26"/>
      <c r="H68" s="23"/>
      <c r="I68" s="23"/>
      <c r="J68" s="23"/>
      <c r="K68" s="25"/>
      <c r="L68" s="26"/>
      <c r="M68" s="23"/>
      <c r="N68" s="22"/>
      <c r="O68" s="23"/>
      <c r="P68" s="25"/>
      <c r="Q68" s="26"/>
      <c r="R68" s="23"/>
      <c r="S68" s="22"/>
      <c r="T68" s="23"/>
      <c r="U68" s="25"/>
      <c r="V68" s="99"/>
      <c r="W68" s="23"/>
      <c r="X68" s="22"/>
      <c r="Y68" s="23"/>
      <c r="Z68" s="25">
        <f>IF(ISNUMBER(X68),V68+W68+IF(X68-Y68&lt;1,1,X68-Y68),X68)</f>
        <v>0</v>
      </c>
      <c r="AA68" s="6"/>
      <c r="AB68" s="105">
        <f>IF(ISNUMBER(F68+K68+P68+U68+Z68),F68+K68+P68+U68+Z68,IF(NOT(ISNA(MATCH("未提出",D68:Z68,0))),"未提出",IF(NOT(ISNA(MATCH("再未",D68:Z68,0))),"再未","---")))</f>
        <v>7</v>
      </c>
      <c r="AC68" s="6"/>
      <c r="AD68" s="40">
        <f>ROUNDUP(AB68,0)</f>
        <v>7</v>
      </c>
      <c r="AE68" s="7">
        <v>64</v>
      </c>
    </row>
    <row r="69" spans="1:31" s="7" customFormat="1" ht="19" thickBot="1" x14ac:dyDescent="0.2">
      <c r="A69" s="82">
        <v>21</v>
      </c>
      <c r="B69" s="79">
        <v>17231054</v>
      </c>
      <c r="C69" s="83" t="s">
        <v>188</v>
      </c>
      <c r="D69" s="101">
        <v>9</v>
      </c>
      <c r="E69" s="81"/>
      <c r="F69" s="90">
        <v>9</v>
      </c>
      <c r="G69" s="103"/>
      <c r="H69" s="81"/>
      <c r="I69" s="80"/>
      <c r="J69" s="81"/>
      <c r="K69" s="84"/>
      <c r="L69" s="103"/>
      <c r="M69" s="81"/>
      <c r="N69" s="80"/>
      <c r="O69" s="81"/>
      <c r="P69" s="84"/>
      <c r="Q69" s="103"/>
      <c r="R69" s="81"/>
      <c r="S69" s="80"/>
      <c r="T69" s="81"/>
      <c r="U69" s="84"/>
      <c r="V69" s="45"/>
      <c r="W69" s="81"/>
      <c r="X69" s="80"/>
      <c r="Y69" s="81"/>
      <c r="Z69" s="84">
        <f>IF(ISNUMBER(X69),V69+W69+IF(X69-Y69&lt;1,1,X69-Y69),X69)</f>
        <v>0</v>
      </c>
      <c r="AA69" s="6"/>
      <c r="AB69" s="106">
        <f>IF(ISNUMBER(F69+K69+P69+U69+Z69),F69+K69+P69+U69+Z69,IF(NOT(ISNA(MATCH("未提出",D69:Z69,0))),"未提出",IF(NOT(ISNA(MATCH("再未",D69:Z69,0))),"再未","---")))</f>
        <v>9</v>
      </c>
      <c r="AC69" s="6"/>
      <c r="AD69" s="41">
        <f>ROUNDUP(AB69,0)</f>
        <v>9</v>
      </c>
      <c r="AE69" s="7">
        <v>65</v>
      </c>
    </row>
    <row r="70" spans="1:31" s="7" customFormat="1" ht="19" thickBot="1" x14ac:dyDescent="0.2">
      <c r="A70" s="85">
        <v>21</v>
      </c>
      <c r="B70" s="86">
        <v>17231037</v>
      </c>
      <c r="C70" s="98" t="s">
        <v>189</v>
      </c>
      <c r="D70" s="102">
        <v>12</v>
      </c>
      <c r="E70" s="88"/>
      <c r="F70" s="90">
        <v>12</v>
      </c>
      <c r="G70" s="104"/>
      <c r="H70" s="88"/>
      <c r="I70" s="88"/>
      <c r="J70" s="88"/>
      <c r="K70" s="90"/>
      <c r="L70" s="104"/>
      <c r="M70" s="88"/>
      <c r="N70" s="89"/>
      <c r="O70" s="88"/>
      <c r="P70" s="90"/>
      <c r="Q70" s="104"/>
      <c r="R70" s="88"/>
      <c r="S70" s="89"/>
      <c r="T70" s="88"/>
      <c r="U70" s="90"/>
      <c r="V70" s="100"/>
      <c r="W70" s="88"/>
      <c r="X70" s="89"/>
      <c r="Y70" s="88"/>
      <c r="Z70" s="90">
        <f>IF(ISNUMBER(X70),V70+W70+IF(X70-Y70&lt;1,1,X70-Y70),X70)</f>
        <v>0</v>
      </c>
      <c r="AA70" s="6"/>
      <c r="AB70" s="38">
        <f>IF(ISNUMBER(F70+K70+P70+U70+Z70),F70+K70+P70+U70+Z70,IF(NOT(ISNA(MATCH("未提出",D70:Z70,0))),"未提出",IF(NOT(ISNA(MATCH("再未",D70:Z70,0))),"再未","---")))</f>
        <v>12</v>
      </c>
      <c r="AC70" s="6"/>
      <c r="AD70" s="33">
        <f>ROUNDUP(AB70,0)</f>
        <v>12</v>
      </c>
      <c r="AE70" s="7">
        <v>66</v>
      </c>
    </row>
    <row r="71" spans="1:31" s="7" customFormat="1" ht="19" thickBot="1" x14ac:dyDescent="0.2">
      <c r="A71" s="76">
        <v>22</v>
      </c>
      <c r="B71" s="77">
        <v>17231075</v>
      </c>
      <c r="C71" s="78" t="s">
        <v>190</v>
      </c>
      <c r="D71" s="24">
        <v>15</v>
      </c>
      <c r="E71" s="23"/>
      <c r="F71" s="90">
        <v>15</v>
      </c>
      <c r="G71" s="26"/>
      <c r="H71" s="23"/>
      <c r="I71" s="23"/>
      <c r="J71" s="23"/>
      <c r="K71" s="25"/>
      <c r="L71" s="26"/>
      <c r="M71" s="23"/>
      <c r="N71" s="22"/>
      <c r="O71" s="23"/>
      <c r="P71" s="25"/>
      <c r="Q71" s="26"/>
      <c r="R71" s="23"/>
      <c r="S71" s="22"/>
      <c r="T71" s="23"/>
      <c r="U71" s="25"/>
      <c r="V71" s="99"/>
      <c r="W71" s="23"/>
      <c r="X71" s="22"/>
      <c r="Y71" s="23"/>
      <c r="Z71" s="25">
        <f>IF(ISNUMBER(X71),V71+W71+IF(X71-Y71&lt;1,1,X71-Y71),X71)</f>
        <v>0</v>
      </c>
      <c r="AA71" s="6"/>
      <c r="AB71" s="105">
        <f>IF(ISNUMBER(F71+K71+P71+U71+Z71),F71+K71+P71+U71+Z71,IF(NOT(ISNA(MATCH("未提出",D71:Z71,0))),"未提出",IF(NOT(ISNA(MATCH("再未",D71:Z71,0))),"再未","---")))</f>
        <v>15</v>
      </c>
      <c r="AC71" s="6"/>
      <c r="AD71" s="40">
        <f>ROUNDUP(AB71,0)</f>
        <v>15</v>
      </c>
      <c r="AE71" s="7">
        <v>67</v>
      </c>
    </row>
    <row r="72" spans="1:31" s="7" customFormat="1" ht="19" thickBot="1" x14ac:dyDescent="0.2">
      <c r="A72" s="82">
        <v>22</v>
      </c>
      <c r="B72" s="79">
        <v>17231041</v>
      </c>
      <c r="C72" s="83" t="s">
        <v>191</v>
      </c>
      <c r="D72" s="101">
        <v>11</v>
      </c>
      <c r="E72" s="81"/>
      <c r="F72" s="90">
        <v>11</v>
      </c>
      <c r="G72" s="103"/>
      <c r="H72" s="81"/>
      <c r="I72" s="81"/>
      <c r="J72" s="81"/>
      <c r="K72" s="84"/>
      <c r="L72" s="103"/>
      <c r="M72" s="81"/>
      <c r="N72" s="80"/>
      <c r="O72" s="81"/>
      <c r="P72" s="84"/>
      <c r="Q72" s="103"/>
      <c r="R72" s="81"/>
      <c r="S72" s="80"/>
      <c r="T72" s="81"/>
      <c r="U72" s="84"/>
      <c r="V72" s="45"/>
      <c r="W72" s="81"/>
      <c r="X72" s="80"/>
      <c r="Y72" s="81"/>
      <c r="Z72" s="84">
        <f>IF(ISNUMBER(X72),V72+W72+IF(X72-Y72&lt;1,1,X72-Y72),X72)</f>
        <v>0</v>
      </c>
      <c r="AA72" s="6"/>
      <c r="AB72" s="106">
        <f>IF(ISNUMBER(F72+K72+P72+U72+Z72),F72+K72+P72+U72+Z72,IF(NOT(ISNA(MATCH("未提出",D72:Z72,0))),"未提出",IF(NOT(ISNA(MATCH("再未",D72:Z72,0))),"再未","---")))</f>
        <v>11</v>
      </c>
      <c r="AC72" s="6"/>
      <c r="AD72" s="41">
        <f>ROUNDUP(AB72,0)</f>
        <v>11</v>
      </c>
      <c r="AE72" s="7">
        <v>68</v>
      </c>
    </row>
    <row r="73" spans="1:31" s="7" customFormat="1" ht="19" thickBot="1" x14ac:dyDescent="0.2">
      <c r="A73" s="85">
        <v>22</v>
      </c>
      <c r="B73" s="86">
        <v>16231034</v>
      </c>
      <c r="C73" s="98" t="s">
        <v>51</v>
      </c>
      <c r="D73" s="102">
        <v>11</v>
      </c>
      <c r="E73" s="88"/>
      <c r="F73" s="90">
        <v>11</v>
      </c>
      <c r="G73" s="104"/>
      <c r="H73" s="88"/>
      <c r="I73" s="88"/>
      <c r="J73" s="88"/>
      <c r="K73" s="90"/>
      <c r="L73" s="104"/>
      <c r="M73" s="88"/>
      <c r="N73" s="89"/>
      <c r="O73" s="88"/>
      <c r="P73" s="90"/>
      <c r="Q73" s="104"/>
      <c r="R73" s="88"/>
      <c r="S73" s="89"/>
      <c r="T73" s="88"/>
      <c r="U73" s="90"/>
      <c r="V73" s="100"/>
      <c r="W73" s="88"/>
      <c r="X73" s="89"/>
      <c r="Y73" s="88"/>
      <c r="Z73" s="90">
        <f>IF(ISNUMBER(X73),V73+W73+IF(X73-Y73&lt;1,1,X73-Y73),X73)</f>
        <v>0</v>
      </c>
      <c r="AA73" s="6"/>
      <c r="AB73" s="38">
        <f>IF(ISNUMBER(F73+K73+P73+U73+Z73),F73+K73+P73+U73+Z73,IF(NOT(ISNA(MATCH("未提出",D73:Z73,0))),"未提出",IF(NOT(ISNA(MATCH("再未",D73:Z73,0))),"再未","---")))</f>
        <v>11</v>
      </c>
      <c r="AC73" s="6"/>
      <c r="AD73" s="33">
        <f>ROUNDUP(AB73,0)</f>
        <v>11</v>
      </c>
      <c r="AE73" s="7">
        <v>69</v>
      </c>
    </row>
    <row r="74" spans="1:31" s="7" customFormat="1" ht="19" thickBot="1" x14ac:dyDescent="0.2">
      <c r="A74" s="76">
        <v>23</v>
      </c>
      <c r="B74" s="77">
        <v>17231061</v>
      </c>
      <c r="C74" s="78" t="s">
        <v>192</v>
      </c>
      <c r="D74" s="24">
        <v>10</v>
      </c>
      <c r="E74" s="23"/>
      <c r="F74" s="90">
        <v>10</v>
      </c>
      <c r="G74" s="26"/>
      <c r="H74" s="23"/>
      <c r="I74" s="23"/>
      <c r="J74" s="23"/>
      <c r="K74" s="25"/>
      <c r="L74" s="26"/>
      <c r="M74" s="23"/>
      <c r="N74" s="22"/>
      <c r="O74" s="23"/>
      <c r="P74" s="25"/>
      <c r="Q74" s="26"/>
      <c r="R74" s="23"/>
      <c r="S74" s="22"/>
      <c r="T74" s="23"/>
      <c r="U74" s="25"/>
      <c r="V74" s="99"/>
      <c r="W74" s="23"/>
      <c r="X74" s="22"/>
      <c r="Y74" s="23"/>
      <c r="Z74" s="25">
        <f>IF(ISNUMBER(X74),V74+W74+IF(X74-Y74&lt;1,1,X74-Y74),X74)</f>
        <v>0</v>
      </c>
      <c r="AA74" s="6"/>
      <c r="AB74" s="105">
        <f>IF(ISNUMBER(F74+K74+P74+U74+Z74),F74+K74+P74+U74+Z74,IF(NOT(ISNA(MATCH("未提出",D74:Z74,0))),"未提出",IF(NOT(ISNA(MATCH("再未",D74:Z74,0))),"再未","---")))</f>
        <v>10</v>
      </c>
      <c r="AC74" s="6"/>
      <c r="AD74" s="40">
        <v>0</v>
      </c>
      <c r="AE74" s="7">
        <v>70</v>
      </c>
    </row>
    <row r="75" spans="1:31" s="7" customFormat="1" ht="19" thickBot="1" x14ac:dyDescent="0.2">
      <c r="A75" s="82">
        <v>23</v>
      </c>
      <c r="B75" s="79">
        <v>17231043</v>
      </c>
      <c r="C75" s="83" t="s">
        <v>193</v>
      </c>
      <c r="D75" s="101">
        <v>10</v>
      </c>
      <c r="E75" s="81"/>
      <c r="F75" s="90">
        <v>10</v>
      </c>
      <c r="G75" s="103"/>
      <c r="H75" s="81"/>
      <c r="I75" s="80"/>
      <c r="J75" s="81"/>
      <c r="K75" s="84"/>
      <c r="L75" s="103"/>
      <c r="M75" s="81"/>
      <c r="N75" s="80"/>
      <c r="O75" s="81"/>
      <c r="P75" s="84"/>
      <c r="Q75" s="103"/>
      <c r="R75" s="81"/>
      <c r="S75" s="80"/>
      <c r="T75" s="81"/>
      <c r="U75" s="84"/>
      <c r="V75" s="45"/>
      <c r="W75" s="81"/>
      <c r="X75" s="80"/>
      <c r="Y75" s="81"/>
      <c r="Z75" s="84">
        <f>IF(ISNUMBER(X75),V75+W75+IF(X75-Y75&lt;1,1,X75-Y75),X75)</f>
        <v>0</v>
      </c>
      <c r="AA75" s="6"/>
      <c r="AB75" s="106">
        <f>IF(ISNUMBER(F75+K75+P75+U75+Z75),F75+K75+P75+U75+Z75,IF(NOT(ISNA(MATCH("未提出",D75:Z75,0))),"未提出",IF(NOT(ISNA(MATCH("再未",D75:Z75,0))),"再未","---")))</f>
        <v>10</v>
      </c>
      <c r="AC75" s="6"/>
      <c r="AD75" s="41">
        <f>ROUNDUP(AB75,0)</f>
        <v>10</v>
      </c>
      <c r="AE75" s="7">
        <v>71</v>
      </c>
    </row>
    <row r="76" spans="1:31" s="7" customFormat="1" ht="19" thickBot="1" x14ac:dyDescent="0.2">
      <c r="A76" s="85">
        <v>23</v>
      </c>
      <c r="B76" s="86">
        <v>17231001</v>
      </c>
      <c r="C76" s="98" t="s">
        <v>194</v>
      </c>
      <c r="D76" s="102">
        <v>5</v>
      </c>
      <c r="E76" s="88"/>
      <c r="F76" s="90">
        <v>5</v>
      </c>
      <c r="G76" s="104"/>
      <c r="H76" s="88"/>
      <c r="I76" s="89"/>
      <c r="J76" s="88"/>
      <c r="K76" s="90"/>
      <c r="L76" s="104"/>
      <c r="M76" s="88"/>
      <c r="N76" s="89"/>
      <c r="O76" s="88"/>
      <c r="P76" s="90"/>
      <c r="Q76" s="104"/>
      <c r="R76" s="88"/>
      <c r="S76" s="89"/>
      <c r="T76" s="88"/>
      <c r="U76" s="90"/>
      <c r="V76" s="100"/>
      <c r="W76" s="88"/>
      <c r="X76" s="89"/>
      <c r="Y76" s="88"/>
      <c r="Z76" s="90">
        <f>IF(ISNUMBER(X76),V76+W76+IF(X76-Y76&lt;1,1,X76-Y76),X76)</f>
        <v>0</v>
      </c>
      <c r="AA76" s="6"/>
      <c r="AB76" s="38">
        <f>IF(ISNUMBER(F76+K76+P76+U76+Z76),F76+K76+P76+U76+Z76,IF(NOT(ISNA(MATCH("未提出",D76:Z76,0))),"未提出",IF(NOT(ISNA(MATCH("再未",D76:Z76,0))),"再未","---")))</f>
        <v>5</v>
      </c>
      <c r="AC76" s="6"/>
      <c r="AD76" s="33">
        <f>ROUNDUP(AB76,0)</f>
        <v>5</v>
      </c>
      <c r="AE76" s="7">
        <v>72</v>
      </c>
    </row>
    <row r="77" spans="1:31" s="7" customFormat="1" ht="19" thickBot="1" x14ac:dyDescent="0.2">
      <c r="A77" s="76">
        <v>24</v>
      </c>
      <c r="B77" s="77">
        <v>17231047</v>
      </c>
      <c r="C77" s="78" t="s">
        <v>195</v>
      </c>
      <c r="D77" s="24">
        <v>7</v>
      </c>
      <c r="E77" s="23"/>
      <c r="F77" s="90">
        <v>7</v>
      </c>
      <c r="G77" s="26"/>
      <c r="H77" s="23"/>
      <c r="I77" s="23"/>
      <c r="J77" s="23"/>
      <c r="K77" s="25"/>
      <c r="L77" s="26"/>
      <c r="M77" s="23"/>
      <c r="N77" s="22"/>
      <c r="O77" s="23"/>
      <c r="P77" s="25"/>
      <c r="Q77" s="26"/>
      <c r="R77" s="23"/>
      <c r="S77" s="22"/>
      <c r="T77" s="23"/>
      <c r="U77" s="25"/>
      <c r="V77" s="99"/>
      <c r="W77" s="23"/>
      <c r="X77" s="22"/>
      <c r="Y77" s="23"/>
      <c r="Z77" s="25">
        <f>IF(ISNUMBER(X77),V77+W77+IF(X77-Y77&lt;1,1,X77-Y77),X77)</f>
        <v>0</v>
      </c>
      <c r="AA77" s="6"/>
      <c r="AB77" s="105">
        <f>IF(ISNUMBER(F77+K77+P77+U77+Z77),F77+K77+P77+U77+Z77,IF(NOT(ISNA(MATCH("未提出",D77:Z77,0))),"未提出",IF(NOT(ISNA(MATCH("再未",D77:Z77,0))),"再未","---")))</f>
        <v>7</v>
      </c>
      <c r="AC77" s="6"/>
      <c r="AD77" s="40">
        <f>ROUNDUP(AB77,0)</f>
        <v>7</v>
      </c>
      <c r="AE77" s="7">
        <v>73</v>
      </c>
    </row>
    <row r="78" spans="1:31" s="7" customFormat="1" ht="19" thickBot="1" x14ac:dyDescent="0.2">
      <c r="A78" s="82">
        <v>24</v>
      </c>
      <c r="B78" s="79">
        <v>17231045</v>
      </c>
      <c r="C78" s="83" t="s">
        <v>196</v>
      </c>
      <c r="D78" s="101">
        <v>9</v>
      </c>
      <c r="E78" s="81"/>
      <c r="F78" s="90">
        <v>9</v>
      </c>
      <c r="G78" s="103"/>
      <c r="H78" s="81"/>
      <c r="I78" s="81"/>
      <c r="J78" s="81"/>
      <c r="K78" s="84"/>
      <c r="L78" s="103"/>
      <c r="M78" s="81"/>
      <c r="N78" s="80"/>
      <c r="O78" s="81"/>
      <c r="P78" s="84"/>
      <c r="Q78" s="103"/>
      <c r="R78" s="81"/>
      <c r="S78" s="80"/>
      <c r="T78" s="81"/>
      <c r="U78" s="84"/>
      <c r="V78" s="45"/>
      <c r="W78" s="81"/>
      <c r="X78" s="80"/>
      <c r="Y78" s="81"/>
      <c r="Z78" s="84">
        <f>IF(ISNUMBER(X78),V78+W78+IF(X78-Y78&lt;1,1,X78-Y78),X78)</f>
        <v>0</v>
      </c>
      <c r="AA78" s="6"/>
      <c r="AB78" s="106">
        <f>IF(ISNUMBER(F78+K78+P78+U78+Z78),F78+K78+P78+U78+Z78,IF(NOT(ISNA(MATCH("未提出",D78:Z78,0))),"未提出",IF(NOT(ISNA(MATCH("再未",D78:Z78,0))),"再未","---")))</f>
        <v>9</v>
      </c>
      <c r="AC78" s="6"/>
      <c r="AD78" s="41">
        <f>ROUNDUP(AB78,0)</f>
        <v>9</v>
      </c>
      <c r="AE78" s="7">
        <v>74</v>
      </c>
    </row>
    <row r="79" spans="1:31" s="7" customFormat="1" ht="19" thickBot="1" x14ac:dyDescent="0.2">
      <c r="A79" s="85">
        <v>24</v>
      </c>
      <c r="B79" s="86">
        <v>13231067</v>
      </c>
      <c r="C79" s="98" t="s">
        <v>14</v>
      </c>
      <c r="D79" s="102">
        <v>15</v>
      </c>
      <c r="E79" s="88"/>
      <c r="F79" s="90">
        <v>15</v>
      </c>
      <c r="G79" s="104"/>
      <c r="H79" s="88"/>
      <c r="I79" s="89"/>
      <c r="J79" s="88"/>
      <c r="K79" s="90"/>
      <c r="L79" s="104"/>
      <c r="M79" s="88"/>
      <c r="N79" s="89"/>
      <c r="O79" s="88"/>
      <c r="P79" s="90"/>
      <c r="Q79" s="104"/>
      <c r="R79" s="88"/>
      <c r="S79" s="89"/>
      <c r="T79" s="88"/>
      <c r="U79" s="90"/>
      <c r="V79" s="100"/>
      <c r="W79" s="88"/>
      <c r="X79" s="89"/>
      <c r="Y79" s="88"/>
      <c r="Z79" s="90">
        <f>IF(ISNUMBER(X79),V79+W79+IF(X79-Y79&lt;1,1,X79-Y79),X79)</f>
        <v>0</v>
      </c>
      <c r="AA79" s="6"/>
      <c r="AB79" s="38">
        <f>IF(ISNUMBER(F79+K79+P79+U79+Z79),F79+K79+P79+U79+Z79,IF(NOT(ISNA(MATCH("未提出",D79:Z79,0))),"未提出",IF(NOT(ISNA(MATCH("再未",D79:Z79,0))),"再未","---")))</f>
        <v>15</v>
      </c>
      <c r="AC79" s="6"/>
      <c r="AD79" s="33">
        <f>ROUNDUP(AB79,0)</f>
        <v>15</v>
      </c>
      <c r="AE79" s="7">
        <v>75</v>
      </c>
    </row>
    <row r="80" spans="1:31" s="7" customFormat="1" ht="19" thickBot="1" x14ac:dyDescent="0.2">
      <c r="A80" s="76">
        <v>25</v>
      </c>
      <c r="B80" s="77">
        <v>17231060</v>
      </c>
      <c r="C80" s="78" t="s">
        <v>197</v>
      </c>
      <c r="D80" s="24">
        <v>10</v>
      </c>
      <c r="E80" s="23"/>
      <c r="F80" s="90">
        <v>10</v>
      </c>
      <c r="G80" s="26"/>
      <c r="H80" s="23"/>
      <c r="I80" s="23"/>
      <c r="J80" s="23"/>
      <c r="K80" s="25"/>
      <c r="L80" s="26"/>
      <c r="M80" s="23"/>
      <c r="N80" s="22"/>
      <c r="O80" s="23"/>
      <c r="P80" s="25"/>
      <c r="Q80" s="26"/>
      <c r="R80" s="23"/>
      <c r="S80" s="22"/>
      <c r="T80" s="23"/>
      <c r="U80" s="25"/>
      <c r="V80" s="99"/>
      <c r="W80" s="23"/>
      <c r="X80" s="22"/>
      <c r="Y80" s="23"/>
      <c r="Z80" s="25">
        <f>IF(ISNUMBER(X80),V80+W80+IF(X80-Y80&lt;1,1,X80-Y80),X80)</f>
        <v>0</v>
      </c>
      <c r="AA80" s="6"/>
      <c r="AB80" s="105">
        <f>IF(ISNUMBER(F80+K80+P80+U80+Z80),F80+K80+P80+U80+Z80,IF(NOT(ISNA(MATCH("未提出",D80:Z80,0))),"未提出",IF(NOT(ISNA(MATCH("再未",D80:Z80,0))),"再未","---")))</f>
        <v>10</v>
      </c>
      <c r="AC80" s="6"/>
      <c r="AD80" s="40">
        <f>ROUNDUP(AB80,0)</f>
        <v>10</v>
      </c>
      <c r="AE80" s="7">
        <v>76</v>
      </c>
    </row>
    <row r="81" spans="1:31" s="7" customFormat="1" ht="19" thickBot="1" x14ac:dyDescent="0.2">
      <c r="A81" s="82">
        <v>25</v>
      </c>
      <c r="B81" s="79">
        <v>16231060</v>
      </c>
      <c r="C81" s="83" t="s">
        <v>60</v>
      </c>
      <c r="D81" s="101">
        <v>5</v>
      </c>
      <c r="E81" s="81"/>
      <c r="F81" s="90">
        <v>5</v>
      </c>
      <c r="G81" s="103"/>
      <c r="H81" s="81"/>
      <c r="I81" s="81"/>
      <c r="J81" s="81"/>
      <c r="K81" s="84"/>
      <c r="L81" s="103"/>
      <c r="M81" s="81"/>
      <c r="N81" s="80"/>
      <c r="O81" s="81"/>
      <c r="P81" s="84"/>
      <c r="Q81" s="103"/>
      <c r="R81" s="81"/>
      <c r="S81" s="80"/>
      <c r="T81" s="81"/>
      <c r="U81" s="84"/>
      <c r="V81" s="45"/>
      <c r="W81" s="81"/>
      <c r="X81" s="80"/>
      <c r="Y81" s="81"/>
      <c r="Z81" s="84">
        <f>IF(ISNUMBER(X81),V81+W81+IF(X81-Y81&lt;1,1,X81-Y81),X81)</f>
        <v>0</v>
      </c>
      <c r="AA81" s="6"/>
      <c r="AB81" s="106">
        <f>IF(ISNUMBER(F81+K81+P81+U81+Z81),F81+K81+P81+U81+Z81,IF(NOT(ISNA(MATCH("未提出",D81:Z81,0))),"未提出",IF(NOT(ISNA(MATCH("再未",D81:Z81,0))),"再未","---")))</f>
        <v>5</v>
      </c>
      <c r="AC81" s="6"/>
      <c r="AD81" s="41">
        <f>ROUNDUP(AB81,0)</f>
        <v>5</v>
      </c>
      <c r="AE81" s="7">
        <v>77</v>
      </c>
    </row>
    <row r="82" spans="1:31" s="7" customFormat="1" ht="19" thickBot="1" x14ac:dyDescent="0.2">
      <c r="A82" s="85">
        <v>25</v>
      </c>
      <c r="B82" s="86">
        <v>17231008</v>
      </c>
      <c r="C82" s="98" t="s">
        <v>198</v>
      </c>
      <c r="D82" s="102">
        <v>9</v>
      </c>
      <c r="E82" s="88"/>
      <c r="F82" s="90">
        <v>9</v>
      </c>
      <c r="G82" s="104"/>
      <c r="H82" s="88"/>
      <c r="I82" s="89"/>
      <c r="J82" s="88"/>
      <c r="K82" s="90"/>
      <c r="L82" s="104"/>
      <c r="M82" s="88"/>
      <c r="N82" s="89"/>
      <c r="O82" s="88"/>
      <c r="P82" s="90"/>
      <c r="Q82" s="104"/>
      <c r="R82" s="88"/>
      <c r="S82" s="89"/>
      <c r="T82" s="88"/>
      <c r="U82" s="90"/>
      <c r="V82" s="100"/>
      <c r="W82" s="88"/>
      <c r="X82" s="89"/>
      <c r="Y82" s="88"/>
      <c r="Z82" s="90">
        <f>IF(ISNUMBER(X82),V82+W82+IF(X82-Y82&lt;1,1,X82-Y82),X82)</f>
        <v>0</v>
      </c>
      <c r="AA82" s="6"/>
      <c r="AB82" s="38">
        <f>IF(ISNUMBER(F82+K82+P82+U82+Z82),F82+K82+P82+U82+Z82,IF(NOT(ISNA(MATCH("未提出",D82:Z82,0))),"未提出",IF(NOT(ISNA(MATCH("再未",D82:Z82,0))),"再未","---")))</f>
        <v>9</v>
      </c>
      <c r="AC82" s="6"/>
      <c r="AD82" s="33">
        <v>0</v>
      </c>
      <c r="AE82" s="7">
        <v>78</v>
      </c>
    </row>
    <row r="83" spans="1:31" s="7" customFormat="1" ht="19" thickBot="1" x14ac:dyDescent="0.2">
      <c r="A83" s="76">
        <v>26</v>
      </c>
      <c r="B83" s="77">
        <v>17231082</v>
      </c>
      <c r="C83" s="78" t="s">
        <v>199</v>
      </c>
      <c r="D83" s="24">
        <v>9</v>
      </c>
      <c r="E83" s="23"/>
      <c r="F83" s="90">
        <v>9</v>
      </c>
      <c r="G83" s="26"/>
      <c r="H83" s="23"/>
      <c r="I83" s="22"/>
      <c r="J83" s="23"/>
      <c r="K83" s="25"/>
      <c r="L83" s="26"/>
      <c r="M83" s="23"/>
      <c r="N83" s="22"/>
      <c r="O83" s="23"/>
      <c r="P83" s="25"/>
      <c r="Q83" s="26"/>
      <c r="R83" s="23"/>
      <c r="S83" s="22"/>
      <c r="T83" s="23"/>
      <c r="U83" s="25"/>
      <c r="V83" s="99"/>
      <c r="W83" s="23"/>
      <c r="X83" s="22"/>
      <c r="Y83" s="23"/>
      <c r="Z83" s="25">
        <f>IF(ISNUMBER(X83),V83+W83+IF(X83-Y83&lt;1,1,X83-Y83),X83)</f>
        <v>0</v>
      </c>
      <c r="AA83" s="6"/>
      <c r="AB83" s="105">
        <f>IF(ISNUMBER(F83+K83+P83+U83+Z83),F83+K83+P83+U83+Z83,IF(NOT(ISNA(MATCH("未提出",D83:Z83,0))),"未提出",IF(NOT(ISNA(MATCH("再未",D83:Z83,0))),"再未","---")))</f>
        <v>9</v>
      </c>
      <c r="AC83" s="6"/>
      <c r="AD83" s="40">
        <f>ROUNDUP(AB83,0)</f>
        <v>9</v>
      </c>
      <c r="AE83" s="7">
        <v>79</v>
      </c>
    </row>
    <row r="84" spans="1:31" s="7" customFormat="1" ht="19" thickBot="1" x14ac:dyDescent="0.2">
      <c r="A84" s="82">
        <v>26</v>
      </c>
      <c r="B84" s="79">
        <v>17231020</v>
      </c>
      <c r="C84" s="83" t="s">
        <v>200</v>
      </c>
      <c r="D84" s="101">
        <v>10</v>
      </c>
      <c r="E84" s="81"/>
      <c r="F84" s="90">
        <v>10</v>
      </c>
      <c r="G84" s="103"/>
      <c r="H84" s="81"/>
      <c r="I84" s="80"/>
      <c r="J84" s="81"/>
      <c r="K84" s="84"/>
      <c r="L84" s="103"/>
      <c r="M84" s="81"/>
      <c r="N84" s="80"/>
      <c r="O84" s="81"/>
      <c r="P84" s="84"/>
      <c r="Q84" s="103"/>
      <c r="R84" s="81"/>
      <c r="S84" s="80"/>
      <c r="T84" s="81"/>
      <c r="U84" s="84"/>
      <c r="V84" s="45"/>
      <c r="W84" s="81"/>
      <c r="X84" s="80"/>
      <c r="Y84" s="81"/>
      <c r="Z84" s="84">
        <f>IF(ISNUMBER(X84),V84+W84+IF(X84-Y84&lt;1,1,X84-Y84),X84)</f>
        <v>0</v>
      </c>
      <c r="AA84" s="6"/>
      <c r="AB84" s="106">
        <f>IF(ISNUMBER(F84+K84+P84+U84+Z84),F84+K84+P84+U84+Z84,IF(NOT(ISNA(MATCH("未提出",D84:Z84,0))),"未提出",IF(NOT(ISNA(MATCH("再未",D84:Z84,0))),"再未","---")))</f>
        <v>10</v>
      </c>
      <c r="AC84" s="6"/>
      <c r="AD84" s="41">
        <f>ROUNDUP(AB84,0)</f>
        <v>10</v>
      </c>
      <c r="AE84" s="7">
        <v>80</v>
      </c>
    </row>
    <row r="85" spans="1:31" s="7" customFormat="1" ht="19" thickBot="1" x14ac:dyDescent="0.2">
      <c r="A85" s="85">
        <v>26</v>
      </c>
      <c r="B85" s="86">
        <v>17231025</v>
      </c>
      <c r="C85" s="98" t="s">
        <v>201</v>
      </c>
      <c r="D85" s="102">
        <v>9</v>
      </c>
      <c r="E85" s="88"/>
      <c r="F85" s="90">
        <v>9</v>
      </c>
      <c r="G85" s="104"/>
      <c r="H85" s="88"/>
      <c r="I85" s="88"/>
      <c r="J85" s="88"/>
      <c r="K85" s="90"/>
      <c r="L85" s="104"/>
      <c r="M85" s="88"/>
      <c r="N85" s="89"/>
      <c r="O85" s="88"/>
      <c r="P85" s="90"/>
      <c r="Q85" s="104"/>
      <c r="R85" s="88"/>
      <c r="S85" s="89"/>
      <c r="T85" s="88"/>
      <c r="U85" s="90"/>
      <c r="V85" s="100"/>
      <c r="W85" s="88"/>
      <c r="X85" s="89"/>
      <c r="Y85" s="88"/>
      <c r="Z85" s="90">
        <f>IF(ISNUMBER(X85),V85+W85+IF(X85-Y85&lt;1,1,X85-Y85),X85)</f>
        <v>0</v>
      </c>
      <c r="AA85" s="6"/>
      <c r="AB85" s="38">
        <f>IF(ISNUMBER(F85+K85+P85+U85+Z85),F85+K85+P85+U85+Z85,IF(NOT(ISNA(MATCH("未提出",D85:Z85,0))),"未提出",IF(NOT(ISNA(MATCH("再未",D85:Z85,0))),"再未","---")))</f>
        <v>9</v>
      </c>
      <c r="AC85" s="6"/>
      <c r="AD85" s="33">
        <f>ROUNDUP(AB85,0)</f>
        <v>9</v>
      </c>
      <c r="AE85" s="7">
        <v>81</v>
      </c>
    </row>
    <row r="86" spans="1:31" s="7" customFormat="1" ht="19" thickBot="1" x14ac:dyDescent="0.2">
      <c r="A86" s="76">
        <v>27</v>
      </c>
      <c r="B86" s="77">
        <v>17231048</v>
      </c>
      <c r="C86" s="78" t="s">
        <v>202</v>
      </c>
      <c r="D86" s="24">
        <v>10</v>
      </c>
      <c r="E86" s="23"/>
      <c r="F86" s="90">
        <v>10</v>
      </c>
      <c r="G86" s="26"/>
      <c r="H86" s="23"/>
      <c r="I86" s="23"/>
      <c r="J86" s="23"/>
      <c r="K86" s="25"/>
      <c r="L86" s="26"/>
      <c r="M86" s="23"/>
      <c r="N86" s="22"/>
      <c r="O86" s="23"/>
      <c r="P86" s="25"/>
      <c r="Q86" s="26"/>
      <c r="R86" s="23"/>
      <c r="S86" s="22"/>
      <c r="T86" s="23"/>
      <c r="U86" s="25"/>
      <c r="V86" s="99"/>
      <c r="W86" s="23"/>
      <c r="X86" s="22"/>
      <c r="Y86" s="23"/>
      <c r="Z86" s="25">
        <f>IF(ISNUMBER(X86),V86+W86+IF(X86-Y86&lt;1,1,X86-Y86),X86)</f>
        <v>0</v>
      </c>
      <c r="AA86" s="6"/>
      <c r="AB86" s="105">
        <f>IF(ISNUMBER(F86+K86+P86+U86+Z86),F86+K86+P86+U86+Z86,IF(NOT(ISNA(MATCH("未提出",D86:Z86,0))),"未提出",IF(NOT(ISNA(MATCH("再未",D86:Z86,0))),"再未","---")))</f>
        <v>10</v>
      </c>
      <c r="AC86" s="6"/>
      <c r="AD86" s="40">
        <f>ROUNDUP(AB86,0)</f>
        <v>10</v>
      </c>
      <c r="AE86" s="7">
        <v>82</v>
      </c>
    </row>
    <row r="87" spans="1:31" s="7" customFormat="1" ht="19" thickBot="1" x14ac:dyDescent="0.2">
      <c r="A87" s="82">
        <v>27</v>
      </c>
      <c r="B87" s="79">
        <v>17231058</v>
      </c>
      <c r="C87" s="83" t="s">
        <v>203</v>
      </c>
      <c r="D87" s="101">
        <v>12</v>
      </c>
      <c r="E87" s="81"/>
      <c r="F87" s="90">
        <v>12</v>
      </c>
      <c r="G87" s="103"/>
      <c r="H87" s="81"/>
      <c r="I87" s="81"/>
      <c r="J87" s="81"/>
      <c r="K87" s="84"/>
      <c r="L87" s="103"/>
      <c r="M87" s="81"/>
      <c r="N87" s="80"/>
      <c r="O87" s="81"/>
      <c r="P87" s="84"/>
      <c r="Q87" s="103"/>
      <c r="R87" s="81"/>
      <c r="S87" s="80"/>
      <c r="T87" s="81"/>
      <c r="U87" s="84"/>
      <c r="V87" s="45"/>
      <c r="W87" s="81"/>
      <c r="X87" s="80"/>
      <c r="Y87" s="81"/>
      <c r="Z87" s="84">
        <f>IF(ISNUMBER(X87),V87+W87+IF(X87-Y87&lt;1,1,X87-Y87),X87)</f>
        <v>0</v>
      </c>
      <c r="AA87" s="6"/>
      <c r="AB87" s="106">
        <f>IF(ISNUMBER(F87+K87+P87+U87+Z87),F87+K87+P87+U87+Z87,IF(NOT(ISNA(MATCH("未提出",D87:Z87,0))),"未提出",IF(NOT(ISNA(MATCH("再未",D87:Z87,0))),"再未","---")))</f>
        <v>12</v>
      </c>
      <c r="AC87" s="6"/>
      <c r="AD87" s="41">
        <f>ROUNDUP(AB87,0)</f>
        <v>12</v>
      </c>
      <c r="AE87" s="7">
        <v>83</v>
      </c>
    </row>
    <row r="88" spans="1:31" s="7" customFormat="1" ht="19" thickBot="1" x14ac:dyDescent="0.2">
      <c r="A88" s="85">
        <v>27</v>
      </c>
      <c r="B88" s="86">
        <v>17231078</v>
      </c>
      <c r="C88" s="98" t="s">
        <v>204</v>
      </c>
      <c r="D88" s="102">
        <v>12</v>
      </c>
      <c r="E88" s="88"/>
      <c r="F88" s="90">
        <v>12</v>
      </c>
      <c r="G88" s="104"/>
      <c r="H88" s="88"/>
      <c r="I88" s="88"/>
      <c r="J88" s="88"/>
      <c r="K88" s="90"/>
      <c r="L88" s="104"/>
      <c r="M88" s="88"/>
      <c r="N88" s="89"/>
      <c r="O88" s="88"/>
      <c r="P88" s="90"/>
      <c r="Q88" s="104"/>
      <c r="R88" s="88"/>
      <c r="S88" s="89"/>
      <c r="T88" s="88"/>
      <c r="U88" s="90"/>
      <c r="V88" s="100"/>
      <c r="W88" s="88"/>
      <c r="X88" s="89"/>
      <c r="Y88" s="88"/>
      <c r="Z88" s="90">
        <f>IF(ISNUMBER(X88),V88+W88+IF(X88-Y88&lt;1,1,X88-Y88),X88)</f>
        <v>0</v>
      </c>
      <c r="AA88" s="6"/>
      <c r="AB88" s="38">
        <f>IF(ISNUMBER(F88+K88+P88+U88+Z88),F88+K88+P88+U88+Z88,IF(NOT(ISNA(MATCH("未提出",D88:Z88,0))),"未提出",IF(NOT(ISNA(MATCH("再未",D88:Z88,0))),"再未","---")))</f>
        <v>12</v>
      </c>
      <c r="AC88" s="6"/>
      <c r="AD88" s="33">
        <f>ROUNDUP(AB88,0)</f>
        <v>12</v>
      </c>
      <c r="AE88" s="7">
        <v>84</v>
      </c>
    </row>
    <row r="89" spans="1:31" s="7" customFormat="1" ht="19" thickBot="1" x14ac:dyDescent="0.2">
      <c r="A89" s="76">
        <v>28</v>
      </c>
      <c r="B89" s="77">
        <v>17231017</v>
      </c>
      <c r="C89" s="78" t="s">
        <v>205</v>
      </c>
      <c r="D89" s="24">
        <v>6</v>
      </c>
      <c r="E89" s="23"/>
      <c r="F89" s="90">
        <v>6</v>
      </c>
      <c r="G89" s="26"/>
      <c r="H89" s="23"/>
      <c r="I89" s="23"/>
      <c r="J89" s="23"/>
      <c r="K89" s="25"/>
      <c r="L89" s="26"/>
      <c r="M89" s="23"/>
      <c r="N89" s="22"/>
      <c r="O89" s="23"/>
      <c r="P89" s="25"/>
      <c r="Q89" s="26"/>
      <c r="R89" s="23"/>
      <c r="S89" s="22"/>
      <c r="T89" s="23"/>
      <c r="U89" s="25"/>
      <c r="V89" s="99"/>
      <c r="W89" s="23"/>
      <c r="X89" s="22"/>
      <c r="Y89" s="23"/>
      <c r="Z89" s="25">
        <f>IF(ISNUMBER(X89),V89+W89+IF(X89-Y89&lt;1,1,X89-Y89),X89)</f>
        <v>0</v>
      </c>
      <c r="AA89" s="6"/>
      <c r="AB89" s="105">
        <f>IF(ISNUMBER(F89+K89+P89+U89+Z89),F89+K89+P89+U89+Z89,IF(NOT(ISNA(MATCH("未提出",D89:Z89,0))),"未提出",IF(NOT(ISNA(MATCH("再未",D89:Z89,0))),"再未","---")))</f>
        <v>6</v>
      </c>
      <c r="AC89" s="6"/>
      <c r="AD89" s="40">
        <v>0</v>
      </c>
      <c r="AE89" s="7">
        <v>85</v>
      </c>
    </row>
    <row r="90" spans="1:31" s="7" customFormat="1" ht="19" thickBot="1" x14ac:dyDescent="0.2">
      <c r="A90" s="82">
        <v>28</v>
      </c>
      <c r="B90" s="79">
        <v>17231044</v>
      </c>
      <c r="C90" s="83" t="s">
        <v>206</v>
      </c>
      <c r="D90" s="101">
        <v>5</v>
      </c>
      <c r="E90" s="81"/>
      <c r="F90" s="90">
        <v>5</v>
      </c>
      <c r="G90" s="103"/>
      <c r="H90" s="81"/>
      <c r="I90" s="81"/>
      <c r="J90" s="81"/>
      <c r="K90" s="84"/>
      <c r="L90" s="103"/>
      <c r="M90" s="81"/>
      <c r="N90" s="80"/>
      <c r="O90" s="81"/>
      <c r="P90" s="84"/>
      <c r="Q90" s="103"/>
      <c r="R90" s="81"/>
      <c r="S90" s="80"/>
      <c r="T90" s="81"/>
      <c r="U90" s="84"/>
      <c r="V90" s="45"/>
      <c r="W90" s="81"/>
      <c r="X90" s="80"/>
      <c r="Y90" s="81"/>
      <c r="Z90" s="84">
        <f>IF(ISNUMBER(X90),V90+W90+IF(X90-Y90&lt;1,1,X90-Y90),X90)</f>
        <v>0</v>
      </c>
      <c r="AA90" s="6"/>
      <c r="AB90" s="106">
        <f>IF(ISNUMBER(F90+K90+P90+U90+Z90),F90+K90+P90+U90+Z90,IF(NOT(ISNA(MATCH("未提出",D90:Z90,0))),"未提出",IF(NOT(ISNA(MATCH("再未",D90:Z90,0))),"再未","---")))</f>
        <v>5</v>
      </c>
      <c r="AC90" s="6"/>
      <c r="AD90" s="41">
        <f>ROUNDUP(AB90,0)</f>
        <v>5</v>
      </c>
      <c r="AE90" s="7">
        <v>86</v>
      </c>
    </row>
    <row r="91" spans="1:31" s="7" customFormat="1" ht="19" thickBot="1" x14ac:dyDescent="0.2">
      <c r="A91" s="85">
        <v>28</v>
      </c>
      <c r="B91" s="86">
        <v>17231002</v>
      </c>
      <c r="C91" s="98" t="s">
        <v>207</v>
      </c>
      <c r="D91" s="102">
        <v>6</v>
      </c>
      <c r="E91" s="88"/>
      <c r="F91" s="90">
        <v>6</v>
      </c>
      <c r="G91" s="104"/>
      <c r="H91" s="88"/>
      <c r="I91" s="89"/>
      <c r="J91" s="88"/>
      <c r="K91" s="90"/>
      <c r="L91" s="104"/>
      <c r="M91" s="88"/>
      <c r="N91" s="89"/>
      <c r="O91" s="88"/>
      <c r="P91" s="90"/>
      <c r="Q91" s="104"/>
      <c r="R91" s="88"/>
      <c r="S91" s="89"/>
      <c r="T91" s="88"/>
      <c r="U91" s="90"/>
      <c r="V91" s="100"/>
      <c r="W91" s="88"/>
      <c r="X91" s="89"/>
      <c r="Y91" s="88"/>
      <c r="Z91" s="90">
        <f>IF(ISNUMBER(X91),V91+W91+IF(X91-Y91&lt;1,1,X91-Y91),X91)</f>
        <v>0</v>
      </c>
      <c r="AA91" s="6"/>
      <c r="AB91" s="38">
        <f>IF(ISNUMBER(F91+K91+P91+U91+Z91),F91+K91+P91+U91+Z91,IF(NOT(ISNA(MATCH("未提出",D91:Z91,0))),"未提出",IF(NOT(ISNA(MATCH("再未",D91:Z91,0))),"再未","---")))</f>
        <v>6</v>
      </c>
      <c r="AC91" s="6"/>
      <c r="AD91" s="33">
        <f>ROUNDUP(AB91,0)</f>
        <v>6</v>
      </c>
      <c r="AE91" s="7">
        <v>87</v>
      </c>
    </row>
    <row r="92" spans="1:31" s="7" customFormat="1" ht="19" thickBot="1" x14ac:dyDescent="0.2">
      <c r="A92" s="76">
        <v>29</v>
      </c>
      <c r="B92" s="77">
        <v>17231039</v>
      </c>
      <c r="C92" s="78" t="s">
        <v>208</v>
      </c>
      <c r="D92" s="24">
        <v>6</v>
      </c>
      <c r="E92" s="23"/>
      <c r="F92" s="90">
        <v>6</v>
      </c>
      <c r="G92" s="26"/>
      <c r="H92" s="23"/>
      <c r="I92" s="22"/>
      <c r="J92" s="23"/>
      <c r="K92" s="25"/>
      <c r="L92" s="26"/>
      <c r="M92" s="23"/>
      <c r="N92" s="22"/>
      <c r="O92" s="23"/>
      <c r="P92" s="25"/>
      <c r="Q92" s="26"/>
      <c r="R92" s="23"/>
      <c r="S92" s="22"/>
      <c r="T92" s="23"/>
      <c r="U92" s="25"/>
      <c r="V92" s="99"/>
      <c r="W92" s="23"/>
      <c r="X92" s="97"/>
      <c r="Y92" s="23"/>
      <c r="Z92" s="25">
        <f>IF(ISNUMBER(X92),V92+W92+IF(X92-Y92&lt;1,1,X92-Y92),X92)</f>
        <v>0</v>
      </c>
      <c r="AA92" s="6"/>
      <c r="AB92" s="105">
        <f>IF(ISNUMBER(F92+K92+P92+U92+Z92),F92+K92+P92+U92+Z92,IF(NOT(ISNA(MATCH("未提出",D92:Z92,0))),"未提出",IF(NOT(ISNA(MATCH("再未",D92:Z92,0))),"再未","---")))</f>
        <v>6</v>
      </c>
      <c r="AC92" s="6"/>
      <c r="AD92" s="40">
        <f>ROUNDUP(AB92,0)</f>
        <v>6</v>
      </c>
      <c r="AE92" s="7">
        <v>88</v>
      </c>
    </row>
    <row r="93" spans="1:31" s="7" customFormat="1" ht="19" thickBot="1" x14ac:dyDescent="0.2">
      <c r="A93" s="82">
        <v>29</v>
      </c>
      <c r="B93" s="79">
        <v>17231028</v>
      </c>
      <c r="C93" s="83" t="s">
        <v>209</v>
      </c>
      <c r="D93" s="101">
        <v>12</v>
      </c>
      <c r="E93" s="81"/>
      <c r="F93" s="90">
        <v>12</v>
      </c>
      <c r="G93" s="103"/>
      <c r="H93" s="81"/>
      <c r="I93" s="81"/>
      <c r="J93" s="81"/>
      <c r="K93" s="84"/>
      <c r="L93" s="103"/>
      <c r="M93" s="81"/>
      <c r="N93" s="80"/>
      <c r="O93" s="81"/>
      <c r="P93" s="84"/>
      <c r="Q93" s="103"/>
      <c r="R93" s="81"/>
      <c r="S93" s="80"/>
      <c r="T93" s="81"/>
      <c r="U93" s="84"/>
      <c r="V93" s="45"/>
      <c r="W93" s="81"/>
      <c r="X93" s="80"/>
      <c r="Y93" s="81"/>
      <c r="Z93" s="84">
        <f>IF(ISNUMBER(X93),V93+W93+IF(X93-Y93&lt;1,1,X93-Y93),X93)</f>
        <v>0</v>
      </c>
      <c r="AA93" s="6"/>
      <c r="AB93" s="106">
        <f>IF(ISNUMBER(F93+K93+P93+U93+Z93),F93+K93+P93+U93+Z93,IF(NOT(ISNA(MATCH("未提出",D93:Z93,0))),"未提出",IF(NOT(ISNA(MATCH("再未",D93:Z93,0))),"再未","---")))</f>
        <v>12</v>
      </c>
      <c r="AC93" s="6"/>
      <c r="AD93" s="41">
        <f>ROUNDUP(AB93,0)</f>
        <v>12</v>
      </c>
      <c r="AE93" s="7">
        <v>89</v>
      </c>
    </row>
    <row r="94" spans="1:31" s="7" customFormat="1" ht="19" thickBot="1" x14ac:dyDescent="0.2">
      <c r="A94" s="85">
        <v>29</v>
      </c>
      <c r="B94" s="86">
        <v>17231021</v>
      </c>
      <c r="C94" s="98" t="s">
        <v>210</v>
      </c>
      <c r="D94" s="102">
        <v>12</v>
      </c>
      <c r="E94" s="88"/>
      <c r="F94" s="90">
        <v>12</v>
      </c>
      <c r="G94" s="104"/>
      <c r="H94" s="88"/>
      <c r="I94" s="89"/>
      <c r="J94" s="88"/>
      <c r="K94" s="90"/>
      <c r="L94" s="104"/>
      <c r="M94" s="88"/>
      <c r="N94" s="89"/>
      <c r="O94" s="88"/>
      <c r="P94" s="90"/>
      <c r="Q94" s="104"/>
      <c r="R94" s="88"/>
      <c r="S94" s="89"/>
      <c r="T94" s="88"/>
      <c r="U94" s="90"/>
      <c r="V94" s="100"/>
      <c r="W94" s="88"/>
      <c r="X94" s="89"/>
      <c r="Y94" s="88"/>
      <c r="Z94" s="90">
        <f>IF(ISNUMBER(X94),V94+W94+IF(X94-Y94&lt;1,1,X94-Y94),X94)</f>
        <v>0</v>
      </c>
      <c r="AA94" s="6"/>
      <c r="AB94" s="38">
        <f>IF(ISNUMBER(F94+K94+P94+U94+Z94),F94+K94+P94+U94+Z94,IF(NOT(ISNA(MATCH("未提出",D94:Z94,0))),"未提出",IF(NOT(ISNA(MATCH("再未",D94:Z94,0))),"再未","---")))</f>
        <v>12</v>
      </c>
      <c r="AC94" s="6"/>
      <c r="AD94" s="33">
        <f>ROUNDUP(AB94,0)</f>
        <v>12</v>
      </c>
      <c r="AE94" s="7">
        <v>90</v>
      </c>
    </row>
    <row r="95" spans="1:31" s="7" customFormat="1" ht="19" thickBot="1" x14ac:dyDescent="0.2">
      <c r="A95" s="76">
        <v>30</v>
      </c>
      <c r="B95" s="77">
        <v>17231085</v>
      </c>
      <c r="C95" s="78" t="s">
        <v>211</v>
      </c>
      <c r="D95" s="24">
        <v>6</v>
      </c>
      <c r="E95" s="23"/>
      <c r="F95" s="90">
        <v>6</v>
      </c>
      <c r="G95" s="26"/>
      <c r="H95" s="23"/>
      <c r="I95" s="23"/>
      <c r="J95" s="23"/>
      <c r="K95" s="25"/>
      <c r="L95" s="26"/>
      <c r="M95" s="23"/>
      <c r="N95" s="22"/>
      <c r="O95" s="23"/>
      <c r="P95" s="25"/>
      <c r="Q95" s="26"/>
      <c r="R95" s="23"/>
      <c r="S95" s="22"/>
      <c r="T95" s="23"/>
      <c r="U95" s="25"/>
      <c r="V95" s="99"/>
      <c r="W95" s="23"/>
      <c r="X95" s="22"/>
      <c r="Y95" s="23"/>
      <c r="Z95" s="25">
        <f>IF(ISNUMBER(X95),V95+W95+IF(X95-Y95&lt;1,1,X95-Y95),X95)</f>
        <v>0</v>
      </c>
      <c r="AA95" s="6"/>
      <c r="AB95" s="105">
        <f>IF(ISNUMBER(F95+K95+P95+U95+Z95),F95+K95+P95+U95+Z95,IF(NOT(ISNA(MATCH("未提出",D95:Z95,0))),"未提出",IF(NOT(ISNA(MATCH("再未",D95:Z95,0))),"再未","---")))</f>
        <v>6</v>
      </c>
      <c r="AC95" s="6"/>
      <c r="AD95" s="40">
        <f>ROUNDUP(AB95,0)</f>
        <v>6</v>
      </c>
      <c r="AE95" s="7">
        <v>91</v>
      </c>
    </row>
    <row r="96" spans="1:31" s="7" customFormat="1" ht="19" thickBot="1" x14ac:dyDescent="0.2">
      <c r="A96" s="82">
        <v>30</v>
      </c>
      <c r="B96" s="79">
        <v>17231022</v>
      </c>
      <c r="C96" s="83" t="s">
        <v>212</v>
      </c>
      <c r="D96" s="101">
        <v>14</v>
      </c>
      <c r="E96" s="81"/>
      <c r="F96" s="90">
        <v>14</v>
      </c>
      <c r="G96" s="103"/>
      <c r="H96" s="81"/>
      <c r="I96" s="81"/>
      <c r="J96" s="81"/>
      <c r="K96" s="84"/>
      <c r="L96" s="103"/>
      <c r="M96" s="81"/>
      <c r="N96" s="80"/>
      <c r="O96" s="81"/>
      <c r="P96" s="84"/>
      <c r="Q96" s="103"/>
      <c r="R96" s="81"/>
      <c r="S96" s="80"/>
      <c r="T96" s="81"/>
      <c r="U96" s="84"/>
      <c r="V96" s="45"/>
      <c r="W96" s="81"/>
      <c r="X96" s="80"/>
      <c r="Y96" s="81"/>
      <c r="Z96" s="84">
        <f>IF(ISNUMBER(X96),V96+W96+IF(X96-Y96&lt;1,1,X96-Y96),X96)</f>
        <v>0</v>
      </c>
      <c r="AA96" s="6"/>
      <c r="AB96" s="106">
        <f>IF(ISNUMBER(F96+K96+P96+U96+Z96),F96+K96+P96+U96+Z96,IF(NOT(ISNA(MATCH("未提出",D96:Z96,0))),"未提出",IF(NOT(ISNA(MATCH("再未",D96:Z96,0))),"再未","---")))</f>
        <v>14</v>
      </c>
      <c r="AC96" s="6"/>
      <c r="AD96" s="41">
        <f>ROUNDUP(AB96,0)</f>
        <v>14</v>
      </c>
      <c r="AE96" s="7">
        <v>92</v>
      </c>
    </row>
    <row r="97" spans="1:31" s="7" customFormat="1" ht="19" thickBot="1" x14ac:dyDescent="0.2">
      <c r="A97" s="85">
        <v>30</v>
      </c>
      <c r="B97" s="86">
        <v>17231049</v>
      </c>
      <c r="C97" s="98" t="s">
        <v>213</v>
      </c>
      <c r="D97" s="102">
        <v>8</v>
      </c>
      <c r="E97" s="88"/>
      <c r="F97" s="90">
        <v>8</v>
      </c>
      <c r="G97" s="104"/>
      <c r="H97" s="88"/>
      <c r="I97" s="88"/>
      <c r="J97" s="88"/>
      <c r="K97" s="90"/>
      <c r="L97" s="104"/>
      <c r="M97" s="88"/>
      <c r="N97" s="89"/>
      <c r="O97" s="88"/>
      <c r="P97" s="90"/>
      <c r="Q97" s="104"/>
      <c r="R97" s="88"/>
      <c r="S97" s="89"/>
      <c r="T97" s="88"/>
      <c r="U97" s="90"/>
      <c r="V97" s="100"/>
      <c r="W97" s="88"/>
      <c r="X97" s="89"/>
      <c r="Y97" s="88"/>
      <c r="Z97" s="90">
        <f>IF(ISNUMBER(X97),V97+W97+IF(X97-Y97&lt;1,1,X97-Y97),X97)</f>
        <v>0</v>
      </c>
      <c r="AA97" s="6"/>
      <c r="AB97" s="38">
        <f>IF(ISNUMBER(F97+K97+P97+U97+Z97),F97+K97+P97+U97+Z97,IF(NOT(ISNA(MATCH("未提出",D97:Z97,0))),"未提出",IF(NOT(ISNA(MATCH("再未",D97:Z97,0))),"再未","---")))</f>
        <v>8</v>
      </c>
      <c r="AC97" s="6"/>
      <c r="AD97" s="33">
        <f>ROUNDUP(AB97,0)</f>
        <v>8</v>
      </c>
      <c r="AE97" s="7">
        <v>93</v>
      </c>
    </row>
    <row r="98" spans="1:31" s="7" customFormat="1" ht="19" thickBot="1" x14ac:dyDescent="0.2">
      <c r="A98" s="76">
        <v>31</v>
      </c>
      <c r="B98" s="77">
        <v>16231035</v>
      </c>
      <c r="C98" s="78" t="s">
        <v>55</v>
      </c>
      <c r="D98" s="24">
        <v>10</v>
      </c>
      <c r="E98" s="23"/>
      <c r="F98" s="90">
        <v>10</v>
      </c>
      <c r="G98" s="26"/>
      <c r="H98" s="23"/>
      <c r="I98" s="23"/>
      <c r="J98" s="23"/>
      <c r="K98" s="25"/>
      <c r="L98" s="26"/>
      <c r="M98" s="23"/>
      <c r="N98" s="22"/>
      <c r="O98" s="23"/>
      <c r="P98" s="25"/>
      <c r="Q98" s="26"/>
      <c r="R98" s="23"/>
      <c r="S98" s="22"/>
      <c r="T98" s="23"/>
      <c r="U98" s="25"/>
      <c r="V98" s="99"/>
      <c r="W98" s="23"/>
      <c r="X98" s="22"/>
      <c r="Y98" s="23"/>
      <c r="Z98" s="25">
        <f>IF(ISNUMBER(X98),V98+W98+IF(X98-Y98&lt;1,1,X98-Y98),X98)</f>
        <v>0</v>
      </c>
      <c r="AA98" s="6"/>
      <c r="AB98" s="105">
        <f>IF(ISNUMBER(F98+K98+P98+U98+Z98),F98+K98+P98+U98+Z98,IF(NOT(ISNA(MATCH("未提出",D98:Z98,0))),"未提出",IF(NOT(ISNA(MATCH("再未",D98:Z98,0))),"再未","---")))</f>
        <v>10</v>
      </c>
      <c r="AC98" s="6"/>
      <c r="AD98" s="40">
        <f>ROUNDUP(AB98,0)</f>
        <v>10</v>
      </c>
      <c r="AE98" s="7">
        <v>94</v>
      </c>
    </row>
    <row r="99" spans="1:31" s="7" customFormat="1" ht="19" thickBot="1" x14ac:dyDescent="0.2">
      <c r="A99" s="82">
        <v>31</v>
      </c>
      <c r="B99" s="79">
        <v>17231053</v>
      </c>
      <c r="C99" s="83" t="s">
        <v>214</v>
      </c>
      <c r="D99" s="101">
        <v>8</v>
      </c>
      <c r="E99" s="81"/>
      <c r="F99" s="90">
        <v>8</v>
      </c>
      <c r="G99" s="103"/>
      <c r="H99" s="81"/>
      <c r="I99" s="81"/>
      <c r="J99" s="81"/>
      <c r="K99" s="84"/>
      <c r="L99" s="103"/>
      <c r="M99" s="81"/>
      <c r="N99" s="80"/>
      <c r="O99" s="81"/>
      <c r="P99" s="84"/>
      <c r="Q99" s="103"/>
      <c r="R99" s="81"/>
      <c r="S99" s="80"/>
      <c r="T99" s="81"/>
      <c r="U99" s="84"/>
      <c r="V99" s="45"/>
      <c r="W99" s="81"/>
      <c r="X99" s="80"/>
      <c r="Y99" s="81"/>
      <c r="Z99" s="84">
        <f>IF(ISNUMBER(X99),V99+W99+IF(X99-Y99&lt;1,1,X99-Y99),X99)</f>
        <v>0</v>
      </c>
      <c r="AA99" s="6"/>
      <c r="AB99" s="106">
        <f>IF(ISNUMBER(F99+K99+P99+U99+Z99),F99+K99+P99+U99+Z99,IF(NOT(ISNA(MATCH("未提出",D99:Z99,0))),"未提出",IF(NOT(ISNA(MATCH("再未",D99:Z99,0))),"再未","---")))</f>
        <v>8</v>
      </c>
      <c r="AC99" s="6"/>
      <c r="AD99" s="41">
        <f>ROUNDUP(AB99,0)</f>
        <v>8</v>
      </c>
      <c r="AE99" s="7">
        <v>95</v>
      </c>
    </row>
    <row r="100" spans="1:31" s="7" customFormat="1" ht="19" thickBot="1" x14ac:dyDescent="0.2">
      <c r="A100" s="85">
        <v>31</v>
      </c>
      <c r="B100" s="86">
        <v>17231011</v>
      </c>
      <c r="C100" s="98" t="s">
        <v>215</v>
      </c>
      <c r="D100" s="102">
        <v>9</v>
      </c>
      <c r="E100" s="88"/>
      <c r="F100" s="90">
        <v>9</v>
      </c>
      <c r="G100" s="104"/>
      <c r="H100" s="88"/>
      <c r="I100" s="88"/>
      <c r="J100" s="88"/>
      <c r="K100" s="90"/>
      <c r="L100" s="104"/>
      <c r="M100" s="88"/>
      <c r="N100" s="89"/>
      <c r="O100" s="88"/>
      <c r="P100" s="90"/>
      <c r="Q100" s="104"/>
      <c r="R100" s="88"/>
      <c r="S100" s="89"/>
      <c r="T100" s="88"/>
      <c r="U100" s="90"/>
      <c r="V100" s="100"/>
      <c r="W100" s="88"/>
      <c r="X100" s="89"/>
      <c r="Y100" s="88"/>
      <c r="Z100" s="90">
        <f>IF(ISNUMBER(X100),V100+W100+IF(X100-Y100&lt;1,1,X100-Y100),X100)</f>
        <v>0</v>
      </c>
      <c r="AA100" s="6"/>
      <c r="AB100" s="38">
        <f>IF(ISNUMBER(F100+K100+P100+U100+Z100),F100+K100+P100+U100+Z100,IF(NOT(ISNA(MATCH("未提出",D100:Z100,0))),"未提出",IF(NOT(ISNA(MATCH("再未",D100:Z100,0))),"再未","---")))</f>
        <v>9</v>
      </c>
      <c r="AC100" s="6"/>
      <c r="AD100" s="33">
        <f>ROUNDUP(AB100,0)</f>
        <v>9</v>
      </c>
      <c r="AE100" s="7">
        <v>96</v>
      </c>
    </row>
    <row r="101" spans="1:31" s="7" customFormat="1" ht="19" thickBot="1" x14ac:dyDescent="0.2">
      <c r="A101" s="76">
        <v>32</v>
      </c>
      <c r="B101" s="77">
        <v>17231007</v>
      </c>
      <c r="C101" s="78" t="s">
        <v>216</v>
      </c>
      <c r="D101" s="24">
        <v>6</v>
      </c>
      <c r="E101" s="23"/>
      <c r="F101" s="90">
        <v>6</v>
      </c>
      <c r="G101" s="26"/>
      <c r="H101" s="23"/>
      <c r="I101" s="23"/>
      <c r="J101" s="23"/>
      <c r="K101" s="25"/>
      <c r="L101" s="26"/>
      <c r="M101" s="23"/>
      <c r="N101" s="22"/>
      <c r="O101" s="23"/>
      <c r="P101" s="25"/>
      <c r="Q101" s="26"/>
      <c r="R101" s="23"/>
      <c r="S101" s="22"/>
      <c r="T101" s="23"/>
      <c r="U101" s="25"/>
      <c r="V101" s="99"/>
      <c r="W101" s="23"/>
      <c r="X101" s="22"/>
      <c r="Y101" s="23"/>
      <c r="Z101" s="25">
        <f>IF(ISNUMBER(X101),V101+W101+IF(X101-Y101&lt;1,1,X101-Y101),X101)</f>
        <v>0</v>
      </c>
      <c r="AA101" s="6"/>
      <c r="AB101" s="105">
        <f>IF(ISNUMBER(F101+K101+P101+U101+Z101),F101+K101+P101+U101+Z101,IF(NOT(ISNA(MATCH("未提出",D101:Z101,0))),"未提出",IF(NOT(ISNA(MATCH("再未",D101:Z101,0))),"再未","---")))</f>
        <v>6</v>
      </c>
      <c r="AC101" s="6"/>
      <c r="AD101" s="50">
        <f>ROUNDUP(AB101,0)</f>
        <v>6</v>
      </c>
      <c r="AE101" s="7">
        <v>97</v>
      </c>
    </row>
    <row r="102" spans="1:31" s="7" customFormat="1" ht="19" thickBot="1" x14ac:dyDescent="0.2">
      <c r="A102" s="82">
        <v>32</v>
      </c>
      <c r="B102" s="79">
        <v>17231051</v>
      </c>
      <c r="C102" s="83" t="s">
        <v>217</v>
      </c>
      <c r="D102" s="101">
        <v>8</v>
      </c>
      <c r="E102" s="81"/>
      <c r="F102" s="90">
        <v>8</v>
      </c>
      <c r="G102" s="103"/>
      <c r="H102" s="81"/>
      <c r="I102" s="80"/>
      <c r="J102" s="81"/>
      <c r="K102" s="84"/>
      <c r="L102" s="103"/>
      <c r="M102" s="81"/>
      <c r="N102" s="80"/>
      <c r="O102" s="81"/>
      <c r="P102" s="84"/>
      <c r="Q102" s="103"/>
      <c r="R102" s="81"/>
      <c r="S102" s="80"/>
      <c r="T102" s="81"/>
      <c r="U102" s="84"/>
      <c r="V102" s="45"/>
      <c r="W102" s="81"/>
      <c r="X102" s="80"/>
      <c r="Y102" s="81"/>
      <c r="Z102" s="84">
        <f>IF(ISNUMBER(X102),V102+W102+IF(X102-Y102&lt;1,1,X102-Y102),X102)</f>
        <v>0</v>
      </c>
      <c r="AA102" s="6"/>
      <c r="AB102" s="106">
        <f>IF(ISNUMBER(F102+K102+P102+U102+Z102),F102+K102+P102+U102+Z102,IF(NOT(ISNA(MATCH("未提出",D102:Z102,0))),"未提出",IF(NOT(ISNA(MATCH("再未",D102:Z102,0))),"再未","---")))</f>
        <v>8</v>
      </c>
      <c r="AC102" s="6"/>
      <c r="AD102" s="41">
        <v>0</v>
      </c>
      <c r="AE102" s="7">
        <v>98</v>
      </c>
    </row>
    <row r="103" spans="1:31" s="7" customFormat="1" ht="19" thickBot="1" x14ac:dyDescent="0.2">
      <c r="A103" s="82">
        <v>32</v>
      </c>
      <c r="B103" s="79">
        <v>14231058</v>
      </c>
      <c r="C103" s="83" t="s">
        <v>16</v>
      </c>
      <c r="D103" s="101">
        <v>9</v>
      </c>
      <c r="E103" s="81"/>
      <c r="F103" s="90">
        <v>9</v>
      </c>
      <c r="G103" s="103"/>
      <c r="H103" s="81"/>
      <c r="I103" s="81"/>
      <c r="J103" s="81"/>
      <c r="K103" s="84"/>
      <c r="L103" s="103"/>
      <c r="M103" s="81"/>
      <c r="N103" s="80"/>
      <c r="O103" s="81"/>
      <c r="P103" s="84"/>
      <c r="Q103" s="103"/>
      <c r="R103" s="81"/>
      <c r="S103" s="80"/>
      <c r="T103" s="81"/>
      <c r="U103" s="84"/>
      <c r="V103" s="45"/>
      <c r="W103" s="81"/>
      <c r="X103" s="80"/>
      <c r="Y103" s="81"/>
      <c r="Z103" s="84">
        <f>IF(ISNUMBER(X103),V103+W103+IF(X103-Y103&lt;1,1,X103-Y103),X103)</f>
        <v>0</v>
      </c>
      <c r="AA103" s="6"/>
      <c r="AB103" s="106">
        <f>IF(ISNUMBER(F103+K103+P103+U103+Z103),F103+K103+P103+U103+Z103,IF(NOT(ISNA(MATCH("未提出",D103:Z103,0))),"未提出",IF(NOT(ISNA(MATCH("再未",D103:Z103,0))),"再未","---")))</f>
        <v>9</v>
      </c>
      <c r="AC103" s="6"/>
      <c r="AD103" s="41">
        <v>0</v>
      </c>
      <c r="AE103" s="7">
        <v>99</v>
      </c>
    </row>
    <row r="104" spans="1:31" s="7" customFormat="1" ht="19" thickBot="1" x14ac:dyDescent="0.2">
      <c r="A104" s="85">
        <v>32</v>
      </c>
      <c r="B104" s="86">
        <v>17231029</v>
      </c>
      <c r="C104" s="98" t="s">
        <v>218</v>
      </c>
      <c r="D104" s="102">
        <v>11</v>
      </c>
      <c r="E104" s="88"/>
      <c r="F104" s="90">
        <v>11</v>
      </c>
      <c r="G104" s="104"/>
      <c r="H104" s="88"/>
      <c r="I104" s="89"/>
      <c r="J104" s="88"/>
      <c r="K104" s="90"/>
      <c r="L104" s="104"/>
      <c r="M104" s="88"/>
      <c r="N104" s="89"/>
      <c r="O104" s="88"/>
      <c r="P104" s="90"/>
      <c r="Q104" s="104"/>
      <c r="R104" s="88"/>
      <c r="S104" s="89"/>
      <c r="T104" s="88"/>
      <c r="U104" s="90"/>
      <c r="V104" s="100"/>
      <c r="W104" s="88"/>
      <c r="X104" s="89"/>
      <c r="Y104" s="88"/>
      <c r="Z104" s="90">
        <f>IF(ISNUMBER(X104),V104+W104+IF(X104-Y104&lt;1,1,X104-Y104),X104)</f>
        <v>0</v>
      </c>
      <c r="AA104" s="6"/>
      <c r="AB104" s="38">
        <f>IF(ISNUMBER(F104+K104+P104+U104+Z104),F104+K104+P104+U104+Z104,IF(NOT(ISNA(MATCH("未提出",D104:Z104,0))),"未提出",IF(NOT(ISNA(MATCH("再未",D104:Z104,0))),"再未","---")))</f>
        <v>11</v>
      </c>
      <c r="AC104" s="6"/>
      <c r="AD104" s="33">
        <f>ROUNDUP(AB104,0)</f>
        <v>11</v>
      </c>
      <c r="AE104" s="7">
        <v>100</v>
      </c>
    </row>
    <row r="105" spans="1:31" s="7" customFormat="1" ht="19" thickBot="1" x14ac:dyDescent="0.2">
      <c r="A105" s="19">
        <v>100</v>
      </c>
      <c r="B105" s="122">
        <v>17231069</v>
      </c>
      <c r="C105" s="123" t="s">
        <v>220</v>
      </c>
      <c r="D105" s="102">
        <v>11</v>
      </c>
      <c r="E105" s="88"/>
      <c r="F105" s="90">
        <v>11</v>
      </c>
      <c r="G105" s="6"/>
      <c r="H105" s="6"/>
      <c r="I105" s="75"/>
      <c r="J105" s="6"/>
      <c r="K105" s="75"/>
      <c r="L105" s="6"/>
      <c r="M105" s="6"/>
      <c r="N105" s="75"/>
      <c r="O105" s="6"/>
      <c r="P105" s="75"/>
      <c r="Q105" s="6"/>
      <c r="R105" s="6"/>
      <c r="S105" s="75"/>
      <c r="T105" s="6"/>
      <c r="U105" s="75"/>
      <c r="V105" s="6"/>
      <c r="W105" s="6"/>
      <c r="X105" s="75"/>
      <c r="Y105" s="6"/>
      <c r="Z105" s="75"/>
      <c r="AA105" s="6"/>
      <c r="AB105" s="6"/>
      <c r="AC105" s="6"/>
      <c r="AD105" s="94"/>
      <c r="AE105" s="7">
        <v>1000</v>
      </c>
    </row>
    <row r="106" spans="1:31" x14ac:dyDescent="0.25">
      <c r="A106" s="19"/>
      <c r="B106" s="5"/>
      <c r="C106" s="6"/>
      <c r="D106" s="75"/>
      <c r="E106" s="6"/>
      <c r="F106" s="75"/>
      <c r="G106" s="6"/>
      <c r="H106" s="6"/>
      <c r="I106" s="19"/>
      <c r="J106" s="5"/>
      <c r="K106" s="75"/>
      <c r="L106" s="5"/>
      <c r="M106" s="5"/>
      <c r="N106" s="75"/>
      <c r="O106" s="5"/>
      <c r="P106" s="5"/>
      <c r="Q106" s="5"/>
      <c r="R106" s="5"/>
      <c r="S106" s="75"/>
      <c r="T106" s="5"/>
      <c r="U106" s="75"/>
      <c r="V106" s="5"/>
      <c r="W106" s="5"/>
      <c r="X106" s="5"/>
      <c r="Y106" s="5"/>
      <c r="Z106" s="5"/>
      <c r="AA106" s="5"/>
      <c r="AB106" s="6"/>
      <c r="AC106" s="5"/>
      <c r="AD106" s="94"/>
    </row>
    <row r="107" spans="1:31" x14ac:dyDescent="0.25">
      <c r="A107" s="19"/>
      <c r="B107" s="5"/>
      <c r="C107" s="6"/>
      <c r="D107" s="5"/>
      <c r="E107" s="6"/>
      <c r="F107" s="75"/>
      <c r="G107" s="6"/>
      <c r="H107" s="6"/>
      <c r="I107" s="5"/>
      <c r="J107" s="5"/>
      <c r="K107" s="75"/>
      <c r="L107" s="5"/>
      <c r="M107" s="5"/>
      <c r="N107" s="5"/>
      <c r="O107" s="5"/>
      <c r="P107" s="5"/>
      <c r="Q107" s="5"/>
      <c r="R107" s="5"/>
      <c r="S107" s="5"/>
      <c r="T107" s="5"/>
      <c r="U107" s="75"/>
      <c r="V107" s="5"/>
      <c r="W107" s="5"/>
      <c r="X107" s="5"/>
      <c r="Y107" s="5"/>
      <c r="Z107" s="5"/>
      <c r="AA107" s="5"/>
      <c r="AB107" s="6"/>
      <c r="AC107" s="5"/>
      <c r="AD107" s="94"/>
    </row>
    <row r="108" spans="1:31" x14ac:dyDescent="0.25">
      <c r="A108" s="19"/>
      <c r="B108" s="95"/>
      <c r="C108" s="6"/>
      <c r="D108" s="5"/>
      <c r="E108" s="6"/>
      <c r="F108" s="75"/>
      <c r="G108" s="6"/>
      <c r="H108" s="6"/>
      <c r="I108" s="5"/>
      <c r="J108" s="5"/>
      <c r="K108" s="75"/>
      <c r="L108" s="5"/>
      <c r="M108" s="5"/>
      <c r="N108" s="5"/>
      <c r="O108" s="5"/>
      <c r="P108" s="5"/>
      <c r="Q108" s="5"/>
      <c r="R108" s="5"/>
      <c r="S108" s="5"/>
      <c r="T108" s="5"/>
      <c r="U108" s="75"/>
      <c r="V108" s="5"/>
      <c r="W108" s="5"/>
      <c r="X108" s="5"/>
      <c r="Y108" s="5"/>
      <c r="Z108" s="5"/>
      <c r="AA108" s="5"/>
      <c r="AB108" s="6"/>
      <c r="AC108" s="5"/>
      <c r="AD108" s="94"/>
    </row>
    <row r="109" spans="1:31" x14ac:dyDescent="0.25">
      <c r="A109" s="19"/>
      <c r="B109" s="5"/>
      <c r="C109" s="6"/>
      <c r="D109" s="75"/>
      <c r="E109" s="6"/>
      <c r="F109" s="75"/>
      <c r="G109" s="6"/>
      <c r="H109" s="6"/>
      <c r="I109" s="75"/>
      <c r="J109" s="5"/>
      <c r="K109" s="75"/>
      <c r="L109" s="5"/>
      <c r="M109" s="5"/>
      <c r="N109" s="75"/>
      <c r="O109" s="5"/>
      <c r="P109" s="5"/>
      <c r="Q109" s="5"/>
      <c r="R109" s="5"/>
      <c r="S109" s="75"/>
      <c r="T109" s="5"/>
      <c r="U109" s="75"/>
      <c r="V109" s="5"/>
      <c r="W109" s="5"/>
      <c r="X109" s="75"/>
      <c r="Y109" s="5"/>
      <c r="Z109" s="5"/>
      <c r="AA109" s="5"/>
      <c r="AB109" s="6"/>
      <c r="AC109" s="5"/>
      <c r="AD109" s="94"/>
    </row>
    <row r="110" spans="1:31" x14ac:dyDescent="0.25">
      <c r="A110" s="19"/>
      <c r="B110" s="5"/>
      <c r="C110" s="6"/>
      <c r="D110" s="5"/>
      <c r="E110" s="6"/>
      <c r="F110" s="75"/>
      <c r="G110" s="6"/>
      <c r="H110" s="6"/>
      <c r="I110" s="75"/>
      <c r="J110" s="5"/>
      <c r="K110" s="75"/>
      <c r="L110" s="5"/>
      <c r="M110" s="5"/>
      <c r="N110" s="75"/>
      <c r="O110" s="5"/>
      <c r="P110" s="5"/>
      <c r="Q110" s="5"/>
      <c r="R110" s="5"/>
      <c r="S110" s="75"/>
      <c r="T110" s="5"/>
      <c r="U110" s="75"/>
      <c r="V110" s="5"/>
      <c r="W110" s="5"/>
      <c r="X110" s="96"/>
      <c r="Y110" s="5"/>
      <c r="Z110" s="5"/>
      <c r="AA110" s="5"/>
      <c r="AB110" s="6"/>
      <c r="AC110" s="5"/>
      <c r="AD110" s="94"/>
    </row>
    <row r="111" spans="1:31" x14ac:dyDescent="0.25">
      <c r="A111" s="19"/>
      <c r="B111" s="5"/>
      <c r="C111" s="6"/>
      <c r="D111" s="5"/>
      <c r="E111" s="6"/>
      <c r="F111" s="75"/>
      <c r="G111" s="6"/>
      <c r="H111" s="6"/>
      <c r="I111" s="5"/>
      <c r="J111" s="5"/>
      <c r="K111" s="75"/>
      <c r="L111" s="5"/>
      <c r="M111" s="5"/>
      <c r="N111" s="5"/>
      <c r="O111" s="5"/>
      <c r="P111" s="5"/>
      <c r="Q111" s="5"/>
      <c r="R111" s="5"/>
      <c r="S111" s="5"/>
      <c r="T111" s="5"/>
      <c r="U111" s="75"/>
      <c r="V111" s="5"/>
      <c r="W111" s="5"/>
      <c r="X111" s="5"/>
      <c r="Y111" s="5"/>
      <c r="Z111" s="5"/>
      <c r="AA111" s="5"/>
      <c r="AB111" s="6"/>
      <c r="AC111" s="5"/>
      <c r="AD111" s="6"/>
    </row>
    <row r="112" spans="1:31" x14ac:dyDescent="0.25">
      <c r="A112" s="19"/>
      <c r="B112" s="5"/>
      <c r="C112" s="6"/>
      <c r="D112" s="5"/>
      <c r="E112" s="6"/>
      <c r="F112" s="75"/>
      <c r="G112" s="6"/>
      <c r="H112" s="6"/>
      <c r="I112" s="5"/>
      <c r="J112" s="5"/>
      <c r="K112" s="75"/>
      <c r="L112" s="5"/>
      <c r="M112" s="5"/>
      <c r="N112" s="5"/>
      <c r="O112" s="5"/>
      <c r="P112" s="5"/>
      <c r="Q112" s="5"/>
      <c r="R112" s="5"/>
      <c r="S112" s="5"/>
      <c r="T112" s="5"/>
      <c r="U112" s="75"/>
      <c r="V112" s="5"/>
      <c r="W112" s="5"/>
      <c r="X112" s="5"/>
      <c r="Y112" s="5"/>
      <c r="Z112" s="5"/>
      <c r="AA112" s="5"/>
      <c r="AB112" s="6"/>
      <c r="AC112" s="5"/>
      <c r="AD112" s="94"/>
    </row>
    <row r="113" spans="1:30" x14ac:dyDescent="0.25">
      <c r="A113" s="19"/>
      <c r="B113" s="5"/>
      <c r="C113" s="6"/>
      <c r="D113" s="5"/>
      <c r="E113" s="6"/>
      <c r="F113" s="75"/>
      <c r="G113" s="6"/>
      <c r="H113" s="6"/>
      <c r="I113" s="5"/>
      <c r="J113" s="5"/>
      <c r="K113" s="75"/>
      <c r="L113" s="5"/>
      <c r="M113" s="5"/>
      <c r="N113" s="5"/>
      <c r="O113" s="5"/>
      <c r="P113" s="5"/>
      <c r="Q113" s="5"/>
      <c r="R113" s="5"/>
      <c r="S113" s="5"/>
      <c r="T113" s="5"/>
      <c r="U113" s="75"/>
      <c r="V113" s="5"/>
      <c r="W113" s="5"/>
      <c r="X113" s="5"/>
      <c r="Y113" s="5"/>
      <c r="Z113" s="5"/>
      <c r="AA113" s="5"/>
      <c r="AB113" s="6"/>
      <c r="AC113" s="5"/>
      <c r="AD113" s="94"/>
    </row>
    <row r="114" spans="1:30" x14ac:dyDescent="0.25">
      <c r="A114" s="19"/>
      <c r="B114" s="5"/>
      <c r="C114" s="6"/>
      <c r="D114" s="5"/>
      <c r="E114" s="6"/>
      <c r="F114" s="75"/>
      <c r="G114" s="6"/>
      <c r="H114" s="6"/>
      <c r="I114" s="5"/>
      <c r="J114" s="5"/>
      <c r="K114" s="75"/>
      <c r="L114" s="5"/>
      <c r="M114" s="5"/>
      <c r="N114" s="5"/>
      <c r="O114" s="5"/>
      <c r="P114" s="5"/>
      <c r="Q114" s="5"/>
      <c r="R114" s="5"/>
      <c r="S114" s="5"/>
      <c r="T114" s="5"/>
      <c r="U114" s="75"/>
      <c r="V114" s="5"/>
      <c r="W114" s="5"/>
      <c r="X114" s="5"/>
      <c r="Y114" s="5"/>
      <c r="Z114" s="5"/>
      <c r="AA114" s="5"/>
      <c r="AB114" s="6"/>
      <c r="AC114" s="5"/>
      <c r="AD114" s="6"/>
    </row>
    <row r="115" spans="1:30" x14ac:dyDescent="0.25">
      <c r="A115" s="19"/>
      <c r="B115" s="5"/>
      <c r="C115" s="6"/>
      <c r="D115" s="5"/>
      <c r="E115" s="6"/>
      <c r="F115" s="75"/>
      <c r="G115" s="6"/>
      <c r="H115" s="6"/>
      <c r="I115" s="5"/>
      <c r="J115" s="5"/>
      <c r="K115" s="75"/>
      <c r="L115" s="5"/>
      <c r="M115" s="5"/>
      <c r="N115" s="5"/>
      <c r="O115" s="5"/>
      <c r="P115" s="5"/>
      <c r="Q115" s="5"/>
      <c r="R115" s="5"/>
      <c r="S115" s="5"/>
      <c r="T115" s="5"/>
      <c r="U115" s="75"/>
      <c r="V115" s="5"/>
      <c r="W115" s="5"/>
      <c r="X115" s="5"/>
      <c r="Y115" s="5"/>
      <c r="Z115" s="5"/>
      <c r="AA115" s="5"/>
      <c r="AB115" s="6"/>
      <c r="AC115" s="5"/>
      <c r="AD115" s="94"/>
    </row>
    <row r="116" spans="1:30" x14ac:dyDescent="0.25">
      <c r="A116" s="19"/>
      <c r="B116" s="5"/>
      <c r="C116" s="6"/>
      <c r="D116" s="5"/>
      <c r="E116" s="6"/>
      <c r="F116" s="75"/>
      <c r="G116" s="6"/>
      <c r="H116" s="6"/>
      <c r="I116" s="5"/>
      <c r="J116" s="5"/>
      <c r="K116" s="75"/>
      <c r="L116" s="5"/>
      <c r="M116" s="5"/>
      <c r="N116" s="5"/>
      <c r="O116" s="5"/>
      <c r="P116" s="5"/>
      <c r="Q116" s="5"/>
      <c r="R116" s="5"/>
      <c r="S116" s="5"/>
      <c r="T116" s="5"/>
      <c r="U116" s="75"/>
      <c r="V116" s="5"/>
      <c r="W116" s="5"/>
      <c r="X116" s="5"/>
      <c r="Y116" s="5"/>
      <c r="Z116" s="5"/>
      <c r="AA116" s="5"/>
      <c r="AB116" s="6"/>
      <c r="AC116" s="5"/>
      <c r="AD116" s="94"/>
    </row>
    <row r="117" spans="1:30" x14ac:dyDescent="0.25">
      <c r="A117" s="19"/>
      <c r="B117" s="5"/>
      <c r="C117" s="6"/>
      <c r="D117" s="5"/>
      <c r="E117" s="6"/>
      <c r="F117" s="75"/>
      <c r="G117" s="6"/>
      <c r="H117" s="6"/>
      <c r="I117" s="5"/>
      <c r="J117" s="5"/>
      <c r="K117" s="75"/>
      <c r="L117" s="5"/>
      <c r="M117" s="5"/>
      <c r="N117" s="5"/>
      <c r="O117" s="5"/>
      <c r="P117" s="5"/>
      <c r="Q117" s="5"/>
      <c r="R117" s="5"/>
      <c r="S117" s="5"/>
      <c r="T117" s="5"/>
      <c r="U117" s="75"/>
      <c r="V117" s="5"/>
      <c r="W117" s="5"/>
      <c r="X117" s="5"/>
      <c r="Y117" s="5"/>
      <c r="Z117" s="5"/>
      <c r="AA117" s="5"/>
      <c r="AB117" s="6"/>
      <c r="AC117" s="5"/>
      <c r="AD117" s="94"/>
    </row>
    <row r="118" spans="1:30" x14ac:dyDescent="0.25">
      <c r="A118" s="19"/>
      <c r="B118" s="5"/>
      <c r="C118" s="6"/>
      <c r="D118" s="5"/>
      <c r="E118" s="6"/>
      <c r="F118" s="75"/>
      <c r="G118" s="6"/>
      <c r="H118" s="6"/>
      <c r="I118" s="5"/>
      <c r="J118" s="5"/>
      <c r="K118" s="75"/>
      <c r="L118" s="5"/>
      <c r="M118" s="5"/>
      <c r="N118" s="5"/>
      <c r="O118" s="5"/>
      <c r="P118" s="5"/>
      <c r="Q118" s="5"/>
      <c r="R118" s="5"/>
      <c r="S118" s="5"/>
      <c r="T118" s="5"/>
      <c r="U118" s="75"/>
      <c r="V118" s="5"/>
      <c r="W118" s="5"/>
      <c r="X118" s="5"/>
      <c r="Y118" s="5"/>
      <c r="Z118" s="5"/>
      <c r="AA118" s="5"/>
      <c r="AB118" s="6"/>
      <c r="AC118" s="5"/>
      <c r="AD118" s="6"/>
    </row>
    <row r="119" spans="1:30" x14ac:dyDescent="0.25">
      <c r="C119" s="7"/>
    </row>
  </sheetData>
  <autoFilter ref="A3:AE4"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4" showButton="0"/>
    <sortState ref="A6:AE105">
      <sortCondition ref="AE3:AE105"/>
    </sortState>
  </autoFilter>
  <mergeCells count="12">
    <mergeCell ref="AD3:AD4"/>
    <mergeCell ref="AB3:AB4"/>
    <mergeCell ref="A1:Z1"/>
    <mergeCell ref="A3:A4"/>
    <mergeCell ref="B3:B4"/>
    <mergeCell ref="C3:C4"/>
    <mergeCell ref="G3:K3"/>
    <mergeCell ref="L3:P3"/>
    <mergeCell ref="Q3:U3"/>
    <mergeCell ref="V3:Z3"/>
    <mergeCell ref="D3:F3"/>
    <mergeCell ref="D2:Z2"/>
  </mergeCells>
  <phoneticPr fontId="1"/>
  <conditionalFormatting sqref="AB5">
    <cfRule type="cellIs" dxfId="341" priority="358" operator="lessThan">
      <formula>60</formula>
    </cfRule>
    <cfRule type="cellIs" dxfId="340" priority="359" operator="lessThan">
      <formula>60</formula>
    </cfRule>
    <cfRule type="expression" dxfId="339" priority="360">
      <formula>NOT(ISNUMBER(AB5))</formula>
    </cfRule>
  </conditionalFormatting>
  <conditionalFormatting sqref="AB6">
    <cfRule type="cellIs" dxfId="338" priority="346" operator="lessThan">
      <formula>60</formula>
    </cfRule>
    <cfRule type="cellIs" dxfId="337" priority="347" operator="lessThan">
      <formula>60</formula>
    </cfRule>
    <cfRule type="expression" dxfId="336" priority="348">
      <formula>NOT(ISNUMBER(AB6))</formula>
    </cfRule>
  </conditionalFormatting>
  <conditionalFormatting sqref="AB7">
    <cfRule type="cellIs" dxfId="335" priority="343" operator="lessThan">
      <formula>60</formula>
    </cfRule>
    <cfRule type="cellIs" dxfId="334" priority="344" operator="lessThan">
      <formula>60</formula>
    </cfRule>
    <cfRule type="expression" dxfId="333" priority="345">
      <formula>NOT(ISNUMBER(AB7))</formula>
    </cfRule>
  </conditionalFormatting>
  <conditionalFormatting sqref="AB8">
    <cfRule type="cellIs" dxfId="332" priority="337" operator="lessThan">
      <formula>60</formula>
    </cfRule>
    <cfRule type="cellIs" dxfId="331" priority="338" operator="lessThan">
      <formula>60</formula>
    </cfRule>
    <cfRule type="expression" dxfId="330" priority="339">
      <formula>NOT(ISNUMBER(AB8))</formula>
    </cfRule>
  </conditionalFormatting>
  <conditionalFormatting sqref="AB9">
    <cfRule type="cellIs" dxfId="329" priority="334" operator="lessThan">
      <formula>60</formula>
    </cfRule>
    <cfRule type="cellIs" dxfId="328" priority="335" operator="lessThan">
      <formula>60</formula>
    </cfRule>
    <cfRule type="expression" dxfId="327" priority="336">
      <formula>NOT(ISNUMBER(AB9))</formula>
    </cfRule>
  </conditionalFormatting>
  <conditionalFormatting sqref="AB10">
    <cfRule type="cellIs" dxfId="326" priority="331" operator="lessThan">
      <formula>60</formula>
    </cfRule>
    <cfRule type="cellIs" dxfId="325" priority="332" operator="lessThan">
      <formula>60</formula>
    </cfRule>
    <cfRule type="expression" dxfId="324" priority="333">
      <formula>NOT(ISNUMBER(AB10))</formula>
    </cfRule>
  </conditionalFormatting>
  <conditionalFormatting sqref="AB11">
    <cfRule type="cellIs" dxfId="323" priority="328" operator="lessThan">
      <formula>60</formula>
    </cfRule>
    <cfRule type="cellIs" dxfId="322" priority="329" operator="lessThan">
      <formula>60</formula>
    </cfRule>
    <cfRule type="expression" dxfId="321" priority="330">
      <formula>NOT(ISNUMBER(AB11))</formula>
    </cfRule>
  </conditionalFormatting>
  <conditionalFormatting sqref="AB12">
    <cfRule type="cellIs" dxfId="320" priority="325" operator="lessThan">
      <formula>60</formula>
    </cfRule>
    <cfRule type="cellIs" dxfId="319" priority="326" operator="lessThan">
      <formula>60</formula>
    </cfRule>
    <cfRule type="expression" dxfId="318" priority="327">
      <formula>NOT(ISNUMBER(AB12))</formula>
    </cfRule>
  </conditionalFormatting>
  <conditionalFormatting sqref="AB13">
    <cfRule type="cellIs" dxfId="317" priority="322" operator="lessThan">
      <formula>60</formula>
    </cfRule>
    <cfRule type="cellIs" dxfId="316" priority="323" operator="lessThan">
      <formula>60</formula>
    </cfRule>
    <cfRule type="expression" dxfId="315" priority="324">
      <formula>NOT(ISNUMBER(AB13))</formula>
    </cfRule>
  </conditionalFormatting>
  <conditionalFormatting sqref="AB14">
    <cfRule type="cellIs" dxfId="314" priority="319" operator="lessThan">
      <formula>60</formula>
    </cfRule>
    <cfRule type="cellIs" dxfId="313" priority="320" operator="lessThan">
      <formula>60</formula>
    </cfRule>
    <cfRule type="expression" dxfId="312" priority="321">
      <formula>NOT(ISNUMBER(AB14))</formula>
    </cfRule>
  </conditionalFormatting>
  <conditionalFormatting sqref="AB15">
    <cfRule type="cellIs" dxfId="311" priority="316" operator="lessThan">
      <formula>60</formula>
    </cfRule>
    <cfRule type="cellIs" dxfId="310" priority="317" operator="lessThan">
      <formula>60</formula>
    </cfRule>
    <cfRule type="expression" dxfId="309" priority="318">
      <formula>NOT(ISNUMBER(AB15))</formula>
    </cfRule>
  </conditionalFormatting>
  <conditionalFormatting sqref="AB16">
    <cfRule type="cellIs" dxfId="308" priority="313" operator="lessThan">
      <formula>60</formula>
    </cfRule>
    <cfRule type="cellIs" dxfId="307" priority="314" operator="lessThan">
      <formula>60</formula>
    </cfRule>
    <cfRule type="expression" dxfId="306" priority="315">
      <formula>NOT(ISNUMBER(AB16))</formula>
    </cfRule>
  </conditionalFormatting>
  <conditionalFormatting sqref="AB17">
    <cfRule type="cellIs" dxfId="305" priority="310" operator="lessThan">
      <formula>60</formula>
    </cfRule>
    <cfRule type="cellIs" dxfId="304" priority="311" operator="lessThan">
      <formula>60</formula>
    </cfRule>
    <cfRule type="expression" dxfId="303" priority="312">
      <formula>NOT(ISNUMBER(AB17))</formula>
    </cfRule>
  </conditionalFormatting>
  <conditionalFormatting sqref="AB18">
    <cfRule type="cellIs" dxfId="302" priority="307" operator="lessThan">
      <formula>60</formula>
    </cfRule>
    <cfRule type="cellIs" dxfId="301" priority="308" operator="lessThan">
      <formula>60</formula>
    </cfRule>
    <cfRule type="expression" dxfId="300" priority="309">
      <formula>NOT(ISNUMBER(AB18))</formula>
    </cfRule>
  </conditionalFormatting>
  <conditionalFormatting sqref="AB19">
    <cfRule type="cellIs" dxfId="299" priority="304" operator="lessThan">
      <formula>60</formula>
    </cfRule>
    <cfRule type="cellIs" dxfId="298" priority="305" operator="lessThan">
      <formula>60</formula>
    </cfRule>
    <cfRule type="expression" dxfId="297" priority="306">
      <formula>NOT(ISNUMBER(AB19))</formula>
    </cfRule>
  </conditionalFormatting>
  <conditionalFormatting sqref="AB20">
    <cfRule type="cellIs" dxfId="296" priority="301" operator="lessThan">
      <formula>60</formula>
    </cfRule>
    <cfRule type="cellIs" dxfId="295" priority="302" operator="lessThan">
      <formula>60</formula>
    </cfRule>
    <cfRule type="expression" dxfId="294" priority="303">
      <formula>NOT(ISNUMBER(AB20))</formula>
    </cfRule>
  </conditionalFormatting>
  <conditionalFormatting sqref="AB21">
    <cfRule type="cellIs" dxfId="293" priority="298" operator="lessThan">
      <formula>60</formula>
    </cfRule>
    <cfRule type="cellIs" dxfId="292" priority="299" operator="lessThan">
      <formula>60</formula>
    </cfRule>
    <cfRule type="expression" dxfId="291" priority="300">
      <formula>NOT(ISNUMBER(AB21))</formula>
    </cfRule>
  </conditionalFormatting>
  <conditionalFormatting sqref="AB22">
    <cfRule type="cellIs" dxfId="290" priority="295" operator="lessThan">
      <formula>60</formula>
    </cfRule>
    <cfRule type="cellIs" dxfId="289" priority="296" operator="lessThan">
      <formula>60</formula>
    </cfRule>
    <cfRule type="expression" dxfId="288" priority="297">
      <formula>NOT(ISNUMBER(AB22))</formula>
    </cfRule>
  </conditionalFormatting>
  <conditionalFormatting sqref="AB23">
    <cfRule type="cellIs" dxfId="287" priority="292" operator="lessThan">
      <formula>60</formula>
    </cfRule>
    <cfRule type="cellIs" dxfId="286" priority="293" operator="lessThan">
      <formula>60</formula>
    </cfRule>
    <cfRule type="expression" dxfId="285" priority="294">
      <formula>NOT(ISNUMBER(AB23))</formula>
    </cfRule>
  </conditionalFormatting>
  <conditionalFormatting sqref="AB24">
    <cfRule type="cellIs" dxfId="284" priority="289" operator="lessThan">
      <formula>60</formula>
    </cfRule>
    <cfRule type="cellIs" dxfId="283" priority="290" operator="lessThan">
      <formula>60</formula>
    </cfRule>
    <cfRule type="expression" dxfId="282" priority="291">
      <formula>NOT(ISNUMBER(AB24))</formula>
    </cfRule>
  </conditionalFormatting>
  <conditionalFormatting sqref="AB25">
    <cfRule type="cellIs" dxfId="281" priority="286" operator="lessThan">
      <formula>60</formula>
    </cfRule>
    <cfRule type="cellIs" dxfId="280" priority="287" operator="lessThan">
      <formula>60</formula>
    </cfRule>
    <cfRule type="expression" dxfId="279" priority="288">
      <formula>NOT(ISNUMBER(AB25))</formula>
    </cfRule>
  </conditionalFormatting>
  <conditionalFormatting sqref="AB26">
    <cfRule type="cellIs" dxfId="278" priority="283" operator="lessThan">
      <formula>60</formula>
    </cfRule>
    <cfRule type="cellIs" dxfId="277" priority="284" operator="lessThan">
      <formula>60</formula>
    </cfRule>
    <cfRule type="expression" dxfId="276" priority="285">
      <formula>NOT(ISNUMBER(AB26))</formula>
    </cfRule>
  </conditionalFormatting>
  <conditionalFormatting sqref="AB27">
    <cfRule type="cellIs" dxfId="275" priority="280" operator="lessThan">
      <formula>60</formula>
    </cfRule>
    <cfRule type="cellIs" dxfId="274" priority="281" operator="lessThan">
      <formula>60</formula>
    </cfRule>
    <cfRule type="expression" dxfId="273" priority="282">
      <formula>NOT(ISNUMBER(AB27))</formula>
    </cfRule>
  </conditionalFormatting>
  <conditionalFormatting sqref="AB28">
    <cfRule type="cellIs" dxfId="272" priority="277" operator="lessThan">
      <formula>60</formula>
    </cfRule>
    <cfRule type="cellIs" dxfId="271" priority="278" operator="lessThan">
      <formula>60</formula>
    </cfRule>
    <cfRule type="expression" dxfId="270" priority="279">
      <formula>NOT(ISNUMBER(AB28))</formula>
    </cfRule>
  </conditionalFormatting>
  <conditionalFormatting sqref="AB29">
    <cfRule type="cellIs" dxfId="269" priority="274" operator="lessThan">
      <formula>60</formula>
    </cfRule>
    <cfRule type="cellIs" dxfId="268" priority="275" operator="lessThan">
      <formula>60</formula>
    </cfRule>
    <cfRule type="expression" dxfId="267" priority="276">
      <formula>NOT(ISNUMBER(AB29))</formula>
    </cfRule>
  </conditionalFormatting>
  <conditionalFormatting sqref="AB30">
    <cfRule type="cellIs" dxfId="266" priority="271" operator="lessThan">
      <formula>60</formula>
    </cfRule>
    <cfRule type="cellIs" dxfId="265" priority="272" operator="lessThan">
      <formula>60</formula>
    </cfRule>
    <cfRule type="expression" dxfId="264" priority="273">
      <formula>NOT(ISNUMBER(AB30))</formula>
    </cfRule>
  </conditionalFormatting>
  <conditionalFormatting sqref="AB31">
    <cfRule type="cellIs" dxfId="263" priority="268" operator="lessThan">
      <formula>60</formula>
    </cfRule>
    <cfRule type="cellIs" dxfId="262" priority="269" operator="lessThan">
      <formula>60</formula>
    </cfRule>
    <cfRule type="expression" dxfId="261" priority="270">
      <formula>NOT(ISNUMBER(AB31))</formula>
    </cfRule>
  </conditionalFormatting>
  <conditionalFormatting sqref="AB32">
    <cfRule type="cellIs" dxfId="260" priority="265" operator="lessThan">
      <formula>60</formula>
    </cfRule>
    <cfRule type="cellIs" dxfId="259" priority="266" operator="lessThan">
      <formula>60</formula>
    </cfRule>
    <cfRule type="expression" dxfId="258" priority="267">
      <formula>NOT(ISNUMBER(AB32))</formula>
    </cfRule>
  </conditionalFormatting>
  <conditionalFormatting sqref="AB33">
    <cfRule type="cellIs" dxfId="257" priority="262" operator="lessThan">
      <formula>60</formula>
    </cfRule>
    <cfRule type="cellIs" dxfId="256" priority="263" operator="lessThan">
      <formula>60</formula>
    </cfRule>
    <cfRule type="expression" dxfId="255" priority="264">
      <formula>NOT(ISNUMBER(AB33))</formula>
    </cfRule>
  </conditionalFormatting>
  <conditionalFormatting sqref="AB34">
    <cfRule type="cellIs" dxfId="254" priority="259" operator="lessThan">
      <formula>60</formula>
    </cfRule>
    <cfRule type="cellIs" dxfId="253" priority="260" operator="lessThan">
      <formula>60</formula>
    </cfRule>
    <cfRule type="expression" dxfId="252" priority="261">
      <formula>NOT(ISNUMBER(AB34))</formula>
    </cfRule>
  </conditionalFormatting>
  <conditionalFormatting sqref="AB35">
    <cfRule type="cellIs" dxfId="251" priority="256" operator="lessThan">
      <formula>60</formula>
    </cfRule>
    <cfRule type="cellIs" dxfId="250" priority="257" operator="lessThan">
      <formula>60</formula>
    </cfRule>
    <cfRule type="expression" dxfId="249" priority="258">
      <formula>NOT(ISNUMBER(AB35))</formula>
    </cfRule>
  </conditionalFormatting>
  <conditionalFormatting sqref="AB36">
    <cfRule type="cellIs" dxfId="248" priority="253" operator="lessThan">
      <formula>60</formula>
    </cfRule>
    <cfRule type="cellIs" dxfId="247" priority="254" operator="lessThan">
      <formula>60</formula>
    </cfRule>
    <cfRule type="expression" dxfId="246" priority="255">
      <formula>NOT(ISNUMBER(AB36))</formula>
    </cfRule>
  </conditionalFormatting>
  <conditionalFormatting sqref="AB37">
    <cfRule type="cellIs" dxfId="245" priority="250" operator="lessThan">
      <formula>60</formula>
    </cfRule>
    <cfRule type="cellIs" dxfId="244" priority="251" operator="lessThan">
      <formula>60</formula>
    </cfRule>
    <cfRule type="expression" dxfId="243" priority="252">
      <formula>NOT(ISNUMBER(AB37))</formula>
    </cfRule>
  </conditionalFormatting>
  <conditionalFormatting sqref="AB38">
    <cfRule type="cellIs" dxfId="242" priority="247" operator="lessThan">
      <formula>60</formula>
    </cfRule>
    <cfRule type="cellIs" dxfId="241" priority="248" operator="lessThan">
      <formula>60</formula>
    </cfRule>
    <cfRule type="expression" dxfId="240" priority="249">
      <formula>NOT(ISNUMBER(AB38))</formula>
    </cfRule>
  </conditionalFormatting>
  <conditionalFormatting sqref="AB39">
    <cfRule type="cellIs" dxfId="239" priority="244" operator="lessThan">
      <formula>60</formula>
    </cfRule>
    <cfRule type="cellIs" dxfId="238" priority="245" operator="lessThan">
      <formula>60</formula>
    </cfRule>
    <cfRule type="expression" dxfId="237" priority="246">
      <formula>NOT(ISNUMBER(AB39))</formula>
    </cfRule>
  </conditionalFormatting>
  <conditionalFormatting sqref="AB40">
    <cfRule type="cellIs" dxfId="236" priority="241" operator="lessThan">
      <formula>60</formula>
    </cfRule>
    <cfRule type="cellIs" dxfId="235" priority="242" operator="lessThan">
      <formula>60</formula>
    </cfRule>
    <cfRule type="expression" dxfId="234" priority="243">
      <formula>NOT(ISNUMBER(AB40))</formula>
    </cfRule>
  </conditionalFormatting>
  <conditionalFormatting sqref="AB41">
    <cfRule type="cellIs" dxfId="233" priority="238" operator="lessThan">
      <formula>60</formula>
    </cfRule>
    <cfRule type="cellIs" dxfId="232" priority="239" operator="lessThan">
      <formula>60</formula>
    </cfRule>
    <cfRule type="expression" dxfId="231" priority="240">
      <formula>NOT(ISNUMBER(AB41))</formula>
    </cfRule>
  </conditionalFormatting>
  <conditionalFormatting sqref="AB42">
    <cfRule type="cellIs" dxfId="230" priority="235" operator="lessThan">
      <formula>60</formula>
    </cfRule>
    <cfRule type="cellIs" dxfId="229" priority="236" operator="lessThan">
      <formula>60</formula>
    </cfRule>
    <cfRule type="expression" dxfId="228" priority="237">
      <formula>NOT(ISNUMBER(AB42))</formula>
    </cfRule>
  </conditionalFormatting>
  <conditionalFormatting sqref="AB43">
    <cfRule type="cellIs" dxfId="227" priority="232" operator="lessThan">
      <formula>60</formula>
    </cfRule>
    <cfRule type="cellIs" dxfId="226" priority="233" operator="lessThan">
      <formula>60</formula>
    </cfRule>
    <cfRule type="expression" dxfId="225" priority="234">
      <formula>NOT(ISNUMBER(AB43))</formula>
    </cfRule>
  </conditionalFormatting>
  <conditionalFormatting sqref="AB44">
    <cfRule type="cellIs" dxfId="224" priority="229" operator="lessThan">
      <formula>60</formula>
    </cfRule>
    <cfRule type="cellIs" dxfId="223" priority="230" operator="lessThan">
      <formula>60</formula>
    </cfRule>
    <cfRule type="expression" dxfId="222" priority="231">
      <formula>NOT(ISNUMBER(AB44))</formula>
    </cfRule>
  </conditionalFormatting>
  <conditionalFormatting sqref="AB45">
    <cfRule type="cellIs" dxfId="221" priority="226" operator="lessThan">
      <formula>60</formula>
    </cfRule>
    <cfRule type="cellIs" dxfId="220" priority="227" operator="lessThan">
      <formula>60</formula>
    </cfRule>
    <cfRule type="expression" dxfId="219" priority="228">
      <formula>NOT(ISNUMBER(AB45))</formula>
    </cfRule>
  </conditionalFormatting>
  <conditionalFormatting sqref="AB46">
    <cfRule type="cellIs" dxfId="218" priority="223" operator="lessThan">
      <formula>60</formula>
    </cfRule>
    <cfRule type="cellIs" dxfId="217" priority="224" operator="lessThan">
      <formula>60</formula>
    </cfRule>
    <cfRule type="expression" dxfId="216" priority="225">
      <formula>NOT(ISNUMBER(AB46))</formula>
    </cfRule>
  </conditionalFormatting>
  <conditionalFormatting sqref="AB47">
    <cfRule type="cellIs" dxfId="215" priority="220" operator="lessThan">
      <formula>60</formula>
    </cfRule>
    <cfRule type="cellIs" dxfId="214" priority="221" operator="lessThan">
      <formula>60</formula>
    </cfRule>
    <cfRule type="expression" dxfId="213" priority="222">
      <formula>NOT(ISNUMBER(AB47))</formula>
    </cfRule>
  </conditionalFormatting>
  <conditionalFormatting sqref="AB48">
    <cfRule type="cellIs" dxfId="212" priority="217" operator="lessThan">
      <formula>60</formula>
    </cfRule>
    <cfRule type="cellIs" dxfId="211" priority="218" operator="lessThan">
      <formula>60</formula>
    </cfRule>
    <cfRule type="expression" dxfId="210" priority="219">
      <formula>NOT(ISNUMBER(AB48))</formula>
    </cfRule>
  </conditionalFormatting>
  <conditionalFormatting sqref="AB49">
    <cfRule type="cellIs" dxfId="209" priority="214" operator="lessThan">
      <formula>60</formula>
    </cfRule>
    <cfRule type="cellIs" dxfId="208" priority="215" operator="lessThan">
      <formula>60</formula>
    </cfRule>
    <cfRule type="expression" dxfId="207" priority="216">
      <formula>NOT(ISNUMBER(AB49))</formula>
    </cfRule>
  </conditionalFormatting>
  <conditionalFormatting sqref="AB50">
    <cfRule type="cellIs" dxfId="206" priority="211" operator="lessThan">
      <formula>60</formula>
    </cfRule>
    <cfRule type="cellIs" dxfId="205" priority="212" operator="lessThan">
      <formula>60</formula>
    </cfRule>
    <cfRule type="expression" dxfId="204" priority="213">
      <formula>NOT(ISNUMBER(AB50))</formula>
    </cfRule>
  </conditionalFormatting>
  <conditionalFormatting sqref="AB51">
    <cfRule type="cellIs" dxfId="203" priority="208" operator="lessThan">
      <formula>60</formula>
    </cfRule>
    <cfRule type="cellIs" dxfId="202" priority="209" operator="lessThan">
      <formula>60</formula>
    </cfRule>
    <cfRule type="expression" dxfId="201" priority="210">
      <formula>NOT(ISNUMBER(AB51))</formula>
    </cfRule>
  </conditionalFormatting>
  <conditionalFormatting sqref="AB52">
    <cfRule type="cellIs" dxfId="200" priority="205" operator="lessThan">
      <formula>60</formula>
    </cfRule>
    <cfRule type="cellIs" dxfId="199" priority="206" operator="lessThan">
      <formula>60</formula>
    </cfRule>
    <cfRule type="expression" dxfId="198" priority="207">
      <formula>NOT(ISNUMBER(AB52))</formula>
    </cfRule>
  </conditionalFormatting>
  <conditionalFormatting sqref="AB53">
    <cfRule type="cellIs" dxfId="197" priority="202" operator="lessThan">
      <formula>60</formula>
    </cfRule>
    <cfRule type="cellIs" dxfId="196" priority="203" operator="lessThan">
      <formula>60</formula>
    </cfRule>
    <cfRule type="expression" dxfId="195" priority="204">
      <formula>NOT(ISNUMBER(AB53))</formula>
    </cfRule>
  </conditionalFormatting>
  <conditionalFormatting sqref="AB54">
    <cfRule type="cellIs" dxfId="194" priority="199" operator="lessThan">
      <formula>60</formula>
    </cfRule>
    <cfRule type="cellIs" dxfId="193" priority="200" operator="lessThan">
      <formula>60</formula>
    </cfRule>
    <cfRule type="expression" dxfId="192" priority="201">
      <formula>NOT(ISNUMBER(AB54))</formula>
    </cfRule>
  </conditionalFormatting>
  <conditionalFormatting sqref="AB55">
    <cfRule type="cellIs" dxfId="191" priority="196" operator="lessThan">
      <formula>60</formula>
    </cfRule>
    <cfRule type="cellIs" dxfId="190" priority="197" operator="lessThan">
      <formula>60</formula>
    </cfRule>
    <cfRule type="expression" dxfId="189" priority="198">
      <formula>NOT(ISNUMBER(AB55))</formula>
    </cfRule>
  </conditionalFormatting>
  <conditionalFormatting sqref="AB56">
    <cfRule type="cellIs" dxfId="188" priority="193" operator="lessThan">
      <formula>60</formula>
    </cfRule>
    <cfRule type="cellIs" dxfId="187" priority="194" operator="lessThan">
      <formula>60</formula>
    </cfRule>
    <cfRule type="expression" dxfId="186" priority="195">
      <formula>NOT(ISNUMBER(AB56))</formula>
    </cfRule>
  </conditionalFormatting>
  <conditionalFormatting sqref="AB57">
    <cfRule type="cellIs" dxfId="185" priority="190" operator="lessThan">
      <formula>60</formula>
    </cfRule>
    <cfRule type="cellIs" dxfId="184" priority="191" operator="lessThan">
      <formula>60</formula>
    </cfRule>
    <cfRule type="expression" dxfId="183" priority="192">
      <formula>NOT(ISNUMBER(AB57))</formula>
    </cfRule>
  </conditionalFormatting>
  <conditionalFormatting sqref="AB58">
    <cfRule type="cellIs" dxfId="182" priority="187" operator="lessThan">
      <formula>60</formula>
    </cfRule>
    <cfRule type="cellIs" dxfId="181" priority="188" operator="lessThan">
      <formula>60</formula>
    </cfRule>
    <cfRule type="expression" dxfId="180" priority="189">
      <formula>NOT(ISNUMBER(AB58))</formula>
    </cfRule>
  </conditionalFormatting>
  <conditionalFormatting sqref="AB59">
    <cfRule type="cellIs" dxfId="179" priority="184" operator="lessThan">
      <formula>60</formula>
    </cfRule>
    <cfRule type="cellIs" dxfId="178" priority="185" operator="lessThan">
      <formula>60</formula>
    </cfRule>
    <cfRule type="expression" dxfId="177" priority="186">
      <formula>NOT(ISNUMBER(AB59))</formula>
    </cfRule>
  </conditionalFormatting>
  <conditionalFormatting sqref="AB60">
    <cfRule type="cellIs" dxfId="176" priority="181" operator="lessThan">
      <formula>60</formula>
    </cfRule>
    <cfRule type="cellIs" dxfId="175" priority="182" operator="lessThan">
      <formula>60</formula>
    </cfRule>
    <cfRule type="expression" dxfId="174" priority="183">
      <formula>NOT(ISNUMBER(AB60))</formula>
    </cfRule>
  </conditionalFormatting>
  <conditionalFormatting sqref="AB61">
    <cfRule type="cellIs" dxfId="173" priority="178" operator="lessThan">
      <formula>60</formula>
    </cfRule>
    <cfRule type="cellIs" dxfId="172" priority="179" operator="lessThan">
      <formula>60</formula>
    </cfRule>
    <cfRule type="expression" dxfId="171" priority="180">
      <formula>NOT(ISNUMBER(AB61))</formula>
    </cfRule>
  </conditionalFormatting>
  <conditionalFormatting sqref="AB62">
    <cfRule type="cellIs" dxfId="170" priority="175" operator="lessThan">
      <formula>60</formula>
    </cfRule>
    <cfRule type="cellIs" dxfId="169" priority="176" operator="lessThan">
      <formula>60</formula>
    </cfRule>
    <cfRule type="expression" dxfId="168" priority="177">
      <formula>NOT(ISNUMBER(AB62))</formula>
    </cfRule>
  </conditionalFormatting>
  <conditionalFormatting sqref="AB63">
    <cfRule type="cellIs" dxfId="167" priority="172" operator="lessThan">
      <formula>60</formula>
    </cfRule>
    <cfRule type="cellIs" dxfId="166" priority="173" operator="lessThan">
      <formula>60</formula>
    </cfRule>
    <cfRule type="expression" dxfId="165" priority="174">
      <formula>NOT(ISNUMBER(AB63))</formula>
    </cfRule>
  </conditionalFormatting>
  <conditionalFormatting sqref="AB64">
    <cfRule type="cellIs" dxfId="164" priority="169" operator="lessThan">
      <formula>60</formula>
    </cfRule>
    <cfRule type="cellIs" dxfId="163" priority="170" operator="lessThan">
      <formula>60</formula>
    </cfRule>
    <cfRule type="expression" dxfId="162" priority="171">
      <formula>NOT(ISNUMBER(AB64))</formula>
    </cfRule>
  </conditionalFormatting>
  <conditionalFormatting sqref="AB65">
    <cfRule type="cellIs" dxfId="161" priority="166" operator="lessThan">
      <formula>60</formula>
    </cfRule>
    <cfRule type="cellIs" dxfId="160" priority="167" operator="lessThan">
      <formula>60</formula>
    </cfRule>
    <cfRule type="expression" dxfId="159" priority="168">
      <formula>NOT(ISNUMBER(AB65))</formula>
    </cfRule>
  </conditionalFormatting>
  <conditionalFormatting sqref="AB66">
    <cfRule type="cellIs" dxfId="158" priority="163" operator="lessThan">
      <formula>60</formula>
    </cfRule>
    <cfRule type="cellIs" dxfId="157" priority="164" operator="lessThan">
      <formula>60</formula>
    </cfRule>
    <cfRule type="expression" dxfId="156" priority="165">
      <formula>NOT(ISNUMBER(AB66))</formula>
    </cfRule>
  </conditionalFormatting>
  <conditionalFormatting sqref="AB67">
    <cfRule type="cellIs" dxfId="155" priority="160" operator="lessThan">
      <formula>60</formula>
    </cfRule>
    <cfRule type="cellIs" dxfId="154" priority="161" operator="lessThan">
      <formula>60</formula>
    </cfRule>
    <cfRule type="expression" dxfId="153" priority="162">
      <formula>NOT(ISNUMBER(AB67))</formula>
    </cfRule>
  </conditionalFormatting>
  <conditionalFormatting sqref="AB68">
    <cfRule type="cellIs" dxfId="152" priority="157" operator="lessThan">
      <formula>60</formula>
    </cfRule>
    <cfRule type="cellIs" dxfId="151" priority="158" operator="lessThan">
      <formula>60</formula>
    </cfRule>
    <cfRule type="expression" dxfId="150" priority="159">
      <formula>NOT(ISNUMBER(AB68))</formula>
    </cfRule>
  </conditionalFormatting>
  <conditionalFormatting sqref="AB69">
    <cfRule type="cellIs" dxfId="149" priority="154" operator="lessThan">
      <formula>60</formula>
    </cfRule>
    <cfRule type="cellIs" dxfId="148" priority="155" operator="lessThan">
      <formula>60</formula>
    </cfRule>
    <cfRule type="expression" dxfId="147" priority="156">
      <formula>NOT(ISNUMBER(AB69))</formula>
    </cfRule>
  </conditionalFormatting>
  <conditionalFormatting sqref="AB70">
    <cfRule type="cellIs" dxfId="146" priority="151" operator="lessThan">
      <formula>60</formula>
    </cfRule>
    <cfRule type="cellIs" dxfId="145" priority="152" operator="lessThan">
      <formula>60</formula>
    </cfRule>
    <cfRule type="expression" dxfId="144" priority="153">
      <formula>NOT(ISNUMBER(AB70))</formula>
    </cfRule>
  </conditionalFormatting>
  <conditionalFormatting sqref="AB71">
    <cfRule type="cellIs" dxfId="143" priority="148" operator="lessThan">
      <formula>60</formula>
    </cfRule>
    <cfRule type="cellIs" dxfId="142" priority="149" operator="lessThan">
      <formula>60</formula>
    </cfRule>
    <cfRule type="expression" dxfId="141" priority="150">
      <formula>NOT(ISNUMBER(AB71))</formula>
    </cfRule>
  </conditionalFormatting>
  <conditionalFormatting sqref="AB72">
    <cfRule type="cellIs" dxfId="140" priority="145" operator="lessThan">
      <formula>60</formula>
    </cfRule>
    <cfRule type="cellIs" dxfId="139" priority="146" operator="lessThan">
      <formula>60</formula>
    </cfRule>
    <cfRule type="expression" dxfId="138" priority="147">
      <formula>NOT(ISNUMBER(AB72))</formula>
    </cfRule>
  </conditionalFormatting>
  <conditionalFormatting sqref="AB73">
    <cfRule type="cellIs" dxfId="137" priority="142" operator="lessThan">
      <formula>60</formula>
    </cfRule>
    <cfRule type="cellIs" dxfId="136" priority="143" operator="lessThan">
      <formula>60</formula>
    </cfRule>
    <cfRule type="expression" dxfId="135" priority="144">
      <formula>NOT(ISNUMBER(AB73))</formula>
    </cfRule>
  </conditionalFormatting>
  <conditionalFormatting sqref="AB74">
    <cfRule type="cellIs" dxfId="134" priority="139" operator="lessThan">
      <formula>60</formula>
    </cfRule>
    <cfRule type="cellIs" dxfId="133" priority="140" operator="lessThan">
      <formula>60</formula>
    </cfRule>
    <cfRule type="expression" dxfId="132" priority="141">
      <formula>NOT(ISNUMBER(AB74))</formula>
    </cfRule>
  </conditionalFormatting>
  <conditionalFormatting sqref="AB75">
    <cfRule type="cellIs" dxfId="131" priority="136" operator="lessThan">
      <formula>60</formula>
    </cfRule>
    <cfRule type="cellIs" dxfId="130" priority="137" operator="lessThan">
      <formula>60</formula>
    </cfRule>
    <cfRule type="expression" dxfId="129" priority="138">
      <formula>NOT(ISNUMBER(AB75))</formula>
    </cfRule>
  </conditionalFormatting>
  <conditionalFormatting sqref="AB76">
    <cfRule type="cellIs" dxfId="128" priority="133" operator="lessThan">
      <formula>60</formula>
    </cfRule>
    <cfRule type="cellIs" dxfId="127" priority="134" operator="lessThan">
      <formula>60</formula>
    </cfRule>
    <cfRule type="expression" dxfId="126" priority="135">
      <formula>NOT(ISNUMBER(AB76))</formula>
    </cfRule>
  </conditionalFormatting>
  <conditionalFormatting sqref="AB77">
    <cfRule type="cellIs" dxfId="125" priority="130" operator="lessThan">
      <formula>60</formula>
    </cfRule>
    <cfRule type="cellIs" dxfId="124" priority="131" operator="lessThan">
      <formula>60</formula>
    </cfRule>
    <cfRule type="expression" dxfId="123" priority="132">
      <formula>NOT(ISNUMBER(AB77))</formula>
    </cfRule>
  </conditionalFormatting>
  <conditionalFormatting sqref="AB78">
    <cfRule type="cellIs" dxfId="122" priority="127" operator="lessThan">
      <formula>60</formula>
    </cfRule>
    <cfRule type="cellIs" dxfId="121" priority="128" operator="lessThan">
      <formula>60</formula>
    </cfRule>
    <cfRule type="expression" dxfId="120" priority="129">
      <formula>NOT(ISNUMBER(AB78))</formula>
    </cfRule>
  </conditionalFormatting>
  <conditionalFormatting sqref="AB79">
    <cfRule type="cellIs" dxfId="119" priority="124" operator="lessThan">
      <formula>60</formula>
    </cfRule>
    <cfRule type="cellIs" dxfId="118" priority="125" operator="lessThan">
      <formula>60</formula>
    </cfRule>
    <cfRule type="expression" dxfId="117" priority="126">
      <formula>NOT(ISNUMBER(AB79))</formula>
    </cfRule>
  </conditionalFormatting>
  <conditionalFormatting sqref="AB80">
    <cfRule type="cellIs" dxfId="116" priority="121" operator="lessThan">
      <formula>60</formula>
    </cfRule>
    <cfRule type="cellIs" dxfId="115" priority="122" operator="lessThan">
      <formula>60</formula>
    </cfRule>
    <cfRule type="expression" dxfId="114" priority="123">
      <formula>NOT(ISNUMBER(AB80))</formula>
    </cfRule>
  </conditionalFormatting>
  <conditionalFormatting sqref="AB81">
    <cfRule type="cellIs" dxfId="113" priority="118" operator="lessThan">
      <formula>60</formula>
    </cfRule>
    <cfRule type="cellIs" dxfId="112" priority="119" operator="lessThan">
      <formula>60</formula>
    </cfRule>
    <cfRule type="expression" dxfId="111" priority="120">
      <formula>NOT(ISNUMBER(AB81))</formula>
    </cfRule>
  </conditionalFormatting>
  <conditionalFormatting sqref="AB82">
    <cfRule type="cellIs" dxfId="110" priority="115" operator="lessThan">
      <formula>60</formula>
    </cfRule>
    <cfRule type="cellIs" dxfId="109" priority="116" operator="lessThan">
      <formula>60</formula>
    </cfRule>
    <cfRule type="expression" dxfId="108" priority="117">
      <formula>NOT(ISNUMBER(AB82))</formula>
    </cfRule>
  </conditionalFormatting>
  <conditionalFormatting sqref="AB83">
    <cfRule type="cellIs" dxfId="107" priority="112" operator="lessThan">
      <formula>60</formula>
    </cfRule>
    <cfRule type="cellIs" dxfId="106" priority="113" operator="lessThan">
      <formula>60</formula>
    </cfRule>
    <cfRule type="expression" dxfId="105" priority="114">
      <formula>NOT(ISNUMBER(AB83))</formula>
    </cfRule>
  </conditionalFormatting>
  <conditionalFormatting sqref="AB84">
    <cfRule type="cellIs" dxfId="104" priority="109" operator="lessThan">
      <formula>60</formula>
    </cfRule>
    <cfRule type="cellIs" dxfId="103" priority="110" operator="lessThan">
      <formula>60</formula>
    </cfRule>
    <cfRule type="expression" dxfId="102" priority="111">
      <formula>NOT(ISNUMBER(AB84))</formula>
    </cfRule>
  </conditionalFormatting>
  <conditionalFormatting sqref="AB85">
    <cfRule type="cellIs" dxfId="101" priority="106" operator="lessThan">
      <formula>60</formula>
    </cfRule>
    <cfRule type="cellIs" dxfId="100" priority="107" operator="lessThan">
      <formula>60</formula>
    </cfRule>
    <cfRule type="expression" dxfId="99" priority="108">
      <formula>NOT(ISNUMBER(AB85))</formula>
    </cfRule>
  </conditionalFormatting>
  <conditionalFormatting sqref="AB86">
    <cfRule type="cellIs" dxfId="98" priority="103" operator="lessThan">
      <formula>60</formula>
    </cfRule>
    <cfRule type="cellIs" dxfId="97" priority="104" operator="lessThan">
      <formula>60</formula>
    </cfRule>
    <cfRule type="expression" dxfId="96" priority="105">
      <formula>NOT(ISNUMBER(AB86))</formula>
    </cfRule>
  </conditionalFormatting>
  <conditionalFormatting sqref="AB87">
    <cfRule type="cellIs" dxfId="95" priority="100" operator="lessThan">
      <formula>60</formula>
    </cfRule>
    <cfRule type="cellIs" dxfId="94" priority="101" operator="lessThan">
      <formula>60</formula>
    </cfRule>
    <cfRule type="expression" dxfId="93" priority="102">
      <formula>NOT(ISNUMBER(AB87))</formula>
    </cfRule>
  </conditionalFormatting>
  <conditionalFormatting sqref="AB88">
    <cfRule type="cellIs" dxfId="92" priority="97" operator="lessThan">
      <formula>60</formula>
    </cfRule>
    <cfRule type="cellIs" dxfId="91" priority="98" operator="lessThan">
      <formula>60</formula>
    </cfRule>
    <cfRule type="expression" dxfId="90" priority="99">
      <formula>NOT(ISNUMBER(AB88))</formula>
    </cfRule>
  </conditionalFormatting>
  <conditionalFormatting sqref="AB89">
    <cfRule type="cellIs" dxfId="89" priority="94" operator="lessThan">
      <formula>60</formula>
    </cfRule>
    <cfRule type="cellIs" dxfId="88" priority="95" operator="lessThan">
      <formula>60</formula>
    </cfRule>
    <cfRule type="expression" dxfId="87" priority="96">
      <formula>NOT(ISNUMBER(AB89))</formula>
    </cfRule>
  </conditionalFormatting>
  <conditionalFormatting sqref="AB90">
    <cfRule type="cellIs" dxfId="86" priority="91" operator="lessThan">
      <formula>60</formula>
    </cfRule>
    <cfRule type="cellIs" dxfId="85" priority="92" operator="lessThan">
      <formula>60</formula>
    </cfRule>
    <cfRule type="expression" dxfId="84" priority="93">
      <formula>NOT(ISNUMBER(AB90))</formula>
    </cfRule>
  </conditionalFormatting>
  <conditionalFormatting sqref="AB91">
    <cfRule type="cellIs" dxfId="83" priority="88" operator="lessThan">
      <formula>60</formula>
    </cfRule>
    <cfRule type="cellIs" dxfId="82" priority="89" operator="lessThan">
      <formula>60</formula>
    </cfRule>
    <cfRule type="expression" dxfId="81" priority="90">
      <formula>NOT(ISNUMBER(AB91))</formula>
    </cfRule>
  </conditionalFormatting>
  <conditionalFormatting sqref="AB92">
    <cfRule type="cellIs" dxfId="80" priority="85" operator="lessThan">
      <formula>60</formula>
    </cfRule>
    <cfRule type="cellIs" dxfId="79" priority="86" operator="lessThan">
      <formula>60</formula>
    </cfRule>
    <cfRule type="expression" dxfId="78" priority="87">
      <formula>NOT(ISNUMBER(AB92))</formula>
    </cfRule>
  </conditionalFormatting>
  <conditionalFormatting sqref="AB93">
    <cfRule type="cellIs" dxfId="77" priority="82" operator="lessThan">
      <formula>60</formula>
    </cfRule>
    <cfRule type="cellIs" dxfId="76" priority="83" operator="lessThan">
      <formula>60</formula>
    </cfRule>
    <cfRule type="expression" dxfId="75" priority="84">
      <formula>NOT(ISNUMBER(AB93))</formula>
    </cfRule>
  </conditionalFormatting>
  <conditionalFormatting sqref="AB94">
    <cfRule type="cellIs" dxfId="74" priority="79" operator="lessThan">
      <formula>60</formula>
    </cfRule>
    <cfRule type="cellIs" dxfId="73" priority="80" operator="lessThan">
      <formula>60</formula>
    </cfRule>
    <cfRule type="expression" dxfId="72" priority="81">
      <formula>NOT(ISNUMBER(AB94))</formula>
    </cfRule>
  </conditionalFormatting>
  <conditionalFormatting sqref="AB96">
    <cfRule type="cellIs" dxfId="71" priority="70" operator="lessThan">
      <formula>60</formula>
    </cfRule>
    <cfRule type="cellIs" dxfId="70" priority="71" operator="lessThan">
      <formula>60</formula>
    </cfRule>
    <cfRule type="expression" dxfId="69" priority="72">
      <formula>NOT(ISNUMBER(AB96))</formula>
    </cfRule>
  </conditionalFormatting>
  <conditionalFormatting sqref="AB97">
    <cfRule type="cellIs" dxfId="68" priority="67" operator="lessThan">
      <formula>60</formula>
    </cfRule>
    <cfRule type="cellIs" dxfId="67" priority="68" operator="lessThan">
      <formula>60</formula>
    </cfRule>
    <cfRule type="expression" dxfId="66" priority="69">
      <formula>NOT(ISNUMBER(AB97))</formula>
    </cfRule>
  </conditionalFormatting>
  <conditionalFormatting sqref="AB98">
    <cfRule type="cellIs" dxfId="65" priority="64" operator="lessThan">
      <formula>60</formula>
    </cfRule>
    <cfRule type="cellIs" dxfId="64" priority="65" operator="lessThan">
      <formula>60</formula>
    </cfRule>
    <cfRule type="expression" dxfId="63" priority="66">
      <formula>NOT(ISNUMBER(AB98))</formula>
    </cfRule>
  </conditionalFormatting>
  <conditionalFormatting sqref="AB99">
    <cfRule type="cellIs" dxfId="62" priority="61" operator="lessThan">
      <formula>60</formula>
    </cfRule>
    <cfRule type="cellIs" dxfId="61" priority="62" operator="lessThan">
      <formula>60</formula>
    </cfRule>
    <cfRule type="expression" dxfId="60" priority="63">
      <formula>NOT(ISNUMBER(AB99))</formula>
    </cfRule>
  </conditionalFormatting>
  <conditionalFormatting sqref="AB100">
    <cfRule type="cellIs" dxfId="59" priority="58" operator="lessThan">
      <formula>60</formula>
    </cfRule>
    <cfRule type="cellIs" dxfId="58" priority="59" operator="lessThan">
      <formula>60</formula>
    </cfRule>
    <cfRule type="expression" dxfId="57" priority="60">
      <formula>NOT(ISNUMBER(AB100))</formula>
    </cfRule>
  </conditionalFormatting>
  <conditionalFormatting sqref="AB101">
    <cfRule type="cellIs" dxfId="56" priority="55" operator="lessThan">
      <formula>60</formula>
    </cfRule>
    <cfRule type="cellIs" dxfId="55" priority="56" operator="lessThan">
      <formula>60</formula>
    </cfRule>
    <cfRule type="expression" dxfId="54" priority="57">
      <formula>NOT(ISNUMBER(AB101))</formula>
    </cfRule>
  </conditionalFormatting>
  <conditionalFormatting sqref="AB102">
    <cfRule type="cellIs" dxfId="53" priority="52" operator="lessThan">
      <formula>60</formula>
    </cfRule>
    <cfRule type="cellIs" dxfId="52" priority="53" operator="lessThan">
      <formula>60</formula>
    </cfRule>
    <cfRule type="expression" dxfId="51" priority="54">
      <formula>NOT(ISNUMBER(AB102))</formula>
    </cfRule>
  </conditionalFormatting>
  <conditionalFormatting sqref="AB103">
    <cfRule type="cellIs" dxfId="50" priority="49" operator="lessThan">
      <formula>60</formula>
    </cfRule>
    <cfRule type="cellIs" dxfId="49" priority="50" operator="lessThan">
      <formula>60</formula>
    </cfRule>
    <cfRule type="expression" dxfId="48" priority="51">
      <formula>NOT(ISNUMBER(AB103))</formula>
    </cfRule>
  </conditionalFormatting>
  <conditionalFormatting sqref="AB104">
    <cfRule type="cellIs" dxfId="47" priority="46" operator="lessThan">
      <formula>60</formula>
    </cfRule>
    <cfRule type="cellIs" dxfId="46" priority="47" operator="lessThan">
      <formula>60</formula>
    </cfRule>
    <cfRule type="expression" dxfId="45" priority="48">
      <formula>NOT(ISNUMBER(AB104))</formula>
    </cfRule>
  </conditionalFormatting>
  <conditionalFormatting sqref="AB105">
    <cfRule type="cellIs" dxfId="44" priority="43" operator="lessThan">
      <formula>60</formula>
    </cfRule>
    <cfRule type="cellIs" dxfId="43" priority="44" operator="lessThan">
      <formula>60</formula>
    </cfRule>
    <cfRule type="expression" dxfId="42" priority="45">
      <formula>NOT(ISNUMBER(AB105))</formula>
    </cfRule>
  </conditionalFormatting>
  <conditionalFormatting sqref="AB106">
    <cfRule type="cellIs" dxfId="41" priority="40" operator="lessThan">
      <formula>60</formula>
    </cfRule>
    <cfRule type="cellIs" dxfId="40" priority="41" operator="lessThan">
      <formula>60</formula>
    </cfRule>
    <cfRule type="expression" dxfId="39" priority="42">
      <formula>NOT(ISNUMBER(AB106))</formula>
    </cfRule>
  </conditionalFormatting>
  <conditionalFormatting sqref="AB107">
    <cfRule type="cellIs" dxfId="38" priority="37" operator="lessThan">
      <formula>60</formula>
    </cfRule>
    <cfRule type="cellIs" dxfId="37" priority="38" operator="lessThan">
      <formula>60</formula>
    </cfRule>
    <cfRule type="expression" dxfId="36" priority="39">
      <formula>NOT(ISNUMBER(AB107))</formula>
    </cfRule>
  </conditionalFormatting>
  <conditionalFormatting sqref="AB108">
    <cfRule type="cellIs" dxfId="35" priority="34" operator="lessThan">
      <formula>60</formula>
    </cfRule>
    <cfRule type="cellIs" dxfId="34" priority="35" operator="lessThan">
      <formula>60</formula>
    </cfRule>
    <cfRule type="expression" dxfId="33" priority="36">
      <formula>NOT(ISNUMBER(AB108))</formula>
    </cfRule>
  </conditionalFormatting>
  <conditionalFormatting sqref="AB109">
    <cfRule type="cellIs" dxfId="32" priority="31" operator="lessThan">
      <formula>60</formula>
    </cfRule>
    <cfRule type="cellIs" dxfId="31" priority="32" operator="lessThan">
      <formula>60</formula>
    </cfRule>
    <cfRule type="expression" dxfId="30" priority="33">
      <formula>NOT(ISNUMBER(AB109))</formula>
    </cfRule>
  </conditionalFormatting>
  <conditionalFormatting sqref="AB110">
    <cfRule type="cellIs" dxfId="29" priority="28" operator="lessThan">
      <formula>60</formula>
    </cfRule>
    <cfRule type="cellIs" dxfId="28" priority="29" operator="lessThan">
      <formula>60</formula>
    </cfRule>
    <cfRule type="expression" dxfId="27" priority="30">
      <formula>NOT(ISNUMBER(AB110))</formula>
    </cfRule>
  </conditionalFormatting>
  <conditionalFormatting sqref="AB111">
    <cfRule type="cellIs" dxfId="26" priority="25" operator="lessThan">
      <formula>60</formula>
    </cfRule>
    <cfRule type="cellIs" dxfId="25" priority="26" operator="lessThan">
      <formula>60</formula>
    </cfRule>
    <cfRule type="expression" dxfId="24" priority="27">
      <formula>NOT(ISNUMBER(AB111))</formula>
    </cfRule>
  </conditionalFormatting>
  <conditionalFormatting sqref="AB112">
    <cfRule type="cellIs" dxfId="23" priority="22" operator="lessThan">
      <formula>60</formula>
    </cfRule>
    <cfRule type="cellIs" dxfId="22" priority="23" operator="lessThan">
      <formula>60</formula>
    </cfRule>
    <cfRule type="expression" dxfId="21" priority="24">
      <formula>NOT(ISNUMBER(AB112))</formula>
    </cfRule>
  </conditionalFormatting>
  <conditionalFormatting sqref="AB113">
    <cfRule type="cellIs" dxfId="20" priority="19" operator="lessThan">
      <formula>60</formula>
    </cfRule>
    <cfRule type="cellIs" dxfId="19" priority="20" operator="lessThan">
      <formula>60</formula>
    </cfRule>
    <cfRule type="expression" dxfId="18" priority="21">
      <formula>NOT(ISNUMBER(AB113))</formula>
    </cfRule>
  </conditionalFormatting>
  <conditionalFormatting sqref="AB114">
    <cfRule type="cellIs" dxfId="17" priority="16" operator="lessThan">
      <formula>60</formula>
    </cfRule>
    <cfRule type="cellIs" dxfId="16" priority="17" operator="lessThan">
      <formula>60</formula>
    </cfRule>
    <cfRule type="expression" dxfId="15" priority="18">
      <formula>NOT(ISNUMBER(AB114))</formula>
    </cfRule>
  </conditionalFormatting>
  <conditionalFormatting sqref="AB115">
    <cfRule type="cellIs" dxfId="14" priority="13" operator="lessThan">
      <formula>60</formula>
    </cfRule>
    <cfRule type="cellIs" dxfId="13" priority="14" operator="lessThan">
      <formula>60</formula>
    </cfRule>
    <cfRule type="expression" dxfId="12" priority="15">
      <formula>NOT(ISNUMBER(AB115))</formula>
    </cfRule>
  </conditionalFormatting>
  <conditionalFormatting sqref="AB116">
    <cfRule type="cellIs" dxfId="11" priority="10" operator="lessThan">
      <formula>60</formula>
    </cfRule>
    <cfRule type="cellIs" dxfId="10" priority="11" operator="lessThan">
      <formula>60</formula>
    </cfRule>
    <cfRule type="expression" dxfId="9" priority="12">
      <formula>NOT(ISNUMBER(AB116))</formula>
    </cfRule>
  </conditionalFormatting>
  <conditionalFormatting sqref="AB117">
    <cfRule type="cellIs" dxfId="8" priority="7" operator="lessThan">
      <formula>60</formula>
    </cfRule>
    <cfRule type="cellIs" dxfId="7" priority="8" operator="lessThan">
      <formula>60</formula>
    </cfRule>
    <cfRule type="expression" dxfId="6" priority="9">
      <formula>NOT(ISNUMBER(AB117))</formula>
    </cfRule>
  </conditionalFormatting>
  <conditionalFormatting sqref="AB118">
    <cfRule type="cellIs" dxfId="5" priority="4" operator="lessThan">
      <formula>60</formula>
    </cfRule>
    <cfRule type="cellIs" dxfId="4" priority="5" operator="lessThan">
      <formula>60</formula>
    </cfRule>
    <cfRule type="expression" dxfId="3" priority="6">
      <formula>NOT(ISNUMBER(AB118))</formula>
    </cfRule>
  </conditionalFormatting>
  <conditionalFormatting sqref="AB95">
    <cfRule type="cellIs" dxfId="2" priority="1" operator="lessThan">
      <formula>60</formula>
    </cfRule>
    <cfRule type="cellIs" dxfId="1" priority="2" operator="lessThan">
      <formula>60</formula>
    </cfRule>
    <cfRule type="expression" dxfId="0" priority="3">
      <formula>NOT(ISNUMBER(AB95))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selection activeCell="H16" sqref="H16"/>
    </sheetView>
  </sheetViews>
  <sheetFormatPr baseColWidth="12" defaultColWidth="8.83203125" defaultRowHeight="18" x14ac:dyDescent="0.25"/>
  <cols>
    <col min="1" max="1" width="4.6640625" style="5" customWidth="1"/>
    <col min="2" max="2" width="10" style="5" customWidth="1"/>
    <col min="3" max="3" width="12.6640625" style="5" customWidth="1"/>
    <col min="4" max="4" width="16" style="6" customWidth="1"/>
    <col min="5" max="5" width="14.83203125" style="6" customWidth="1"/>
    <col min="6" max="8" width="7.1640625" style="6" customWidth="1"/>
    <col min="9" max="16384" width="8.83203125" style="6"/>
  </cols>
  <sheetData>
    <row r="1" spans="1:4" ht="19" thickBot="1" x14ac:dyDescent="0.3">
      <c r="A1" s="19">
        <v>7</v>
      </c>
      <c r="B1" s="5">
        <v>8231086</v>
      </c>
      <c r="C1" s="69" t="s">
        <v>49</v>
      </c>
      <c r="D1" s="69">
        <v>0</v>
      </c>
    </row>
    <row r="2" spans="1:4" x14ac:dyDescent="0.25">
      <c r="A2" s="27">
        <v>12</v>
      </c>
      <c r="B2" s="20">
        <v>12231087</v>
      </c>
      <c r="C2" s="73" t="s">
        <v>65</v>
      </c>
      <c r="D2" s="69">
        <v>0</v>
      </c>
    </row>
    <row r="3" spans="1:4" x14ac:dyDescent="0.25">
      <c r="A3" s="28">
        <v>31</v>
      </c>
      <c r="B3" s="2">
        <v>13231038</v>
      </c>
      <c r="C3" s="68" t="s">
        <v>122</v>
      </c>
      <c r="D3" s="69">
        <v>0</v>
      </c>
    </row>
    <row r="4" spans="1:4" ht="19" thickBot="1" x14ac:dyDescent="0.3">
      <c r="A4" s="30">
        <v>6</v>
      </c>
      <c r="B4" s="3">
        <v>13231067</v>
      </c>
      <c r="C4" s="74" t="s">
        <v>14</v>
      </c>
      <c r="D4" s="69">
        <v>0</v>
      </c>
    </row>
    <row r="5" spans="1:4" x14ac:dyDescent="0.25">
      <c r="A5" s="31">
        <v>14</v>
      </c>
      <c r="B5" s="32">
        <v>13231073</v>
      </c>
      <c r="C5" s="72" t="s">
        <v>15</v>
      </c>
      <c r="D5" s="69">
        <v>0</v>
      </c>
    </row>
    <row r="6" spans="1:4" x14ac:dyDescent="0.25">
      <c r="A6" s="28">
        <v>29</v>
      </c>
      <c r="B6" s="2">
        <v>14231008</v>
      </c>
      <c r="C6" s="70" t="s">
        <v>116</v>
      </c>
      <c r="D6" s="69">
        <v>86</v>
      </c>
    </row>
    <row r="7" spans="1:4" ht="19" thickBot="1" x14ac:dyDescent="0.3">
      <c r="A7" s="30">
        <v>6</v>
      </c>
      <c r="B7" s="3">
        <v>14231010</v>
      </c>
      <c r="C7" s="71" t="s">
        <v>43</v>
      </c>
      <c r="D7" s="69">
        <v>0</v>
      </c>
    </row>
    <row r="8" spans="1:4" x14ac:dyDescent="0.25">
      <c r="A8" s="31">
        <v>15</v>
      </c>
      <c r="B8" s="32">
        <v>14231052</v>
      </c>
      <c r="C8" s="72" t="s">
        <v>21</v>
      </c>
      <c r="D8" s="69">
        <v>0</v>
      </c>
    </row>
    <row r="9" spans="1:4" x14ac:dyDescent="0.25">
      <c r="A9" s="28">
        <v>16</v>
      </c>
      <c r="B9" s="2">
        <v>14231058</v>
      </c>
      <c r="C9" s="70" t="s">
        <v>16</v>
      </c>
      <c r="D9" s="69">
        <v>0</v>
      </c>
    </row>
    <row r="10" spans="1:4" ht="19" thickBot="1" x14ac:dyDescent="0.3">
      <c r="A10" s="30">
        <v>21</v>
      </c>
      <c r="B10" s="3">
        <v>14231068</v>
      </c>
      <c r="C10" s="71" t="s">
        <v>18</v>
      </c>
      <c r="D10" s="69">
        <v>75</v>
      </c>
    </row>
    <row r="11" spans="1:4" x14ac:dyDescent="0.25">
      <c r="A11" s="31">
        <v>24</v>
      </c>
      <c r="B11" s="32">
        <v>14231070</v>
      </c>
      <c r="C11" s="72" t="s">
        <v>17</v>
      </c>
      <c r="D11" s="69">
        <v>0</v>
      </c>
    </row>
    <row r="12" spans="1:4" x14ac:dyDescent="0.25">
      <c r="A12" s="28">
        <v>28</v>
      </c>
      <c r="B12" s="2">
        <v>14231076</v>
      </c>
      <c r="C12" s="70" t="s">
        <v>20</v>
      </c>
      <c r="D12" s="69">
        <v>0</v>
      </c>
    </row>
    <row r="13" spans="1:4" ht="19" thickBot="1" x14ac:dyDescent="0.3">
      <c r="A13" s="30">
        <v>13</v>
      </c>
      <c r="B13" s="3">
        <v>14231084</v>
      </c>
      <c r="C13" s="71" t="s">
        <v>66</v>
      </c>
      <c r="D13" s="69">
        <v>0</v>
      </c>
    </row>
    <row r="14" spans="1:4" x14ac:dyDescent="0.25">
      <c r="A14" s="31">
        <v>30</v>
      </c>
      <c r="B14" s="32">
        <v>14231086</v>
      </c>
      <c r="C14" s="72" t="s">
        <v>19</v>
      </c>
      <c r="D14" s="69">
        <v>0</v>
      </c>
    </row>
    <row r="15" spans="1:4" x14ac:dyDescent="0.25">
      <c r="A15" s="28">
        <v>8</v>
      </c>
      <c r="B15" s="2">
        <v>15231005</v>
      </c>
      <c r="C15" s="70" t="s">
        <v>27</v>
      </c>
      <c r="D15" s="69">
        <v>0</v>
      </c>
    </row>
    <row r="16" spans="1:4" x14ac:dyDescent="0.25">
      <c r="A16" s="28">
        <v>29</v>
      </c>
      <c r="B16" s="2">
        <v>15231021</v>
      </c>
      <c r="C16" s="70" t="s">
        <v>24</v>
      </c>
      <c r="D16" s="69">
        <v>0</v>
      </c>
    </row>
    <row r="17" spans="1:4" ht="19" thickBot="1" x14ac:dyDescent="0.3">
      <c r="A17" s="30">
        <v>23</v>
      </c>
      <c r="B17" s="3">
        <v>15231030</v>
      </c>
      <c r="C17" s="71" t="s">
        <v>97</v>
      </c>
      <c r="D17" s="69">
        <v>0</v>
      </c>
    </row>
    <row r="18" spans="1:4" x14ac:dyDescent="0.25">
      <c r="A18" s="31">
        <v>32</v>
      </c>
      <c r="B18" s="32">
        <v>15231049</v>
      </c>
      <c r="C18" s="72" t="s">
        <v>23</v>
      </c>
      <c r="D18" s="69">
        <v>0</v>
      </c>
    </row>
    <row r="19" spans="1:4" x14ac:dyDescent="0.25">
      <c r="A19" s="28">
        <v>4</v>
      </c>
      <c r="B19" s="2">
        <v>15231051</v>
      </c>
      <c r="C19" s="70" t="s">
        <v>25</v>
      </c>
      <c r="D19" s="69">
        <v>0</v>
      </c>
    </row>
    <row r="20" spans="1:4" x14ac:dyDescent="0.25">
      <c r="A20" s="28">
        <v>5</v>
      </c>
      <c r="B20" s="2">
        <v>15231073</v>
      </c>
      <c r="C20" s="70" t="s">
        <v>26</v>
      </c>
      <c r="D20" s="69">
        <v>0</v>
      </c>
    </row>
    <row r="21" spans="1:4" ht="19" thickBot="1" x14ac:dyDescent="0.3">
      <c r="A21" s="36">
        <v>22</v>
      </c>
      <c r="B21" s="67">
        <v>15231086</v>
      </c>
      <c r="C21" s="71" t="s">
        <v>28</v>
      </c>
      <c r="D21" s="69">
        <v>72</v>
      </c>
    </row>
    <row r="22" spans="1:4" x14ac:dyDescent="0.25">
      <c r="A22" s="59">
        <v>15</v>
      </c>
      <c r="B22" s="60">
        <v>16231001</v>
      </c>
      <c r="C22" s="61" t="s">
        <v>75</v>
      </c>
      <c r="D22" s="58">
        <v>74</v>
      </c>
    </row>
    <row r="23" spans="1:4" x14ac:dyDescent="0.25">
      <c r="A23" s="62">
        <v>23</v>
      </c>
      <c r="B23" s="63">
        <v>16231002</v>
      </c>
      <c r="C23" s="64" t="s">
        <v>100</v>
      </c>
      <c r="D23" s="58">
        <v>91</v>
      </c>
    </row>
    <row r="24" spans="1:4" x14ac:dyDescent="0.25">
      <c r="A24" s="62">
        <v>22</v>
      </c>
      <c r="B24" s="63">
        <v>16231003</v>
      </c>
      <c r="C24" s="64" t="s">
        <v>94</v>
      </c>
      <c r="D24" s="58">
        <v>83</v>
      </c>
    </row>
    <row r="25" spans="1:4" ht="19" thickBot="1" x14ac:dyDescent="0.3">
      <c r="A25" s="56">
        <v>1</v>
      </c>
      <c r="B25" s="65">
        <v>16231004</v>
      </c>
      <c r="C25" s="57" t="s">
        <v>31</v>
      </c>
      <c r="D25" s="58">
        <v>82</v>
      </c>
    </row>
    <row r="26" spans="1:4" x14ac:dyDescent="0.25">
      <c r="A26" s="59">
        <v>13</v>
      </c>
      <c r="B26" s="60">
        <v>16231005</v>
      </c>
      <c r="C26" s="61" t="s">
        <v>69</v>
      </c>
      <c r="D26" s="58">
        <v>70</v>
      </c>
    </row>
    <row r="27" spans="1:4" x14ac:dyDescent="0.25">
      <c r="A27" s="62">
        <v>10</v>
      </c>
      <c r="B27" s="63">
        <v>16231006</v>
      </c>
      <c r="C27" s="64" t="s">
        <v>58</v>
      </c>
      <c r="D27" s="58">
        <v>69</v>
      </c>
    </row>
    <row r="28" spans="1:4" x14ac:dyDescent="0.25">
      <c r="A28" s="62">
        <v>27</v>
      </c>
      <c r="B28" s="63">
        <v>16231007</v>
      </c>
      <c r="C28" s="64" t="s">
        <v>112</v>
      </c>
      <c r="D28" s="58">
        <v>79</v>
      </c>
    </row>
    <row r="29" spans="1:4" ht="19" thickBot="1" x14ac:dyDescent="0.3">
      <c r="A29" s="56">
        <v>8</v>
      </c>
      <c r="B29" s="66">
        <v>16231008</v>
      </c>
      <c r="C29" s="57" t="s">
        <v>50</v>
      </c>
      <c r="D29" s="58">
        <v>91</v>
      </c>
    </row>
    <row r="30" spans="1:4" x14ac:dyDescent="0.25">
      <c r="A30" s="59">
        <v>9</v>
      </c>
      <c r="B30" s="60">
        <v>16231009</v>
      </c>
      <c r="C30" s="61" t="s">
        <v>53</v>
      </c>
      <c r="D30" s="58">
        <v>63</v>
      </c>
    </row>
    <row r="31" spans="1:4" x14ac:dyDescent="0.25">
      <c r="A31" s="62">
        <v>30</v>
      </c>
      <c r="B31" s="63">
        <v>16231010</v>
      </c>
      <c r="C31" s="64" t="s">
        <v>119</v>
      </c>
      <c r="D31" s="58">
        <v>82</v>
      </c>
    </row>
    <row r="32" spans="1:4" ht="19" thickBot="1" x14ac:dyDescent="0.3">
      <c r="A32" s="30">
        <v>21</v>
      </c>
      <c r="B32" s="3">
        <v>16231011</v>
      </c>
      <c r="C32" s="44" t="s">
        <v>93</v>
      </c>
      <c r="D32" s="6">
        <v>71</v>
      </c>
    </row>
    <row r="33" spans="1:4" x14ac:dyDescent="0.25">
      <c r="A33" s="31">
        <v>6</v>
      </c>
      <c r="B33" s="32">
        <v>16231012</v>
      </c>
      <c r="C33" s="42" t="s">
        <v>45</v>
      </c>
      <c r="D33" s="6">
        <v>61</v>
      </c>
    </row>
    <row r="34" spans="1:4" x14ac:dyDescent="0.25">
      <c r="A34" s="28">
        <v>12</v>
      </c>
      <c r="B34" s="2">
        <v>16231013</v>
      </c>
      <c r="C34" s="43" t="s">
        <v>64</v>
      </c>
      <c r="D34" s="6">
        <v>73</v>
      </c>
    </row>
    <row r="35" spans="1:4" ht="19" thickBot="1" x14ac:dyDescent="0.3">
      <c r="A35" s="30">
        <v>13</v>
      </c>
      <c r="B35" s="3">
        <v>16231014</v>
      </c>
      <c r="C35" s="44" t="s">
        <v>68</v>
      </c>
      <c r="D35" s="6">
        <v>85</v>
      </c>
    </row>
    <row r="36" spans="1:4" x14ac:dyDescent="0.25">
      <c r="A36" s="31">
        <v>16</v>
      </c>
      <c r="B36" s="32">
        <v>16231015</v>
      </c>
      <c r="C36" s="42" t="s">
        <v>76</v>
      </c>
      <c r="D36" s="6">
        <v>77</v>
      </c>
    </row>
    <row r="37" spans="1:4" x14ac:dyDescent="0.25">
      <c r="A37" s="28">
        <v>31</v>
      </c>
      <c r="B37" s="2">
        <v>16231016</v>
      </c>
      <c r="C37" s="43" t="s">
        <v>125</v>
      </c>
      <c r="D37" s="6">
        <v>0</v>
      </c>
    </row>
    <row r="38" spans="1:4" ht="19" thickBot="1" x14ac:dyDescent="0.3">
      <c r="A38" s="30">
        <v>28</v>
      </c>
      <c r="B38" s="3">
        <v>16231017</v>
      </c>
      <c r="C38" s="44" t="s">
        <v>114</v>
      </c>
      <c r="D38" s="6">
        <v>86</v>
      </c>
    </row>
    <row r="39" spans="1:4" x14ac:dyDescent="0.25">
      <c r="A39" s="31">
        <v>32</v>
      </c>
      <c r="B39" s="32">
        <v>16231018</v>
      </c>
      <c r="C39" s="42" t="s">
        <v>127</v>
      </c>
      <c r="D39" s="6">
        <v>77</v>
      </c>
    </row>
    <row r="40" spans="1:4" x14ac:dyDescent="0.25">
      <c r="A40" s="28">
        <v>31</v>
      </c>
      <c r="B40" s="2">
        <v>16231019</v>
      </c>
      <c r="C40" s="43" t="s">
        <v>124</v>
      </c>
      <c r="D40" s="6">
        <v>75</v>
      </c>
    </row>
    <row r="41" spans="1:4" x14ac:dyDescent="0.25">
      <c r="A41" s="28">
        <v>19</v>
      </c>
      <c r="B41" s="2">
        <v>16231020</v>
      </c>
      <c r="C41" s="43" t="s">
        <v>85</v>
      </c>
      <c r="D41" s="6">
        <v>81</v>
      </c>
    </row>
    <row r="42" spans="1:4" ht="19" thickBot="1" x14ac:dyDescent="0.3">
      <c r="A42" s="30">
        <v>18</v>
      </c>
      <c r="B42" s="3">
        <v>16231021</v>
      </c>
      <c r="C42" s="47" t="s">
        <v>84</v>
      </c>
      <c r="D42" s="58">
        <v>0</v>
      </c>
    </row>
    <row r="43" spans="1:4" x14ac:dyDescent="0.25">
      <c r="A43" s="31">
        <v>24</v>
      </c>
      <c r="B43" s="32">
        <v>16231022</v>
      </c>
      <c r="C43" s="42" t="s">
        <v>101</v>
      </c>
      <c r="D43" s="58">
        <v>63</v>
      </c>
    </row>
    <row r="44" spans="1:4" x14ac:dyDescent="0.25">
      <c r="A44" s="28">
        <v>24</v>
      </c>
      <c r="B44" s="2">
        <v>16231023</v>
      </c>
      <c r="C44" s="43" t="s">
        <v>102</v>
      </c>
      <c r="D44" s="58">
        <v>69</v>
      </c>
    </row>
    <row r="45" spans="1:4" x14ac:dyDescent="0.25">
      <c r="A45" s="28">
        <v>21</v>
      </c>
      <c r="B45" s="2">
        <v>16231024</v>
      </c>
      <c r="C45" s="43" t="s">
        <v>92</v>
      </c>
      <c r="D45" s="58">
        <v>79</v>
      </c>
    </row>
    <row r="46" spans="1:4" ht="19" thickBot="1" x14ac:dyDescent="0.3">
      <c r="A46" s="30">
        <v>11</v>
      </c>
      <c r="B46" s="3">
        <v>16231025</v>
      </c>
      <c r="C46" s="44" t="s">
        <v>59</v>
      </c>
      <c r="D46" s="58">
        <v>73</v>
      </c>
    </row>
    <row r="47" spans="1:4" x14ac:dyDescent="0.25">
      <c r="A47" s="31">
        <v>25</v>
      </c>
      <c r="B47" s="32">
        <v>16231026</v>
      </c>
      <c r="C47" s="42" t="s">
        <v>104</v>
      </c>
      <c r="D47" s="58">
        <v>76</v>
      </c>
    </row>
    <row r="48" spans="1:4" x14ac:dyDescent="0.25">
      <c r="A48" s="28">
        <v>2</v>
      </c>
      <c r="B48" s="2">
        <v>16231027</v>
      </c>
      <c r="C48" s="43" t="s">
        <v>34</v>
      </c>
      <c r="D48" s="58">
        <v>71</v>
      </c>
    </row>
    <row r="49" spans="1:4" x14ac:dyDescent="0.25">
      <c r="A49" s="28">
        <v>17</v>
      </c>
      <c r="B49" s="2">
        <v>16231028</v>
      </c>
      <c r="C49" s="43" t="s">
        <v>79</v>
      </c>
      <c r="D49" s="58">
        <v>84</v>
      </c>
    </row>
    <row r="50" spans="1:4" ht="19" thickBot="1" x14ac:dyDescent="0.3">
      <c r="A50" s="30">
        <v>30</v>
      </c>
      <c r="B50" s="3">
        <v>16231029</v>
      </c>
      <c r="C50" s="44" t="s">
        <v>121</v>
      </c>
      <c r="D50" s="58">
        <v>94</v>
      </c>
    </row>
    <row r="51" spans="1:4" x14ac:dyDescent="0.25">
      <c r="A51" s="31">
        <v>19</v>
      </c>
      <c r="B51" s="32">
        <v>16231030</v>
      </c>
      <c r="C51" s="42" t="s">
        <v>87</v>
      </c>
      <c r="D51" s="6">
        <v>82</v>
      </c>
    </row>
    <row r="52" spans="1:4" x14ac:dyDescent="0.25">
      <c r="A52" s="28">
        <v>9</v>
      </c>
      <c r="B52" s="2">
        <v>16231031</v>
      </c>
      <c r="C52" s="43" t="s">
        <v>54</v>
      </c>
      <c r="D52" s="6">
        <v>71</v>
      </c>
    </row>
    <row r="53" spans="1:4" x14ac:dyDescent="0.25">
      <c r="A53" s="28">
        <v>14</v>
      </c>
      <c r="B53" s="2">
        <v>16231032</v>
      </c>
      <c r="C53" s="48" t="s">
        <v>70</v>
      </c>
      <c r="D53" s="6">
        <v>0</v>
      </c>
    </row>
    <row r="54" spans="1:4" ht="19" thickBot="1" x14ac:dyDescent="0.3">
      <c r="A54" s="30">
        <v>11</v>
      </c>
      <c r="B54" s="3">
        <v>16231033</v>
      </c>
      <c r="C54" s="44" t="s">
        <v>61</v>
      </c>
      <c r="D54" s="6">
        <v>84</v>
      </c>
    </row>
    <row r="55" spans="1:4" x14ac:dyDescent="0.25">
      <c r="A55" s="31">
        <v>8</v>
      </c>
      <c r="B55" s="34">
        <v>16231034</v>
      </c>
      <c r="C55" s="46" t="s">
        <v>51</v>
      </c>
      <c r="D55" s="6">
        <v>0</v>
      </c>
    </row>
    <row r="56" spans="1:4" x14ac:dyDescent="0.25">
      <c r="A56" s="28">
        <v>9</v>
      </c>
      <c r="B56" s="2">
        <v>16231035</v>
      </c>
      <c r="C56" s="43" t="s">
        <v>55</v>
      </c>
      <c r="D56" s="6">
        <v>0</v>
      </c>
    </row>
    <row r="57" spans="1:4" x14ac:dyDescent="0.25">
      <c r="A57" s="28">
        <v>5</v>
      </c>
      <c r="B57" s="2">
        <v>16231036</v>
      </c>
      <c r="C57" s="43" t="s">
        <v>41</v>
      </c>
      <c r="D57" s="6">
        <v>81</v>
      </c>
    </row>
    <row r="58" spans="1:4" ht="19" thickBot="1" x14ac:dyDescent="0.3">
      <c r="A58" s="30">
        <v>20</v>
      </c>
      <c r="B58" s="3">
        <v>16231037</v>
      </c>
      <c r="C58" s="44" t="s">
        <v>89</v>
      </c>
      <c r="D58" s="6">
        <v>85</v>
      </c>
    </row>
    <row r="59" spans="1:4" x14ac:dyDescent="0.25">
      <c r="A59" s="31">
        <v>30</v>
      </c>
      <c r="B59" s="55">
        <v>16231038</v>
      </c>
      <c r="C59" s="42" t="s">
        <v>120</v>
      </c>
      <c r="D59" s="6">
        <v>65</v>
      </c>
    </row>
    <row r="60" spans="1:4" x14ac:dyDescent="0.25">
      <c r="A60" s="28">
        <v>3</v>
      </c>
      <c r="B60" s="2">
        <v>16231039</v>
      </c>
      <c r="C60" s="43" t="s">
        <v>35</v>
      </c>
      <c r="D60" s="6">
        <v>74</v>
      </c>
    </row>
    <row r="61" spans="1:4" ht="19" thickBot="1" x14ac:dyDescent="0.3">
      <c r="A61" s="30">
        <v>1</v>
      </c>
      <c r="B61" s="3">
        <v>16231040</v>
      </c>
      <c r="C61" s="44" t="s">
        <v>29</v>
      </c>
      <c r="D61" s="6">
        <v>85</v>
      </c>
    </row>
    <row r="62" spans="1:4" x14ac:dyDescent="0.25">
      <c r="A62" s="31">
        <v>21</v>
      </c>
      <c r="B62" s="32">
        <v>16231041</v>
      </c>
      <c r="C62" s="46" t="s">
        <v>91</v>
      </c>
      <c r="D62" s="58">
        <v>0</v>
      </c>
    </row>
    <row r="63" spans="1:4" x14ac:dyDescent="0.25">
      <c r="A63" s="28">
        <v>10</v>
      </c>
      <c r="B63" s="2">
        <v>16231042</v>
      </c>
      <c r="C63" s="43" t="s">
        <v>57</v>
      </c>
      <c r="D63" s="58">
        <v>89</v>
      </c>
    </row>
    <row r="64" spans="1:4" ht="19" thickBot="1" x14ac:dyDescent="0.3">
      <c r="A64" s="30">
        <v>14</v>
      </c>
      <c r="B64" s="3">
        <v>16231043</v>
      </c>
      <c r="C64" s="44" t="s">
        <v>72</v>
      </c>
      <c r="D64" s="58">
        <v>79</v>
      </c>
    </row>
    <row r="65" spans="1:4" x14ac:dyDescent="0.25">
      <c r="A65" s="31">
        <v>28</v>
      </c>
      <c r="B65" s="32">
        <v>16231044</v>
      </c>
      <c r="C65" s="42" t="s">
        <v>115</v>
      </c>
      <c r="D65" s="58">
        <v>73</v>
      </c>
    </row>
    <row r="66" spans="1:4" x14ac:dyDescent="0.25">
      <c r="A66" s="28">
        <v>6</v>
      </c>
      <c r="B66" s="2">
        <v>16231045</v>
      </c>
      <c r="C66" s="43" t="s">
        <v>44</v>
      </c>
      <c r="D66" s="58">
        <v>88</v>
      </c>
    </row>
    <row r="67" spans="1:4" ht="19" thickBot="1" x14ac:dyDescent="0.3">
      <c r="A67" s="30">
        <v>19</v>
      </c>
      <c r="B67" s="3">
        <v>16231046</v>
      </c>
      <c r="C67" s="44" t="s">
        <v>86</v>
      </c>
      <c r="D67" s="58">
        <v>77</v>
      </c>
    </row>
    <row r="68" spans="1:4" x14ac:dyDescent="0.25">
      <c r="A68" s="31">
        <v>25</v>
      </c>
      <c r="B68" s="32">
        <v>16231047</v>
      </c>
      <c r="C68" s="42" t="s">
        <v>106</v>
      </c>
      <c r="D68" s="58">
        <v>73</v>
      </c>
    </row>
    <row r="69" spans="1:4" x14ac:dyDescent="0.25">
      <c r="A69" s="28">
        <v>18</v>
      </c>
      <c r="B69" s="2">
        <v>16231048</v>
      </c>
      <c r="C69" s="43" t="s">
        <v>83</v>
      </c>
      <c r="D69" s="58">
        <v>71</v>
      </c>
    </row>
    <row r="70" spans="1:4" ht="19" thickBot="1" x14ac:dyDescent="0.3">
      <c r="A70" s="30">
        <v>28</v>
      </c>
      <c r="B70" s="3">
        <v>16231049</v>
      </c>
      <c r="C70" s="44" t="s">
        <v>113</v>
      </c>
      <c r="D70" s="58">
        <v>85</v>
      </c>
    </row>
    <row r="71" spans="1:4" x14ac:dyDescent="0.25">
      <c r="A71" s="31">
        <v>16</v>
      </c>
      <c r="B71" s="32">
        <v>16231050</v>
      </c>
      <c r="C71" s="42" t="s">
        <v>78</v>
      </c>
      <c r="D71" s="6">
        <v>83</v>
      </c>
    </row>
    <row r="72" spans="1:4" x14ac:dyDescent="0.25">
      <c r="A72" s="28">
        <v>7</v>
      </c>
      <c r="B72" s="29">
        <v>16231051</v>
      </c>
      <c r="C72" s="43" t="s">
        <v>47</v>
      </c>
      <c r="D72" s="6">
        <v>87</v>
      </c>
    </row>
    <row r="73" spans="1:4" x14ac:dyDescent="0.25">
      <c r="A73" s="28">
        <v>25</v>
      </c>
      <c r="B73" s="2">
        <v>16231052</v>
      </c>
      <c r="C73" s="43" t="s">
        <v>105</v>
      </c>
      <c r="D73" s="6">
        <v>65</v>
      </c>
    </row>
    <row r="74" spans="1:4" ht="19" thickBot="1" x14ac:dyDescent="0.3">
      <c r="A74" s="30">
        <v>26</v>
      </c>
      <c r="B74" s="3">
        <v>16231053</v>
      </c>
      <c r="C74" s="44" t="s">
        <v>107</v>
      </c>
      <c r="D74" s="6">
        <v>74</v>
      </c>
    </row>
    <row r="75" spans="1:4" x14ac:dyDescent="0.25">
      <c r="A75" s="31">
        <v>3</v>
      </c>
      <c r="B75" s="32">
        <v>16231054</v>
      </c>
      <c r="C75" s="42" t="s">
        <v>37</v>
      </c>
      <c r="D75" s="6">
        <v>68</v>
      </c>
    </row>
    <row r="76" spans="1:4" x14ac:dyDescent="0.25">
      <c r="A76" s="28">
        <v>18</v>
      </c>
      <c r="B76" s="2">
        <v>16231055</v>
      </c>
      <c r="C76" s="43" t="s">
        <v>82</v>
      </c>
      <c r="D76" s="6">
        <v>88</v>
      </c>
    </row>
    <row r="77" spans="1:4" x14ac:dyDescent="0.25">
      <c r="A77" s="28">
        <v>5</v>
      </c>
      <c r="B77" s="2">
        <v>16231056</v>
      </c>
      <c r="C77" s="43" t="s">
        <v>42</v>
      </c>
      <c r="D77" s="6">
        <v>82</v>
      </c>
    </row>
    <row r="78" spans="1:4" ht="19" thickBot="1" x14ac:dyDescent="0.3">
      <c r="A78" s="30">
        <v>32</v>
      </c>
      <c r="B78" s="3">
        <v>16231057</v>
      </c>
      <c r="C78" s="44" t="s">
        <v>128</v>
      </c>
      <c r="D78" s="6">
        <v>90</v>
      </c>
    </row>
    <row r="79" spans="1:4" x14ac:dyDescent="0.25">
      <c r="A79" s="31">
        <v>17</v>
      </c>
      <c r="B79" s="32">
        <v>16231058</v>
      </c>
      <c r="C79" s="42" t="s">
        <v>80</v>
      </c>
      <c r="D79" s="6">
        <v>81</v>
      </c>
    </row>
    <row r="80" spans="1:4" x14ac:dyDescent="0.25">
      <c r="A80" s="28">
        <v>29</v>
      </c>
      <c r="B80" s="2">
        <v>16231059</v>
      </c>
      <c r="C80" s="43" t="s">
        <v>117</v>
      </c>
      <c r="D80" s="6">
        <v>90</v>
      </c>
    </row>
    <row r="81" spans="1:4" x14ac:dyDescent="0.25">
      <c r="A81" s="28">
        <v>11</v>
      </c>
      <c r="B81" s="2">
        <v>16231060</v>
      </c>
      <c r="C81" s="48" t="s">
        <v>60</v>
      </c>
      <c r="D81" s="58">
        <v>0</v>
      </c>
    </row>
    <row r="82" spans="1:4" ht="19" thickBot="1" x14ac:dyDescent="0.3">
      <c r="A82" s="30">
        <v>26</v>
      </c>
      <c r="B82" s="3">
        <v>16231061</v>
      </c>
      <c r="C82" s="44" t="s">
        <v>108</v>
      </c>
      <c r="D82" s="58">
        <v>72</v>
      </c>
    </row>
    <row r="83" spans="1:4" x14ac:dyDescent="0.25">
      <c r="A83" s="31">
        <v>22</v>
      </c>
      <c r="B83" s="32">
        <v>16231062</v>
      </c>
      <c r="C83" s="42" t="s">
        <v>95</v>
      </c>
      <c r="D83" s="58">
        <v>71</v>
      </c>
    </row>
    <row r="84" spans="1:4" x14ac:dyDescent="0.25">
      <c r="A84" s="28">
        <v>13</v>
      </c>
      <c r="B84" s="2">
        <v>16231063</v>
      </c>
      <c r="C84" s="43" t="s">
        <v>67</v>
      </c>
      <c r="D84" s="58">
        <v>84</v>
      </c>
    </row>
    <row r="85" spans="1:4" x14ac:dyDescent="0.25">
      <c r="A85" s="28">
        <v>4</v>
      </c>
      <c r="B85" s="2">
        <v>16231064</v>
      </c>
      <c r="C85" s="43" t="s">
        <v>39</v>
      </c>
      <c r="D85" s="58">
        <v>62</v>
      </c>
    </row>
    <row r="86" spans="1:4" ht="19" thickBot="1" x14ac:dyDescent="0.3">
      <c r="A86" s="30">
        <v>5</v>
      </c>
      <c r="B86" s="3">
        <v>16231065</v>
      </c>
      <c r="C86" s="44" t="s">
        <v>40</v>
      </c>
      <c r="D86" s="58">
        <v>81</v>
      </c>
    </row>
    <row r="87" spans="1:4" x14ac:dyDescent="0.25">
      <c r="A87" s="31">
        <v>12</v>
      </c>
      <c r="B87" s="32">
        <v>16231066</v>
      </c>
      <c r="C87" s="42" t="s">
        <v>63</v>
      </c>
      <c r="D87" s="58">
        <v>71</v>
      </c>
    </row>
    <row r="88" spans="1:4" x14ac:dyDescent="0.25">
      <c r="A88" s="28">
        <v>10</v>
      </c>
      <c r="B88" s="2">
        <v>16231067</v>
      </c>
      <c r="C88" s="43" t="s">
        <v>56</v>
      </c>
      <c r="D88" s="58">
        <v>74</v>
      </c>
    </row>
    <row r="89" spans="1:4" ht="19" thickBot="1" x14ac:dyDescent="0.3">
      <c r="A89" s="30">
        <v>12</v>
      </c>
      <c r="B89" s="3">
        <v>16231068</v>
      </c>
      <c r="C89" s="44" t="s">
        <v>62</v>
      </c>
      <c r="D89" s="58">
        <v>76</v>
      </c>
    </row>
    <row r="90" spans="1:4" x14ac:dyDescent="0.25">
      <c r="A90" s="31">
        <v>20</v>
      </c>
      <c r="B90" s="32">
        <v>16231069</v>
      </c>
      <c r="C90" s="42" t="s">
        <v>90</v>
      </c>
      <c r="D90" s="58">
        <v>85</v>
      </c>
    </row>
    <row r="91" spans="1:4" x14ac:dyDescent="0.25">
      <c r="A91" s="28">
        <v>32</v>
      </c>
      <c r="B91" s="2">
        <v>16231070</v>
      </c>
      <c r="C91" s="43" t="s">
        <v>126</v>
      </c>
      <c r="D91" s="6">
        <v>64</v>
      </c>
    </row>
    <row r="92" spans="1:4" ht="19" thickBot="1" x14ac:dyDescent="0.3">
      <c r="A92" s="30">
        <v>23</v>
      </c>
      <c r="B92" s="3">
        <v>16231071</v>
      </c>
      <c r="C92" s="44" t="s">
        <v>99</v>
      </c>
      <c r="D92" s="6">
        <v>79</v>
      </c>
    </row>
    <row r="93" spans="1:4" x14ac:dyDescent="0.25">
      <c r="A93" s="31">
        <v>29</v>
      </c>
      <c r="B93" s="32">
        <v>16231072</v>
      </c>
      <c r="C93" s="42" t="s">
        <v>118</v>
      </c>
      <c r="D93" s="6">
        <v>85</v>
      </c>
    </row>
    <row r="94" spans="1:4" x14ac:dyDescent="0.25">
      <c r="A94" s="28">
        <v>7</v>
      </c>
      <c r="B94" s="2">
        <v>16231073</v>
      </c>
      <c r="C94" s="43" t="s">
        <v>48</v>
      </c>
      <c r="D94" s="6">
        <v>80</v>
      </c>
    </row>
    <row r="95" spans="1:4" ht="19" thickBot="1" x14ac:dyDescent="0.3">
      <c r="A95" s="30">
        <v>16</v>
      </c>
      <c r="B95" s="3">
        <v>16231074</v>
      </c>
      <c r="C95" s="44" t="s">
        <v>77</v>
      </c>
      <c r="D95" s="6">
        <v>70</v>
      </c>
    </row>
    <row r="96" spans="1:4" x14ac:dyDescent="0.25">
      <c r="A96" s="31">
        <v>24</v>
      </c>
      <c r="B96" s="32">
        <v>16231075</v>
      </c>
      <c r="C96" s="42" t="s">
        <v>103</v>
      </c>
      <c r="D96" s="6">
        <v>72</v>
      </c>
    </row>
    <row r="97" spans="1:4" x14ac:dyDescent="0.25">
      <c r="A97" s="28">
        <v>4</v>
      </c>
      <c r="B97" s="2">
        <v>16231076</v>
      </c>
      <c r="C97" s="43" t="s">
        <v>38</v>
      </c>
      <c r="D97" s="6">
        <v>61</v>
      </c>
    </row>
    <row r="98" spans="1:4" x14ac:dyDescent="0.25">
      <c r="A98" s="28">
        <v>14</v>
      </c>
      <c r="B98" s="2">
        <v>16231077</v>
      </c>
      <c r="C98" s="43" t="s">
        <v>71</v>
      </c>
      <c r="D98" s="6">
        <v>76</v>
      </c>
    </row>
    <row r="99" spans="1:4" ht="19" thickBot="1" x14ac:dyDescent="0.3">
      <c r="A99" s="30">
        <v>17</v>
      </c>
      <c r="B99" s="3">
        <v>16231078</v>
      </c>
      <c r="C99" s="44" t="s">
        <v>81</v>
      </c>
      <c r="D99" s="6">
        <v>71</v>
      </c>
    </row>
    <row r="100" spans="1:4" x14ac:dyDescent="0.25">
      <c r="A100" s="31">
        <v>26</v>
      </c>
      <c r="B100" s="32">
        <v>16231079</v>
      </c>
      <c r="C100" s="42" t="s">
        <v>109</v>
      </c>
      <c r="D100" s="6">
        <v>94</v>
      </c>
    </row>
    <row r="101" spans="1:4" x14ac:dyDescent="0.25">
      <c r="A101" s="28">
        <v>15</v>
      </c>
      <c r="B101" s="54">
        <v>16231080</v>
      </c>
      <c r="C101" s="43" t="s">
        <v>73</v>
      </c>
      <c r="D101" s="58">
        <v>71</v>
      </c>
    </row>
    <row r="102" spans="1:4" x14ac:dyDescent="0.25">
      <c r="A102" s="28">
        <v>23</v>
      </c>
      <c r="B102" s="2">
        <v>16231081</v>
      </c>
      <c r="C102" s="43" t="s">
        <v>98</v>
      </c>
      <c r="D102" s="58">
        <v>82</v>
      </c>
    </row>
    <row r="103" spans="1:4" ht="19" thickBot="1" x14ac:dyDescent="0.3">
      <c r="A103" s="30">
        <v>7</v>
      </c>
      <c r="B103" s="3">
        <v>16231082</v>
      </c>
      <c r="C103" s="44" t="s">
        <v>46</v>
      </c>
      <c r="D103" s="58">
        <v>76</v>
      </c>
    </row>
    <row r="104" spans="1:4" x14ac:dyDescent="0.25">
      <c r="A104" s="31">
        <v>8</v>
      </c>
      <c r="B104" s="32">
        <v>16231083</v>
      </c>
      <c r="C104" s="42" t="s">
        <v>52</v>
      </c>
      <c r="D104" s="58">
        <v>65</v>
      </c>
    </row>
    <row r="105" spans="1:4" x14ac:dyDescent="0.25">
      <c r="A105" s="28">
        <v>27</v>
      </c>
      <c r="B105" s="2">
        <v>16231084</v>
      </c>
      <c r="C105" s="43" t="s">
        <v>111</v>
      </c>
      <c r="D105" s="58">
        <v>80</v>
      </c>
    </row>
    <row r="106" spans="1:4" x14ac:dyDescent="0.25">
      <c r="A106" s="28">
        <v>15</v>
      </c>
      <c r="B106" s="2">
        <v>16231085</v>
      </c>
      <c r="C106" s="43" t="s">
        <v>74</v>
      </c>
      <c r="D106" s="58">
        <v>83</v>
      </c>
    </row>
    <row r="107" spans="1:4" ht="19" thickBot="1" x14ac:dyDescent="0.3">
      <c r="A107" s="30">
        <v>2</v>
      </c>
      <c r="B107" s="3">
        <v>16231086</v>
      </c>
      <c r="C107" s="44" t="s">
        <v>33</v>
      </c>
      <c r="D107" s="58">
        <v>68</v>
      </c>
    </row>
    <row r="108" spans="1:4" x14ac:dyDescent="0.25">
      <c r="A108" s="31">
        <v>31</v>
      </c>
      <c r="B108" s="32">
        <v>16231087</v>
      </c>
      <c r="C108" s="42" t="s">
        <v>123</v>
      </c>
      <c r="D108" s="58">
        <v>60</v>
      </c>
    </row>
    <row r="109" spans="1:4" x14ac:dyDescent="0.25">
      <c r="A109" s="28">
        <v>3</v>
      </c>
      <c r="B109" s="2">
        <v>16231088</v>
      </c>
      <c r="C109" s="43" t="s">
        <v>36</v>
      </c>
      <c r="D109" s="58">
        <v>0</v>
      </c>
    </row>
    <row r="110" spans="1:4" x14ac:dyDescent="0.25">
      <c r="A110" s="28">
        <v>27</v>
      </c>
      <c r="B110" s="2">
        <v>16231089</v>
      </c>
      <c r="C110" s="43" t="s">
        <v>110</v>
      </c>
      <c r="D110" s="58">
        <v>78</v>
      </c>
    </row>
    <row r="111" spans="1:4" ht="19" thickBot="1" x14ac:dyDescent="0.3">
      <c r="A111" s="30">
        <v>2</v>
      </c>
      <c r="B111" s="3">
        <v>16231090</v>
      </c>
      <c r="C111" s="44" t="s">
        <v>32</v>
      </c>
      <c r="D111" s="58">
        <v>82</v>
      </c>
    </row>
    <row r="112" spans="1:4" x14ac:dyDescent="0.25">
      <c r="A112" s="31">
        <v>22</v>
      </c>
      <c r="B112" s="32">
        <v>16231091</v>
      </c>
      <c r="C112" s="42" t="s">
        <v>96</v>
      </c>
      <c r="D112" s="6">
        <v>71</v>
      </c>
    </row>
    <row r="113" spans="1:4" x14ac:dyDescent="0.25">
      <c r="A113" s="28">
        <v>1</v>
      </c>
      <c r="B113" s="2">
        <v>16231092</v>
      </c>
      <c r="C113" s="43" t="s">
        <v>30</v>
      </c>
      <c r="D113" s="6">
        <v>87</v>
      </c>
    </row>
    <row r="114" spans="1:4" x14ac:dyDescent="0.25">
      <c r="A114" s="28">
        <v>20</v>
      </c>
      <c r="B114" s="2">
        <v>16231093</v>
      </c>
      <c r="C114" s="43" t="s">
        <v>88</v>
      </c>
      <c r="D114" s="6">
        <v>72</v>
      </c>
    </row>
    <row r="115" spans="1:4" ht="19" thickBot="1" x14ac:dyDescent="0.3">
      <c r="A115" s="30"/>
      <c r="B115" s="3"/>
      <c r="C115" s="44"/>
    </row>
  </sheetData>
  <sortState ref="A1:D115">
    <sortCondition ref="B1:B115"/>
  </sortState>
  <phoneticPr fontId="1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班分け名簿</vt:lpstr>
      <vt:lpstr>Sheet1</vt:lpstr>
    </vt:vector>
  </TitlesOfParts>
  <Company>kit-tech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大野芳久</dc:creator>
  <cp:lastModifiedBy>Microsoft Office ユーザー</cp:lastModifiedBy>
  <cp:lastPrinted>2012-02-28T06:51:04Z</cp:lastPrinted>
  <dcterms:created xsi:type="dcterms:W3CDTF">2011-09-27T06:33:35Z</dcterms:created>
  <dcterms:modified xsi:type="dcterms:W3CDTF">2018-02-21T08:51:52Z</dcterms:modified>
</cp:coreProperties>
</file>