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2DAM\Downloads\"/>
    </mc:Choice>
  </mc:AlternateContent>
  <bookViews>
    <workbookView xWindow="0" yWindow="0" windowWidth="19200" windowHeight="11490"/>
  </bookViews>
  <sheets>
    <sheet name="Hoja1" sheetId="3" r:id="rId1"/>
    <sheet name="Electricidad" sheetId="1" r:id="rId2"/>
    <sheet name="Cursos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D67" i="1"/>
  <c r="E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<sst xmlns="http://schemas.openxmlformats.org/spreadsheetml/2006/main" count="58" uniqueCount="40">
  <si>
    <t>FECHA</t>
  </si>
  <si>
    <t>KWH 
HORAS</t>
  </si>
  <si>
    <t>CURSO</t>
  </si>
  <si>
    <t>AÑO</t>
  </si>
  <si>
    <t>MES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</si>
  <si>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</si>
  <si>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</si>
  <si>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</si>
  <si>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</si>
  <si>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</si>
  <si>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</si>
  <si>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</si>
  <si>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</si>
  <si>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</si>
  <si>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</si>
  <si>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</si>
  <si>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Etiquetas de fila</t>
  </si>
  <si>
    <t>Total general</t>
  </si>
  <si>
    <t>2015</t>
  </si>
  <si>
    <t>sep</t>
  </si>
  <si>
    <t>oct</t>
  </si>
  <si>
    <t>nov</t>
  </si>
  <si>
    <t>dic</t>
  </si>
  <si>
    <t>2016</t>
  </si>
  <si>
    <t>ene</t>
  </si>
  <si>
    <t>feb</t>
  </si>
  <si>
    <t>mar</t>
  </si>
  <si>
    <t>abr</t>
  </si>
  <si>
    <t>may</t>
  </si>
  <si>
    <t>jun</t>
  </si>
  <si>
    <t>jul</t>
  </si>
  <si>
    <t>ago</t>
  </si>
  <si>
    <t>2017</t>
  </si>
  <si>
    <t>2018</t>
  </si>
  <si>
    <t>2019</t>
  </si>
  <si>
    <t>2020</t>
  </si>
  <si>
    <t>Suma de KWH 
HORAS</t>
  </si>
  <si>
    <t>Suma de MES</t>
  </si>
  <si>
    <t>Suma de AÑO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</si>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</sst>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4" fontId="0" fillId="3" borderId="1" xfId="0" applyNumberFormat="1" applyFont="1" applyFill="1" applyBorder="1" applyAlignment="1"/>
    <xf numFmtId="0" fontId="0" fillId="3" borderId="2" xfId="0" applyFont="1" applyFill="1" applyBorder="1" applyAlignment="1"/>
    <xf numFmtId="14" fontId="0" fillId="3" borderId="3" xfId="0" applyNumberFormat="1" applyFont="1" applyFill="1" applyBorder="1" applyAlignment="1"/>
    <xf numFmtId="0" fontId="0" fillId="3" borderId="4" xfId="0" applyFont="1" applyFill="1" applyBorder="1" applyAlignment="1"/>
    <xf numFmtId="14" fontId="0" fillId="4" borderId="3" xfId="0" applyNumberFormat="1" applyFont="1" applyFill="1" applyBorder="1" applyAlignment="1"/>
    <xf numFmtId="0" fontId="0" fillId="4" borderId="4" xfId="0" applyFont="1" applyFill="1" applyBorder="1" applyAlignment="1"/>
    <xf numFmtId="0" fontId="0" fillId="5" borderId="4" xfId="0" applyFont="1" applyFill="1" applyBorder="1"/>
    <xf numFmtId="14" fontId="0" fillId="0" borderId="3" xfId="0" applyNumberFormat="1" applyFont="1" applyBorder="1"/>
    <xf numFmtId="1" fontId="0" fillId="6" borderId="4" xfId="0" applyNumberFormat="1" applyFont="1" applyFill="1" applyBorder="1"/>
    <xf numFmtId="14" fontId="0" fillId="0" borderId="5" xfId="0" applyNumberFormat="1" applyFont="1" applyBorder="1"/>
    <xf numFmtId="1" fontId="0" fillId="6" borderId="6" xfId="0" applyNumberFormat="1" applyFont="1" applyFill="1" applyBorder="1"/>
    <xf numFmtId="14" fontId="0" fillId="0" borderId="7" xfId="0" applyNumberFormat="1" applyFont="1" applyBorder="1"/>
    <xf numFmtId="1" fontId="0" fillId="6" borderId="8" xfId="0" applyNumberFormat="1" applyFont="1" applyFill="1" applyBorder="1"/>
    <xf numFmtId="14" fontId="0" fillId="7" borderId="7" xfId="0" applyNumberFormat="1" applyFont="1" applyFill="1" applyBorder="1"/>
    <xf numFmtId="0" fontId="0" fillId="6" borderId="8" xfId="0" applyFont="1" applyFill="1" applyBorder="1"/>
    <xf numFmtId="14" fontId="0" fillId="6" borderId="7" xfId="0" applyNumberFormat="1" applyFont="1" applyFill="1" applyBorder="1"/>
    <xf numFmtId="0" fontId="0" fillId="0" borderId="8" xfId="0" applyFont="1" applyBorder="1"/>
    <xf numFmtId="49" fontId="0" fillId="6" borderId="8" xfId="0" applyNumberFormat="1" applyFont="1" applyFill="1" applyBorder="1" applyAlignment="1">
      <alignment horizontal="right"/>
    </xf>
    <xf numFmtId="0" fontId="0" fillId="8" borderId="3" xfId="0" applyFill="1" applyBorder="1"/>
    <xf numFmtId="0" fontId="1" fillId="2" borderId="3" xfId="0" applyFont="1" applyFill="1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/>
    <xf numFmtId="0" fontId="0" fillId="8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2dam" refreshedDate="44466.545427199075" createdVersion="6" refreshedVersion="6" minRefreshableVersion="3" recordCount="65">
  <cacheSource type="worksheet">
    <worksheetSource ref="A1:E66" sheet="Electricidad"/>
  </cacheSource>
  <cacheFields count="7">
    <cacheField name="FECHA" numFmtId="14">
      <sharedItems containsSemiMixedTypes="0" containsNonDate="0" containsDate="1" containsString="0" minDate="2015-09-03T00:00:00" maxDate="2020-12-16T00:00:00" count="64">
        <d v="2020-12-15T00:00:00"/>
        <d v="2020-11-18T00:00:00"/>
        <d v="2020-10-14T00:00:00"/>
        <d v="2020-09-15T00:00:00"/>
        <d v="2020-08-20T00:00:00"/>
        <d v="2020-07-14T00:00:00"/>
        <d v="2020-06-03T00:00:00"/>
        <d v="2020-05-06T00:00:00"/>
        <d v="2020-04-20T00:00:00"/>
        <d v="2020-04-14T00:00:00"/>
        <d v="2020-03-06T00:00:00"/>
        <d v="2020-02-07T00:00:00"/>
        <d v="2020-01-10T00:00:00"/>
        <d v="2019-12-09T00:00:00"/>
        <d v="2019-11-08T00:00:00"/>
        <d v="2019-10-07T00:00:00"/>
        <d v="2019-09-06T00:00:00"/>
        <d v="2019-08-21T00:00:00"/>
        <d v="2019-07-05T00:00:00"/>
        <d v="2019-06-06T00:00:00"/>
        <d v="2019-05-07T00:00:00"/>
        <d v="2019-03-07T00:00:00"/>
        <d v="2019-02-12T00:00:00"/>
        <d v="2019-01-08T00:00:00"/>
        <d v="2018-12-09T00:00:00"/>
        <d v="2018-11-09T00:00:00"/>
        <d v="2018-10-05T00:00:00"/>
        <d v="2018-09-04T00:00:00"/>
        <d v="2018-08-08T00:00:00"/>
        <d v="2018-07-03T00:00:00"/>
        <d v="2018-06-04T00:00:00"/>
        <d v="2018-05-03T00:00:00"/>
        <d v="2018-04-09T00:00:00"/>
        <d v="2018-03-01T00:00:00"/>
        <d v="2018-02-05T00:00:00"/>
        <d v="2018-01-08T00:00:00"/>
        <d v="2017-12-05T00:00:00"/>
        <d v="2017-11-07T00:00:00"/>
        <d v="2017-10-03T00:00:00"/>
        <d v="2017-09-05T00:00:00"/>
        <d v="2017-08-02T00:00:00"/>
        <d v="2017-07-06T00:00:00"/>
        <d v="2017-06-05T00:00:00"/>
        <d v="2017-05-05T00:00:00"/>
        <d v="2017-04-04T00:00:00"/>
        <d v="2017-03-03T00:00:00"/>
        <d v="2017-02-03T00:00:00"/>
        <d v="2017-01-04T00:00:00"/>
        <d v="2016-12-09T00:00:00"/>
        <d v="2016-11-07T00:00:00"/>
        <d v="2016-10-06T00:00:00"/>
        <d v="2016-09-05T00:00:00"/>
        <d v="2016-08-08T00:00:00"/>
        <d v="2016-07-05T00:00:00"/>
        <d v="2016-06-02T00:00:00"/>
        <d v="2016-05-03T00:00:00"/>
        <d v="2016-04-05T00:00:00"/>
        <d v="2016-03-03T00:00:00"/>
        <d v="2016-02-03T00:00:00"/>
        <d v="2016-01-11T00:00:00"/>
        <d v="2015-12-03T00:00:00"/>
        <d v="2015-11-04T00:00:00"/>
        <d v="2015-10-05T00:00:00"/>
        <d v="2015-09-03T00:00:00"/>
      </sharedItems>
      <fieldGroup par="6" base="0">
        <rangePr groupBy="months" startDate="2015-09-03T00:00:00" endDate="2020-12-16T00:00:00"/>
        <groupItems count="14">
          <s v="&lt;03/09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12/2020"/>
        </groupItems>
      </fieldGroup>
    </cacheField>
    <cacheField name="KWH _x000a_HORAS" numFmtId="0">
      <sharedItems containsSemiMixedTypes="0" containsString="0" containsNumber="1" containsInteger="1" minValue="0" maxValue="32503"/>
    </cacheField>
    <cacheField name="CURSO" numFmtId="0">
      <sharedItems count="6">
        <s v="20/21"/>
        <s v="19/20"/>
        <s v="18/19"/>
        <s v="17/18"/>
        <s v="16/17"/>
        <s v="15/16"/>
      </sharedItems>
    </cacheField>
    <cacheField name="AÑO" numFmtId="0">
      <sharedItems containsSemiMixedTypes="0" containsString="0" containsNumber="1" containsInteger="1" minValue="2015" maxValue="2020"/>
    </cacheField>
    <cacheField name="MES" numFmtId="0">
      <sharedItems containsSemiMixedTypes="0" containsString="0" containsNumber="1" containsInteger="1" minValue="1" maxValue="12"/>
    </cacheField>
    <cacheField name="Trimestres" numFmtId="0" databaseField="0">
      <fieldGroup base="0">
        <rangePr groupBy="quarters" startDate="2015-09-03T00:00:00" endDate="2020-12-16T00:00:00"/>
        <groupItems count="6">
          <s v="&lt;03/09/2015"/>
          <s v="Trim.1"/>
          <s v="Trim.2"/>
          <s v="Trim.3"/>
          <s v="Trim.4"/>
          <s v="&gt;16/12/2020"/>
        </groupItems>
      </fieldGroup>
    </cacheField>
    <cacheField name="Años" numFmtId="0" databaseField="0">
      <fieldGroup base="0">
        <rangePr groupBy="years" startDate="2015-09-03T00:00:00" endDate="2020-12-16T00:00:00"/>
        <groupItems count="8">
          <s v="&lt;03/09/2015"/>
          <s v="2015"/>
          <s v="2016"/>
          <s v="2017"/>
          <s v="2018"/>
          <s v="2019"/>
          <s v="2020"/>
          <s v="&gt;16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n v="22975"/>
    <x v="0"/>
    <n v="2020"/>
    <n v="12"/>
  </r>
  <r>
    <x v="1"/>
    <n v="20865"/>
    <x v="0"/>
    <n v="2020"/>
    <n v="11"/>
  </r>
  <r>
    <x v="2"/>
    <n v="10813"/>
    <x v="0"/>
    <n v="2020"/>
    <n v="10"/>
  </r>
  <r>
    <x v="3"/>
    <n v="18063"/>
    <x v="0"/>
    <n v="2020"/>
    <n v="9"/>
  </r>
  <r>
    <x v="4"/>
    <n v="0"/>
    <x v="1"/>
    <n v="2020"/>
    <n v="8"/>
  </r>
  <r>
    <x v="5"/>
    <n v="12766"/>
    <x v="1"/>
    <n v="2020"/>
    <n v="7"/>
  </r>
  <r>
    <x v="6"/>
    <n v="28957"/>
    <x v="1"/>
    <n v="2020"/>
    <n v="6"/>
  </r>
  <r>
    <x v="7"/>
    <n v="0"/>
    <x v="1"/>
    <n v="2020"/>
    <n v="5"/>
  </r>
  <r>
    <x v="8"/>
    <n v="17453"/>
    <x v="1"/>
    <n v="2020"/>
    <n v="4"/>
  </r>
  <r>
    <x v="9"/>
    <n v="0"/>
    <x v="1"/>
    <n v="2020"/>
    <n v="4"/>
  </r>
  <r>
    <x v="10"/>
    <n v="17453"/>
    <x v="1"/>
    <n v="2020"/>
    <n v="3"/>
  </r>
  <r>
    <x v="11"/>
    <n v="22574"/>
    <x v="1"/>
    <n v="2020"/>
    <n v="2"/>
  </r>
  <r>
    <x v="12"/>
    <n v="18643"/>
    <x v="1"/>
    <n v="2020"/>
    <n v="1"/>
  </r>
  <r>
    <x v="13"/>
    <n v="22158"/>
    <x v="1"/>
    <n v="2019"/>
    <n v="12"/>
  </r>
  <r>
    <x v="14"/>
    <n v="22747"/>
    <x v="1"/>
    <n v="2019"/>
    <n v="11"/>
  </r>
  <r>
    <x v="15"/>
    <n v="16833"/>
    <x v="1"/>
    <n v="2019"/>
    <n v="10"/>
  </r>
  <r>
    <x v="16"/>
    <n v="15144"/>
    <x v="1"/>
    <n v="2019"/>
    <n v="9"/>
  </r>
  <r>
    <x v="17"/>
    <n v="0"/>
    <x v="2"/>
    <n v="2019"/>
    <n v="8"/>
  </r>
  <r>
    <x v="18"/>
    <n v="11527"/>
    <x v="2"/>
    <n v="2019"/>
    <n v="7"/>
  </r>
  <r>
    <x v="19"/>
    <n v="19733"/>
    <x v="2"/>
    <n v="2019"/>
    <n v="6"/>
  </r>
  <r>
    <x v="20"/>
    <n v="15301"/>
    <x v="2"/>
    <n v="2019"/>
    <n v="5"/>
  </r>
  <r>
    <x v="21"/>
    <n v="19113"/>
    <x v="2"/>
    <n v="2019"/>
    <n v="3"/>
  </r>
  <r>
    <x v="21"/>
    <n v="23147"/>
    <x v="2"/>
    <n v="2019"/>
    <n v="3"/>
  </r>
  <r>
    <x v="22"/>
    <n v="27144"/>
    <x v="2"/>
    <n v="2019"/>
    <n v="2"/>
  </r>
  <r>
    <x v="23"/>
    <n v="19464"/>
    <x v="2"/>
    <n v="2019"/>
    <n v="1"/>
  </r>
  <r>
    <x v="24"/>
    <n v="19201"/>
    <x v="2"/>
    <n v="2018"/>
    <n v="12"/>
  </r>
  <r>
    <x v="25"/>
    <n v="30108"/>
    <x v="2"/>
    <n v="2018"/>
    <n v="11"/>
  </r>
  <r>
    <x v="26"/>
    <n v="19606"/>
    <x v="2"/>
    <n v="2018"/>
    <n v="10"/>
  </r>
  <r>
    <x v="27"/>
    <n v="18248"/>
    <x v="2"/>
    <n v="2018"/>
    <n v="9"/>
  </r>
  <r>
    <x v="28"/>
    <n v="0"/>
    <x v="3"/>
    <n v="2018"/>
    <n v="8"/>
  </r>
  <r>
    <x v="29"/>
    <n v="16082"/>
    <x v="3"/>
    <n v="2018"/>
    <n v="7"/>
  </r>
  <r>
    <x v="30"/>
    <n v="22322"/>
    <x v="3"/>
    <n v="2018"/>
    <n v="6"/>
  </r>
  <r>
    <x v="31"/>
    <n v="16400"/>
    <x v="3"/>
    <n v="2018"/>
    <n v="5"/>
  </r>
  <r>
    <x v="32"/>
    <n v="22101"/>
    <x v="3"/>
    <n v="2018"/>
    <n v="4"/>
  </r>
  <r>
    <x v="33"/>
    <n v="22964"/>
    <x v="3"/>
    <n v="2018"/>
    <n v="3"/>
  </r>
  <r>
    <x v="34"/>
    <n v="24786"/>
    <x v="3"/>
    <n v="2018"/>
    <n v="2"/>
  </r>
  <r>
    <x v="35"/>
    <n v="22384"/>
    <x v="3"/>
    <n v="2018"/>
    <n v="1"/>
  </r>
  <r>
    <x v="36"/>
    <n v="24552"/>
    <x v="3"/>
    <n v="2017"/>
    <n v="12"/>
  </r>
  <r>
    <x v="37"/>
    <n v="24004"/>
    <x v="3"/>
    <n v="2017"/>
    <n v="11"/>
  </r>
  <r>
    <x v="38"/>
    <n v="20491"/>
    <x v="3"/>
    <n v="2017"/>
    <n v="10"/>
  </r>
  <r>
    <x v="39"/>
    <n v="16959"/>
    <x v="3"/>
    <n v="2017"/>
    <n v="9"/>
  </r>
  <r>
    <x v="40"/>
    <n v="0"/>
    <x v="4"/>
    <n v="2017"/>
    <n v="8"/>
  </r>
  <r>
    <x v="41"/>
    <n v="15954"/>
    <x v="4"/>
    <n v="2017"/>
    <n v="7"/>
  </r>
  <r>
    <x v="42"/>
    <n v="21638"/>
    <x v="4"/>
    <n v="2017"/>
    <n v="6"/>
  </r>
  <r>
    <x v="43"/>
    <n v="16952"/>
    <x v="4"/>
    <n v="2017"/>
    <n v="5"/>
  </r>
  <r>
    <x v="44"/>
    <n v="26077"/>
    <x v="4"/>
    <n v="2017"/>
    <n v="4"/>
  </r>
  <r>
    <x v="45"/>
    <n v="26356"/>
    <x v="4"/>
    <n v="2017"/>
    <n v="3"/>
  </r>
  <r>
    <x v="46"/>
    <n v="28303"/>
    <x v="4"/>
    <n v="2017"/>
    <n v="2"/>
  </r>
  <r>
    <x v="47"/>
    <n v="19946"/>
    <x v="4"/>
    <n v="2017"/>
    <n v="1"/>
  </r>
  <r>
    <x v="48"/>
    <n v="32503"/>
    <x v="4"/>
    <n v="2016"/>
    <n v="12"/>
  </r>
  <r>
    <x v="49"/>
    <n v="25102"/>
    <x v="4"/>
    <n v="2016"/>
    <n v="11"/>
  </r>
  <r>
    <x v="50"/>
    <n v="21752"/>
    <x v="4"/>
    <n v="2016"/>
    <n v="10"/>
  </r>
  <r>
    <x v="51"/>
    <n v="18114"/>
    <x v="4"/>
    <n v="2016"/>
    <n v="9"/>
  </r>
  <r>
    <x v="52"/>
    <n v="0"/>
    <x v="5"/>
    <n v="2016"/>
    <n v="8"/>
  </r>
  <r>
    <x v="53"/>
    <n v="16733"/>
    <x v="5"/>
    <n v="2016"/>
    <n v="7"/>
  </r>
  <r>
    <x v="54"/>
    <n v="22502"/>
    <x v="5"/>
    <n v="2016"/>
    <n v="6"/>
  </r>
  <r>
    <x v="55"/>
    <n v="23763"/>
    <x v="5"/>
    <n v="2016"/>
    <n v="5"/>
  </r>
  <r>
    <x v="56"/>
    <n v="20463"/>
    <x v="5"/>
    <n v="2016"/>
    <n v="4"/>
  </r>
  <r>
    <x v="57"/>
    <n v="26896"/>
    <x v="5"/>
    <n v="2016"/>
    <n v="3"/>
  </r>
  <r>
    <x v="58"/>
    <n v="26164"/>
    <x v="5"/>
    <n v="2016"/>
    <n v="2"/>
  </r>
  <r>
    <x v="59"/>
    <n v="26164"/>
    <x v="5"/>
    <n v="2016"/>
    <n v="1"/>
  </r>
  <r>
    <x v="60"/>
    <n v="27388"/>
    <x v="5"/>
    <n v="2015"/>
    <n v="12"/>
  </r>
  <r>
    <x v="61"/>
    <n v="25082"/>
    <x v="5"/>
    <n v="2015"/>
    <n v="11"/>
  </r>
  <r>
    <x v="62"/>
    <n v="20363"/>
    <x v="5"/>
    <n v="2015"/>
    <n v="10"/>
  </r>
  <r>
    <x v="63"/>
    <n v="18327"/>
    <x v="5"/>
    <n v="2015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D38" firstHeaderRow="0" firstDataRow="1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x="1"/>
        <item x="2"/>
        <item sd="0" x="3"/>
        <item sd="0" x="4"/>
        <item x="5"/>
        <item sd="0" x="6"/>
        <item sd="0" x="7"/>
      </items>
    </pivotField>
  </pivotFields>
  <rowFields count="2">
    <field x="6"/>
    <field x="0"/>
  </rowFields>
  <rowItems count="34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>
      <x v="5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a de KWH _x000a_HORAS" fld="1" baseField="0" baseItem="0"/>
    <dataField name="Suma de MES" fld="4" baseField="0" baseItem="0"/>
    <dataField name="Suma de AÑ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abSelected="1" workbookViewId="0">
      <selection activeCell="A25" sqref="A25:D25"/>
      <pivotSelection pane="bottomRight" showHeader="1" extendable="1" start="20" max="23" activeRow="24" click="1" r:id="rId1">
        <pivotArea dataOnly="0" fieldPosition="0">
          <references count="1">
            <reference field="6" count="1">
              <x v="5"/>
            </reference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21.42578125" bestFit="1" customWidth="1"/>
    <col min="3" max="3" width="12.85546875" bestFit="1" customWidth="1"/>
    <col min="4" max="4" width="13.140625" bestFit="1" customWidth="1"/>
  </cols>
  <sheetData>
    <row r="2" spans="1:4" x14ac:dyDescent="0.25">
      <c r="A2" s="24" t="s">
        <v>2</v>
      </c>
      <c r="B2" t="s">
        <v>39</v>
      </c>
    </row>
    <row r="4" spans="1:4" x14ac:dyDescent="0.25">
      <c r="A4" s="24" t="s">
        <v>16</v>
      </c>
      <c r="B4" t="s">
        <v>36</v>
      </c>
      <c r="C4" t="s">
        <v>37</v>
      </c>
      <c r="D4" t="s">
        <v>38</v>
      </c>
    </row>
    <row r="5" spans="1:4" x14ac:dyDescent="0.25">
      <c r="A5" s="25" t="s">
        <v>18</v>
      </c>
      <c r="B5" s="26"/>
      <c r="C5" s="26"/>
      <c r="D5" s="26"/>
    </row>
    <row r="6" spans="1:4" x14ac:dyDescent="0.25">
      <c r="A6" s="27" t="s">
        <v>19</v>
      </c>
      <c r="B6" s="26">
        <v>18327</v>
      </c>
      <c r="C6" s="26">
        <v>9</v>
      </c>
      <c r="D6" s="26">
        <v>2015</v>
      </c>
    </row>
    <row r="7" spans="1:4" x14ac:dyDescent="0.25">
      <c r="A7" s="27" t="s">
        <v>20</v>
      </c>
      <c r="B7" s="26">
        <v>20363</v>
      </c>
      <c r="C7" s="26">
        <v>10</v>
      </c>
      <c r="D7" s="26">
        <v>2015</v>
      </c>
    </row>
    <row r="8" spans="1:4" x14ac:dyDescent="0.25">
      <c r="A8" s="27" t="s">
        <v>21</v>
      </c>
      <c r="B8" s="26">
        <v>25082</v>
      </c>
      <c r="C8" s="26">
        <v>11</v>
      </c>
      <c r="D8" s="26">
        <v>2015</v>
      </c>
    </row>
    <row r="9" spans="1:4" x14ac:dyDescent="0.25">
      <c r="A9" s="27" t="s">
        <v>22</v>
      </c>
      <c r="B9" s="26">
        <v>27388</v>
      </c>
      <c r="C9" s="26">
        <v>12</v>
      </c>
      <c r="D9" s="26">
        <v>2015</v>
      </c>
    </row>
    <row r="10" spans="1:4" x14ac:dyDescent="0.25">
      <c r="A10" s="25" t="s">
        <v>23</v>
      </c>
      <c r="B10" s="26"/>
      <c r="C10" s="26"/>
      <c r="D10" s="26"/>
    </row>
    <row r="11" spans="1:4" x14ac:dyDescent="0.25">
      <c r="A11" s="27" t="s">
        <v>24</v>
      </c>
      <c r="B11" s="26">
        <v>26164</v>
      </c>
      <c r="C11" s="26">
        <v>1</v>
      </c>
      <c r="D11" s="26">
        <v>2016</v>
      </c>
    </row>
    <row r="12" spans="1:4" x14ac:dyDescent="0.25">
      <c r="A12" s="27" t="s">
        <v>25</v>
      </c>
      <c r="B12" s="26">
        <v>26164</v>
      </c>
      <c r="C12" s="26">
        <v>2</v>
      </c>
      <c r="D12" s="26">
        <v>2016</v>
      </c>
    </row>
    <row r="13" spans="1:4" x14ac:dyDescent="0.25">
      <c r="A13" s="27" t="s">
        <v>26</v>
      </c>
      <c r="B13" s="26">
        <v>26896</v>
      </c>
      <c r="C13" s="26">
        <v>3</v>
      </c>
      <c r="D13" s="26">
        <v>2016</v>
      </c>
    </row>
    <row r="14" spans="1:4" x14ac:dyDescent="0.25">
      <c r="A14" s="27" t="s">
        <v>27</v>
      </c>
      <c r="B14" s="26">
        <v>20463</v>
      </c>
      <c r="C14" s="26">
        <v>4</v>
      </c>
      <c r="D14" s="26">
        <v>2016</v>
      </c>
    </row>
    <row r="15" spans="1:4" x14ac:dyDescent="0.25">
      <c r="A15" s="27" t="s">
        <v>28</v>
      </c>
      <c r="B15" s="26">
        <v>23763</v>
      </c>
      <c r="C15" s="26">
        <v>5</v>
      </c>
      <c r="D15" s="26">
        <v>2016</v>
      </c>
    </row>
    <row r="16" spans="1:4" x14ac:dyDescent="0.25">
      <c r="A16" s="27" t="s">
        <v>29</v>
      </c>
      <c r="B16" s="26">
        <v>22502</v>
      </c>
      <c r="C16" s="26">
        <v>6</v>
      </c>
      <c r="D16" s="26">
        <v>2016</v>
      </c>
    </row>
    <row r="17" spans="1:4" x14ac:dyDescent="0.25">
      <c r="A17" s="27" t="s">
        <v>30</v>
      </c>
      <c r="B17" s="26">
        <v>16733</v>
      </c>
      <c r="C17" s="26">
        <v>7</v>
      </c>
      <c r="D17" s="26">
        <v>2016</v>
      </c>
    </row>
    <row r="18" spans="1:4" x14ac:dyDescent="0.25">
      <c r="A18" s="27" t="s">
        <v>31</v>
      </c>
      <c r="B18" s="26">
        <v>0</v>
      </c>
      <c r="C18" s="26">
        <v>8</v>
      </c>
      <c r="D18" s="26">
        <v>2016</v>
      </c>
    </row>
    <row r="19" spans="1:4" x14ac:dyDescent="0.25">
      <c r="A19" s="27" t="s">
        <v>19</v>
      </c>
      <c r="B19" s="26">
        <v>18114</v>
      </c>
      <c r="C19" s="26">
        <v>9</v>
      </c>
      <c r="D19" s="26">
        <v>2016</v>
      </c>
    </row>
    <row r="20" spans="1:4" x14ac:dyDescent="0.25">
      <c r="A20" s="27" t="s">
        <v>20</v>
      </c>
      <c r="B20" s="26">
        <v>21752</v>
      </c>
      <c r="C20" s="26">
        <v>10</v>
      </c>
      <c r="D20" s="26">
        <v>2016</v>
      </c>
    </row>
    <row r="21" spans="1:4" x14ac:dyDescent="0.25">
      <c r="A21" s="27" t="s">
        <v>21</v>
      </c>
      <c r="B21" s="26">
        <v>25102</v>
      </c>
      <c r="C21" s="26">
        <v>11</v>
      </c>
      <c r="D21" s="26">
        <v>2016</v>
      </c>
    </row>
    <row r="22" spans="1:4" x14ac:dyDescent="0.25">
      <c r="A22" s="27" t="s">
        <v>22</v>
      </c>
      <c r="B22" s="26">
        <v>32503</v>
      </c>
      <c r="C22" s="26">
        <v>12</v>
      </c>
      <c r="D22" s="26">
        <v>2016</v>
      </c>
    </row>
    <row r="23" spans="1:4" x14ac:dyDescent="0.25">
      <c r="A23" s="25" t="s">
        <v>32</v>
      </c>
      <c r="B23" s="26">
        <v>241232</v>
      </c>
      <c r="C23" s="26">
        <v>78</v>
      </c>
      <c r="D23" s="26">
        <v>24204</v>
      </c>
    </row>
    <row r="24" spans="1:4" x14ac:dyDescent="0.25">
      <c r="A24" s="25" t="s">
        <v>33</v>
      </c>
      <c r="B24" s="26">
        <v>234202</v>
      </c>
      <c r="C24" s="26">
        <v>78</v>
      </c>
      <c r="D24" s="26">
        <v>24216</v>
      </c>
    </row>
    <row r="25" spans="1:4" x14ac:dyDescent="0.25">
      <c r="A25" s="25" t="s">
        <v>34</v>
      </c>
      <c r="B25" s="26"/>
      <c r="C25" s="26"/>
      <c r="D25" s="26"/>
    </row>
    <row r="26" spans="1:4" x14ac:dyDescent="0.25">
      <c r="A26" s="27" t="s">
        <v>24</v>
      </c>
      <c r="B26" s="26">
        <v>19464</v>
      </c>
      <c r="C26" s="26">
        <v>1</v>
      </c>
      <c r="D26" s="26">
        <v>2019</v>
      </c>
    </row>
    <row r="27" spans="1:4" x14ac:dyDescent="0.25">
      <c r="A27" s="27" t="s">
        <v>25</v>
      </c>
      <c r="B27" s="26">
        <v>27144</v>
      </c>
      <c r="C27" s="26">
        <v>2</v>
      </c>
      <c r="D27" s="26">
        <v>2019</v>
      </c>
    </row>
    <row r="28" spans="1:4" x14ac:dyDescent="0.25">
      <c r="A28" s="27" t="s">
        <v>26</v>
      </c>
      <c r="B28" s="26">
        <v>42260</v>
      </c>
      <c r="C28" s="26">
        <v>6</v>
      </c>
      <c r="D28" s="26">
        <v>4038</v>
      </c>
    </row>
    <row r="29" spans="1:4" x14ac:dyDescent="0.25">
      <c r="A29" s="27" t="s">
        <v>28</v>
      </c>
      <c r="B29" s="26">
        <v>15301</v>
      </c>
      <c r="C29" s="26">
        <v>5</v>
      </c>
      <c r="D29" s="26">
        <v>2019</v>
      </c>
    </row>
    <row r="30" spans="1:4" x14ac:dyDescent="0.25">
      <c r="A30" s="27" t="s">
        <v>29</v>
      </c>
      <c r="B30" s="26">
        <v>19733</v>
      </c>
      <c r="C30" s="26">
        <v>6</v>
      </c>
      <c r="D30" s="26">
        <v>2019</v>
      </c>
    </row>
    <row r="31" spans="1:4" x14ac:dyDescent="0.25">
      <c r="A31" s="27" t="s">
        <v>30</v>
      </c>
      <c r="B31" s="26">
        <v>11527</v>
      </c>
      <c r="C31" s="26">
        <v>7</v>
      </c>
      <c r="D31" s="26">
        <v>2019</v>
      </c>
    </row>
    <row r="32" spans="1:4" x14ac:dyDescent="0.25">
      <c r="A32" s="27" t="s">
        <v>31</v>
      </c>
      <c r="B32" s="26">
        <v>0</v>
      </c>
      <c r="C32" s="26">
        <v>8</v>
      </c>
      <c r="D32" s="26">
        <v>2019</v>
      </c>
    </row>
    <row r="33" spans="1:4" x14ac:dyDescent="0.25">
      <c r="A33" s="27" t="s">
        <v>19</v>
      </c>
      <c r="B33" s="26">
        <v>15144</v>
      </c>
      <c r="C33" s="26">
        <v>9</v>
      </c>
      <c r="D33" s="26">
        <v>2019</v>
      </c>
    </row>
    <row r="34" spans="1:4" x14ac:dyDescent="0.25">
      <c r="A34" s="27" t="s">
        <v>20</v>
      </c>
      <c r="B34" s="26">
        <v>16833</v>
      </c>
      <c r="C34" s="26">
        <v>10</v>
      </c>
      <c r="D34" s="26">
        <v>2019</v>
      </c>
    </row>
    <row r="35" spans="1:4" x14ac:dyDescent="0.25">
      <c r="A35" s="27" t="s">
        <v>21</v>
      </c>
      <c r="B35" s="26">
        <v>22747</v>
      </c>
      <c r="C35" s="26">
        <v>11</v>
      </c>
      <c r="D35" s="26">
        <v>2019</v>
      </c>
    </row>
    <row r="36" spans="1:4" x14ac:dyDescent="0.25">
      <c r="A36" s="27" t="s">
        <v>22</v>
      </c>
      <c r="B36" s="26">
        <v>22158</v>
      </c>
      <c r="C36" s="26">
        <v>12</v>
      </c>
      <c r="D36" s="26">
        <v>2019</v>
      </c>
    </row>
    <row r="37" spans="1:4" x14ac:dyDescent="0.25">
      <c r="A37" s="25" t="s">
        <v>35</v>
      </c>
      <c r="B37" s="26">
        <v>190562</v>
      </c>
      <c r="C37" s="26">
        <v>82</v>
      </c>
      <c r="D37" s="26">
        <v>26260</v>
      </c>
    </row>
    <row r="38" spans="1:4" x14ac:dyDescent="0.25">
      <c r="A38" s="25" t="s">
        <v>17</v>
      </c>
      <c r="B38" s="26">
        <v>1229623</v>
      </c>
      <c r="C38" s="26">
        <v>435</v>
      </c>
      <c r="D38" s="26">
        <v>131160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40" workbookViewId="0">
      <selection activeCell="A68" sqref="A68"/>
    </sheetView>
  </sheetViews>
  <sheetFormatPr baseColWidth="10" defaultRowHeight="15" x14ac:dyDescent="0.25"/>
  <cols>
    <col min="1" max="1" width="10.7109375" bestFit="1" customWidth="1"/>
    <col min="2" max="2" width="12.28515625" bestFit="1" customWidth="1"/>
    <col min="3" max="3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44180</v>
      </c>
      <c r="B2" s="3">
        <v>22975</v>
      </c>
      <c r="C2" s="20" t="str">
        <f>VLOOKUP($A$2:$A$66,Cursos!$A$2:$B$12,2)</f>
        <v>20/21</v>
      </c>
      <c r="D2" s="20">
        <f>YEAR(A2)</f>
        <v>2020</v>
      </c>
      <c r="E2" s="20">
        <f>MONTH(A2)</f>
        <v>12</v>
      </c>
    </row>
    <row r="3" spans="1:5" x14ac:dyDescent="0.25">
      <c r="A3" s="4">
        <v>44153</v>
      </c>
      <c r="B3" s="5">
        <v>20865</v>
      </c>
      <c r="C3" s="20" t="str">
        <f>VLOOKUP($A$2:$A$66,Cursos!$A$2:$B$12,2)</f>
        <v>20/21</v>
      </c>
      <c r="D3" s="20">
        <f t="shared" ref="D3:D67" si="0">YEAR(A3)</f>
        <v>2020</v>
      </c>
      <c r="E3" s="20">
        <f t="shared" ref="E3:E67" si="1">MONTH(A3)</f>
        <v>11</v>
      </c>
    </row>
    <row r="4" spans="1:5" x14ac:dyDescent="0.25">
      <c r="A4" s="4">
        <v>44118</v>
      </c>
      <c r="B4" s="5">
        <v>10813</v>
      </c>
      <c r="C4" s="20" t="str">
        <f>VLOOKUP($A$2:$A$66,Cursos!$A$2:$B$12,2)</f>
        <v>20/21</v>
      </c>
      <c r="D4" s="20">
        <f t="shared" si="0"/>
        <v>2020</v>
      </c>
      <c r="E4" s="20">
        <f t="shared" si="1"/>
        <v>10</v>
      </c>
    </row>
    <row r="5" spans="1:5" x14ac:dyDescent="0.25">
      <c r="A5" s="4">
        <v>44089</v>
      </c>
      <c r="B5" s="5">
        <v>18063</v>
      </c>
      <c r="C5" s="20" t="str">
        <f>VLOOKUP($A$2:$A$66,Cursos!$A$2:$B$12,2)</f>
        <v>20/21</v>
      </c>
      <c r="D5" s="20">
        <f t="shared" si="0"/>
        <v>2020</v>
      </c>
      <c r="E5" s="20">
        <f t="shared" si="1"/>
        <v>9</v>
      </c>
    </row>
    <row r="6" spans="1:5" x14ac:dyDescent="0.25">
      <c r="A6" s="6">
        <v>44063</v>
      </c>
      <c r="B6" s="7">
        <v>0</v>
      </c>
      <c r="C6" s="20" t="str">
        <f>VLOOKUP($A$2:$A$66,Cursos!$A$2:$B$12,2)</f>
        <v>19/20</v>
      </c>
      <c r="D6" s="20">
        <f t="shared" si="0"/>
        <v>2020</v>
      </c>
      <c r="E6" s="20">
        <f t="shared" si="1"/>
        <v>8</v>
      </c>
    </row>
    <row r="7" spans="1:5" x14ac:dyDescent="0.25">
      <c r="A7" s="6">
        <v>44026</v>
      </c>
      <c r="B7" s="7">
        <v>12766</v>
      </c>
      <c r="C7" s="20" t="str">
        <f>VLOOKUP($A$2:$A$66,Cursos!$A$2:$B$12,2)</f>
        <v>19/20</v>
      </c>
      <c r="D7" s="20">
        <f t="shared" si="0"/>
        <v>2020</v>
      </c>
      <c r="E7" s="20">
        <f t="shared" si="1"/>
        <v>7</v>
      </c>
    </row>
    <row r="8" spans="1:5" x14ac:dyDescent="0.25">
      <c r="A8" s="6">
        <v>43985</v>
      </c>
      <c r="B8" s="7">
        <v>28957</v>
      </c>
      <c r="C8" s="20" t="str">
        <f>VLOOKUP($A$2:$A$66,Cursos!$A$2:$B$12,2)</f>
        <v>19/20</v>
      </c>
      <c r="D8" s="20">
        <f t="shared" si="0"/>
        <v>2020</v>
      </c>
      <c r="E8" s="20">
        <f t="shared" si="1"/>
        <v>6</v>
      </c>
    </row>
    <row r="9" spans="1:5" x14ac:dyDescent="0.25">
      <c r="A9" s="6">
        <v>43957</v>
      </c>
      <c r="B9" s="7">
        <v>0</v>
      </c>
      <c r="C9" s="20" t="str">
        <f>VLOOKUP($A$2:$A$66,Cursos!$A$2:$B$12,2)</f>
        <v>19/20</v>
      </c>
      <c r="D9" s="20">
        <f t="shared" si="0"/>
        <v>2020</v>
      </c>
      <c r="E9" s="20">
        <f t="shared" si="1"/>
        <v>5</v>
      </c>
    </row>
    <row r="10" spans="1:5" x14ac:dyDescent="0.25">
      <c r="A10" s="6">
        <v>43941</v>
      </c>
      <c r="B10" s="7">
        <v>17453</v>
      </c>
      <c r="C10" s="20" t="str">
        <f>VLOOKUP($A$2:$A$66,Cursos!$A$2:$B$12,2)</f>
        <v>19/20</v>
      </c>
      <c r="D10" s="20">
        <f t="shared" si="0"/>
        <v>2020</v>
      </c>
      <c r="E10" s="20">
        <f t="shared" si="1"/>
        <v>4</v>
      </c>
    </row>
    <row r="11" spans="1:5" x14ac:dyDescent="0.25">
      <c r="A11" s="6">
        <v>43935</v>
      </c>
      <c r="B11" s="7">
        <v>0</v>
      </c>
      <c r="C11" s="20" t="str">
        <f>VLOOKUP($A$2:$A$66,Cursos!$A$2:$B$12,2)</f>
        <v>19/20</v>
      </c>
      <c r="D11" s="20">
        <f t="shared" si="0"/>
        <v>2020</v>
      </c>
      <c r="E11" s="20">
        <f t="shared" si="1"/>
        <v>4</v>
      </c>
    </row>
    <row r="12" spans="1:5" x14ac:dyDescent="0.25">
      <c r="A12" s="6">
        <v>43896</v>
      </c>
      <c r="B12" s="7">
        <v>17453</v>
      </c>
      <c r="C12" s="20" t="str">
        <f>VLOOKUP($A$2:$A$66,Cursos!$A$2:$B$12,2)</f>
        <v>19/20</v>
      </c>
      <c r="D12" s="20">
        <f t="shared" si="0"/>
        <v>2020</v>
      </c>
      <c r="E12" s="20">
        <f t="shared" si="1"/>
        <v>3</v>
      </c>
    </row>
    <row r="13" spans="1:5" x14ac:dyDescent="0.25">
      <c r="A13" s="6">
        <v>43868</v>
      </c>
      <c r="B13" s="7">
        <v>22574</v>
      </c>
      <c r="C13" s="20" t="str">
        <f>VLOOKUP($A$2:$A$66,Cursos!$A$2:$B$12,2)</f>
        <v>19/20</v>
      </c>
      <c r="D13" s="20">
        <f t="shared" si="0"/>
        <v>2020</v>
      </c>
      <c r="E13" s="20">
        <f t="shared" si="1"/>
        <v>2</v>
      </c>
    </row>
    <row r="14" spans="1:5" x14ac:dyDescent="0.25">
      <c r="A14" s="6">
        <v>43840</v>
      </c>
      <c r="B14" s="7">
        <v>18643</v>
      </c>
      <c r="C14" s="20" t="str">
        <f>VLOOKUP($A$2:$A$66,Cursos!$A$2:$B$12,2)</f>
        <v>19/20</v>
      </c>
      <c r="D14" s="20">
        <f t="shared" si="0"/>
        <v>2020</v>
      </c>
      <c r="E14" s="20">
        <f t="shared" si="1"/>
        <v>1</v>
      </c>
    </row>
    <row r="15" spans="1:5" x14ac:dyDescent="0.25">
      <c r="A15" s="6">
        <v>43808</v>
      </c>
      <c r="B15" s="7">
        <v>22158</v>
      </c>
      <c r="C15" s="20" t="str">
        <f>VLOOKUP($A$2:$A$66,Cursos!$A$2:$B$12,2)</f>
        <v>19/20</v>
      </c>
      <c r="D15" s="20">
        <f t="shared" si="0"/>
        <v>2019</v>
      </c>
      <c r="E15" s="20">
        <f t="shared" si="1"/>
        <v>12</v>
      </c>
    </row>
    <row r="16" spans="1:5" x14ac:dyDescent="0.25">
      <c r="A16" s="6">
        <v>43777</v>
      </c>
      <c r="B16" s="7">
        <v>22747</v>
      </c>
      <c r="C16" s="20" t="str">
        <f>VLOOKUP($A$2:$A$66,Cursos!$A$2:$B$12,2)</f>
        <v>19/20</v>
      </c>
      <c r="D16" s="20">
        <f t="shared" si="0"/>
        <v>2019</v>
      </c>
      <c r="E16" s="20">
        <f t="shared" si="1"/>
        <v>11</v>
      </c>
    </row>
    <row r="17" spans="1:5" x14ac:dyDescent="0.25">
      <c r="A17" s="6">
        <v>43745</v>
      </c>
      <c r="B17" s="8">
        <v>16833</v>
      </c>
      <c r="C17" s="20" t="str">
        <f>VLOOKUP($A$2:$A$66,Cursos!$A$2:$B$12,2)</f>
        <v>19/20</v>
      </c>
      <c r="D17" s="20">
        <f t="shared" si="0"/>
        <v>2019</v>
      </c>
      <c r="E17" s="20">
        <f t="shared" si="1"/>
        <v>10</v>
      </c>
    </row>
    <row r="18" spans="1:5" x14ac:dyDescent="0.25">
      <c r="A18" s="6">
        <v>43714</v>
      </c>
      <c r="B18" s="8">
        <v>15144</v>
      </c>
      <c r="C18" s="20" t="str">
        <f>VLOOKUP($A$2:$A$66,Cursos!$A$2:$B$12,2)</f>
        <v>19/20</v>
      </c>
      <c r="D18" s="20">
        <f t="shared" si="0"/>
        <v>2019</v>
      </c>
      <c r="E18" s="20">
        <f t="shared" si="1"/>
        <v>9</v>
      </c>
    </row>
    <row r="19" spans="1:5" x14ac:dyDescent="0.25">
      <c r="A19" s="9">
        <v>43698</v>
      </c>
      <c r="B19" s="10">
        <v>0</v>
      </c>
      <c r="C19" s="20" t="str">
        <f>VLOOKUP($A$2:$A$66,Cursos!$A$2:$B$12,2)</f>
        <v>18/19</v>
      </c>
      <c r="D19" s="20">
        <f t="shared" si="0"/>
        <v>2019</v>
      </c>
      <c r="E19" s="20">
        <f t="shared" si="1"/>
        <v>8</v>
      </c>
    </row>
    <row r="20" spans="1:5" x14ac:dyDescent="0.25">
      <c r="A20" s="9">
        <v>43651</v>
      </c>
      <c r="B20" s="10">
        <v>11527</v>
      </c>
      <c r="C20" s="20" t="str">
        <f>VLOOKUP($A$2:$A$66,Cursos!$A$2:$B$12,2)</f>
        <v>18/19</v>
      </c>
      <c r="D20" s="20">
        <f t="shared" si="0"/>
        <v>2019</v>
      </c>
      <c r="E20" s="20">
        <f t="shared" si="1"/>
        <v>7</v>
      </c>
    </row>
    <row r="21" spans="1:5" x14ac:dyDescent="0.25">
      <c r="A21" s="9">
        <v>43622</v>
      </c>
      <c r="B21" s="10">
        <v>19733</v>
      </c>
      <c r="C21" s="20" t="str">
        <f>VLOOKUP($A$2:$A$66,Cursos!$A$2:$B$12,2)</f>
        <v>18/19</v>
      </c>
      <c r="D21" s="20">
        <f t="shared" si="0"/>
        <v>2019</v>
      </c>
      <c r="E21" s="20">
        <f t="shared" si="1"/>
        <v>6</v>
      </c>
    </row>
    <row r="22" spans="1:5" x14ac:dyDescent="0.25">
      <c r="A22" s="9">
        <v>43592</v>
      </c>
      <c r="B22" s="10">
        <v>15301</v>
      </c>
      <c r="C22" s="20" t="str">
        <f>VLOOKUP($A$2:$A$66,Cursos!$A$2:$B$12,2)</f>
        <v>18/19</v>
      </c>
      <c r="D22" s="20">
        <f t="shared" si="0"/>
        <v>2019</v>
      </c>
      <c r="E22" s="20">
        <f t="shared" si="1"/>
        <v>5</v>
      </c>
    </row>
    <row r="23" spans="1:5" x14ac:dyDescent="0.25">
      <c r="A23" s="11">
        <v>43531</v>
      </c>
      <c r="B23" s="12">
        <v>19113</v>
      </c>
      <c r="C23" s="20" t="str">
        <f>VLOOKUP($A$2:$A$66,Cursos!$A$2:$B$12,2)</f>
        <v>18/19</v>
      </c>
      <c r="D23" s="20">
        <f t="shared" si="0"/>
        <v>2019</v>
      </c>
      <c r="E23" s="20">
        <f t="shared" si="1"/>
        <v>3</v>
      </c>
    </row>
    <row r="24" spans="1:5" x14ac:dyDescent="0.25">
      <c r="A24" s="13">
        <v>43531</v>
      </c>
      <c r="B24" s="14">
        <v>23147</v>
      </c>
      <c r="C24" s="20" t="str">
        <f>VLOOKUP($A$2:$A$66,Cursos!$A$2:$B$12,2)</f>
        <v>18/19</v>
      </c>
      <c r="D24" s="20">
        <f t="shared" si="0"/>
        <v>2019</v>
      </c>
      <c r="E24" s="20">
        <f t="shared" si="1"/>
        <v>3</v>
      </c>
    </row>
    <row r="25" spans="1:5" x14ac:dyDescent="0.25">
      <c r="A25" s="13">
        <v>43508</v>
      </c>
      <c r="B25" s="14">
        <v>27144</v>
      </c>
      <c r="C25" s="20" t="str">
        <f>VLOOKUP($A$2:$A$66,Cursos!$A$2:$B$12,2)</f>
        <v>18/19</v>
      </c>
      <c r="D25" s="20">
        <f t="shared" si="0"/>
        <v>2019</v>
      </c>
      <c r="E25" s="20">
        <f t="shared" si="1"/>
        <v>2</v>
      </c>
    </row>
    <row r="26" spans="1:5" x14ac:dyDescent="0.25">
      <c r="A26" s="15">
        <v>43473</v>
      </c>
      <c r="B26" s="14">
        <v>19464</v>
      </c>
      <c r="C26" s="20" t="str">
        <f>VLOOKUP($A$2:$A$66,Cursos!$A$2:$B$12,2)</f>
        <v>18/19</v>
      </c>
      <c r="D26" s="20">
        <f t="shared" si="0"/>
        <v>2019</v>
      </c>
      <c r="E26" s="20">
        <f t="shared" si="1"/>
        <v>1</v>
      </c>
    </row>
    <row r="27" spans="1:5" x14ac:dyDescent="0.25">
      <c r="A27" s="15">
        <v>43443</v>
      </c>
      <c r="B27" s="14">
        <v>19201</v>
      </c>
      <c r="C27" s="20" t="str">
        <f>VLOOKUP($A$2:$A$66,Cursos!$A$2:$B$12,2)</f>
        <v>18/19</v>
      </c>
      <c r="D27" s="20">
        <f t="shared" si="0"/>
        <v>2018</v>
      </c>
      <c r="E27" s="20">
        <f t="shared" si="1"/>
        <v>12</v>
      </c>
    </row>
    <row r="28" spans="1:5" x14ac:dyDescent="0.25">
      <c r="A28" s="15">
        <v>43413</v>
      </c>
      <c r="B28" s="14">
        <v>30108</v>
      </c>
      <c r="C28" s="20" t="str">
        <f>VLOOKUP($A$2:$A$66,Cursos!$A$2:$B$12,2)</f>
        <v>18/19</v>
      </c>
      <c r="D28" s="20">
        <f t="shared" si="0"/>
        <v>2018</v>
      </c>
      <c r="E28" s="20">
        <f t="shared" si="1"/>
        <v>11</v>
      </c>
    </row>
    <row r="29" spans="1:5" x14ac:dyDescent="0.25">
      <c r="A29" s="13">
        <v>43378</v>
      </c>
      <c r="B29" s="14">
        <v>19606</v>
      </c>
      <c r="C29" s="20" t="str">
        <f>VLOOKUP($A$2:$A$66,Cursos!$A$2:$B$12,2)</f>
        <v>18/19</v>
      </c>
      <c r="D29" s="20">
        <f t="shared" si="0"/>
        <v>2018</v>
      </c>
      <c r="E29" s="20">
        <f t="shared" si="1"/>
        <v>10</v>
      </c>
    </row>
    <row r="30" spans="1:5" x14ac:dyDescent="0.25">
      <c r="A30" s="13">
        <v>43347</v>
      </c>
      <c r="B30" s="14">
        <v>18248</v>
      </c>
      <c r="C30" s="20" t="str">
        <f>VLOOKUP($A$2:$A$66,Cursos!$A$2:$B$12,2)</f>
        <v>18/19</v>
      </c>
      <c r="D30" s="20">
        <f t="shared" si="0"/>
        <v>2018</v>
      </c>
      <c r="E30" s="20">
        <f t="shared" si="1"/>
        <v>9</v>
      </c>
    </row>
    <row r="31" spans="1:5" x14ac:dyDescent="0.25">
      <c r="A31" s="13">
        <v>43320</v>
      </c>
      <c r="B31" s="14">
        <v>0</v>
      </c>
      <c r="C31" s="20" t="str">
        <f>VLOOKUP($A$2:$A$66,Cursos!$A$2:$B$12,2)</f>
        <v>17/18</v>
      </c>
      <c r="D31" s="20">
        <f t="shared" si="0"/>
        <v>2018</v>
      </c>
      <c r="E31" s="20">
        <f t="shared" si="1"/>
        <v>8</v>
      </c>
    </row>
    <row r="32" spans="1:5" x14ac:dyDescent="0.25">
      <c r="A32" s="13">
        <v>43284</v>
      </c>
      <c r="B32" s="14">
        <v>16082</v>
      </c>
      <c r="C32" s="20" t="str">
        <f>VLOOKUP($A$2:$A$66,Cursos!$A$2:$B$12,2)</f>
        <v>17/18</v>
      </c>
      <c r="D32" s="20">
        <f t="shared" si="0"/>
        <v>2018</v>
      </c>
      <c r="E32" s="20">
        <f t="shared" si="1"/>
        <v>7</v>
      </c>
    </row>
    <row r="33" spans="1:5" x14ac:dyDescent="0.25">
      <c r="A33" s="13">
        <v>43255</v>
      </c>
      <c r="B33" s="14">
        <v>22322</v>
      </c>
      <c r="C33" s="20" t="str">
        <f>VLOOKUP($A$2:$A$66,Cursos!$A$2:$B$12,2)</f>
        <v>17/18</v>
      </c>
      <c r="D33" s="20">
        <f t="shared" si="0"/>
        <v>2018</v>
      </c>
      <c r="E33" s="20">
        <f t="shared" si="1"/>
        <v>6</v>
      </c>
    </row>
    <row r="34" spans="1:5" x14ac:dyDescent="0.25">
      <c r="A34" s="13">
        <v>43223</v>
      </c>
      <c r="B34" s="14">
        <v>16400</v>
      </c>
      <c r="C34" s="20" t="str">
        <f>VLOOKUP($A$2:$A$66,Cursos!$A$2:$B$12,2)</f>
        <v>17/18</v>
      </c>
      <c r="D34" s="20">
        <f t="shared" si="0"/>
        <v>2018</v>
      </c>
      <c r="E34" s="20">
        <f t="shared" si="1"/>
        <v>5</v>
      </c>
    </row>
    <row r="35" spans="1:5" x14ac:dyDescent="0.25">
      <c r="A35" s="13">
        <v>43199</v>
      </c>
      <c r="B35" s="14">
        <v>22101</v>
      </c>
      <c r="C35" s="20" t="str">
        <f>VLOOKUP($A$2:$A$66,Cursos!$A$2:$B$12,2)</f>
        <v>17/18</v>
      </c>
      <c r="D35" s="20">
        <f t="shared" si="0"/>
        <v>2018</v>
      </c>
      <c r="E35" s="20">
        <f t="shared" si="1"/>
        <v>4</v>
      </c>
    </row>
    <row r="36" spans="1:5" x14ac:dyDescent="0.25">
      <c r="A36" s="13">
        <v>43160</v>
      </c>
      <c r="B36" s="14">
        <v>22964</v>
      </c>
      <c r="C36" s="20" t="str">
        <f>VLOOKUP($A$2:$A$66,Cursos!$A$2:$B$12,2)</f>
        <v>17/18</v>
      </c>
      <c r="D36" s="20">
        <f t="shared" si="0"/>
        <v>2018</v>
      </c>
      <c r="E36" s="20">
        <f t="shared" si="1"/>
        <v>3</v>
      </c>
    </row>
    <row r="37" spans="1:5" x14ac:dyDescent="0.25">
      <c r="A37" s="13">
        <v>43136</v>
      </c>
      <c r="B37" s="16">
        <v>24786</v>
      </c>
      <c r="C37" s="20" t="str">
        <f>VLOOKUP($A$2:$A$66,Cursos!$A$2:$B$12,2)</f>
        <v>17/18</v>
      </c>
      <c r="D37" s="20">
        <f t="shared" si="0"/>
        <v>2018</v>
      </c>
      <c r="E37" s="20">
        <f t="shared" si="1"/>
        <v>2</v>
      </c>
    </row>
    <row r="38" spans="1:5" x14ac:dyDescent="0.25">
      <c r="A38" s="13">
        <v>43108</v>
      </c>
      <c r="B38" s="16">
        <v>22384</v>
      </c>
      <c r="C38" s="20" t="str">
        <f>VLOOKUP($A$2:$A$66,Cursos!$A$2:$B$12,2)</f>
        <v>17/18</v>
      </c>
      <c r="D38" s="20">
        <f t="shared" si="0"/>
        <v>2018</v>
      </c>
      <c r="E38" s="20">
        <f t="shared" si="1"/>
        <v>1</v>
      </c>
    </row>
    <row r="39" spans="1:5" x14ac:dyDescent="0.25">
      <c r="A39" s="13">
        <v>43074</v>
      </c>
      <c r="B39" s="16">
        <v>24552</v>
      </c>
      <c r="C39" s="20" t="str">
        <f>VLOOKUP($A$2:$A$66,Cursos!$A$2:$B$12,2)</f>
        <v>17/18</v>
      </c>
      <c r="D39" s="20">
        <f t="shared" si="0"/>
        <v>2017</v>
      </c>
      <c r="E39" s="20">
        <f t="shared" si="1"/>
        <v>12</v>
      </c>
    </row>
    <row r="40" spans="1:5" x14ac:dyDescent="0.25">
      <c r="A40" s="13">
        <v>43046</v>
      </c>
      <c r="B40" s="16">
        <v>24004</v>
      </c>
      <c r="C40" s="20" t="str">
        <f>VLOOKUP($A$2:$A$66,Cursos!$A$2:$B$12,2)</f>
        <v>17/18</v>
      </c>
      <c r="D40" s="20">
        <f t="shared" si="0"/>
        <v>2017</v>
      </c>
      <c r="E40" s="20">
        <f t="shared" si="1"/>
        <v>11</v>
      </c>
    </row>
    <row r="41" spans="1:5" x14ac:dyDescent="0.25">
      <c r="A41" s="13">
        <v>43011</v>
      </c>
      <c r="B41" s="16">
        <v>20491</v>
      </c>
      <c r="C41" s="20" t="str">
        <f>VLOOKUP($A$2:$A$66,Cursos!$A$2:$B$12,2)</f>
        <v>17/18</v>
      </c>
      <c r="D41" s="20">
        <f t="shared" si="0"/>
        <v>2017</v>
      </c>
      <c r="E41" s="20">
        <f t="shared" si="1"/>
        <v>10</v>
      </c>
    </row>
    <row r="42" spans="1:5" x14ac:dyDescent="0.25">
      <c r="A42" s="17">
        <v>42983</v>
      </c>
      <c r="B42" s="18">
        <v>16959</v>
      </c>
      <c r="C42" s="20" t="str">
        <f>VLOOKUP($A$2:$A$66,Cursos!$A$2:$B$12,2)</f>
        <v>17/18</v>
      </c>
      <c r="D42" s="20">
        <f t="shared" si="0"/>
        <v>2017</v>
      </c>
      <c r="E42" s="20">
        <f t="shared" si="1"/>
        <v>9</v>
      </c>
    </row>
    <row r="43" spans="1:5" x14ac:dyDescent="0.25">
      <c r="A43" s="13">
        <v>42949</v>
      </c>
      <c r="B43" s="18">
        <v>0</v>
      </c>
      <c r="C43" s="20" t="str">
        <f>VLOOKUP($A$2:$A$66,Cursos!$A$2:$B$12,2)</f>
        <v>16/17</v>
      </c>
      <c r="D43" s="20">
        <f t="shared" si="0"/>
        <v>2017</v>
      </c>
      <c r="E43" s="20">
        <f t="shared" si="1"/>
        <v>8</v>
      </c>
    </row>
    <row r="44" spans="1:5" x14ac:dyDescent="0.25">
      <c r="A44" s="13">
        <v>42922</v>
      </c>
      <c r="B44" s="18">
        <v>15954</v>
      </c>
      <c r="C44" s="20" t="str">
        <f>VLOOKUP($A$2:$A$66,Cursos!$A$2:$B$12,2)</f>
        <v>16/17</v>
      </c>
      <c r="D44" s="20">
        <f t="shared" si="0"/>
        <v>2017</v>
      </c>
      <c r="E44" s="20">
        <f t="shared" si="1"/>
        <v>7</v>
      </c>
    </row>
    <row r="45" spans="1:5" x14ac:dyDescent="0.25">
      <c r="A45" s="13">
        <v>42891</v>
      </c>
      <c r="B45" s="18">
        <v>21638</v>
      </c>
      <c r="C45" s="20" t="str">
        <f>VLOOKUP($A$2:$A$66,Cursos!$A$2:$B$12,2)</f>
        <v>16/17</v>
      </c>
      <c r="D45" s="20">
        <f t="shared" si="0"/>
        <v>2017</v>
      </c>
      <c r="E45" s="20">
        <f t="shared" si="1"/>
        <v>6</v>
      </c>
    </row>
    <row r="46" spans="1:5" x14ac:dyDescent="0.25">
      <c r="A46" s="13">
        <v>42860</v>
      </c>
      <c r="B46" s="18">
        <v>16952</v>
      </c>
      <c r="C46" s="20" t="str">
        <f>VLOOKUP($A$2:$A$66,Cursos!$A$2:$B$12,2)</f>
        <v>16/17</v>
      </c>
      <c r="D46" s="20">
        <f t="shared" si="0"/>
        <v>2017</v>
      </c>
      <c r="E46" s="20">
        <f t="shared" si="1"/>
        <v>5</v>
      </c>
    </row>
    <row r="47" spans="1:5" x14ac:dyDescent="0.25">
      <c r="A47" s="13">
        <v>42829</v>
      </c>
      <c r="B47" s="14">
        <v>26077</v>
      </c>
      <c r="C47" s="20" t="str">
        <f>VLOOKUP($A$2:$A$66,Cursos!$A$2:$B$12,2)</f>
        <v>16/17</v>
      </c>
      <c r="D47" s="20">
        <f t="shared" si="0"/>
        <v>2017</v>
      </c>
      <c r="E47" s="20">
        <f t="shared" si="1"/>
        <v>4</v>
      </c>
    </row>
    <row r="48" spans="1:5" x14ac:dyDescent="0.25">
      <c r="A48" s="13">
        <v>42797</v>
      </c>
      <c r="B48" s="14">
        <v>26356</v>
      </c>
      <c r="C48" s="20" t="str">
        <f>VLOOKUP($A$2:$A$66,Cursos!$A$2:$B$12,2)</f>
        <v>16/17</v>
      </c>
      <c r="D48" s="20">
        <f t="shared" si="0"/>
        <v>2017</v>
      </c>
      <c r="E48" s="20">
        <f t="shared" si="1"/>
        <v>3</v>
      </c>
    </row>
    <row r="49" spans="1:5" x14ac:dyDescent="0.25">
      <c r="A49" s="13">
        <v>42769</v>
      </c>
      <c r="B49" s="14">
        <v>28303</v>
      </c>
      <c r="C49" s="20" t="str">
        <f>VLOOKUP($A$2:$A$66,Cursos!$A$2:$B$12,2)</f>
        <v>16/17</v>
      </c>
      <c r="D49" s="20">
        <f t="shared" si="0"/>
        <v>2017</v>
      </c>
      <c r="E49" s="20">
        <f t="shared" si="1"/>
        <v>2</v>
      </c>
    </row>
    <row r="50" spans="1:5" x14ac:dyDescent="0.25">
      <c r="A50" s="13">
        <v>42739</v>
      </c>
      <c r="B50" s="14">
        <v>19946</v>
      </c>
      <c r="C50" s="20" t="str">
        <f>VLOOKUP($A$2:$A$66,Cursos!$A$2:$B$12,2)</f>
        <v>16/17</v>
      </c>
      <c r="D50" s="20">
        <f t="shared" si="0"/>
        <v>2017</v>
      </c>
      <c r="E50" s="20">
        <f t="shared" si="1"/>
        <v>1</v>
      </c>
    </row>
    <row r="51" spans="1:5" x14ac:dyDescent="0.25">
      <c r="A51" s="13">
        <v>42713</v>
      </c>
      <c r="B51" s="14">
        <v>32503</v>
      </c>
      <c r="C51" s="20" t="str">
        <f>VLOOKUP($A$2:$A$66,Cursos!$A$2:$B$12,2)</f>
        <v>16/17</v>
      </c>
      <c r="D51" s="20">
        <f t="shared" si="0"/>
        <v>2016</v>
      </c>
      <c r="E51" s="20">
        <f t="shared" si="1"/>
        <v>12</v>
      </c>
    </row>
    <row r="52" spans="1:5" x14ac:dyDescent="0.25">
      <c r="A52" s="13">
        <v>42681</v>
      </c>
      <c r="B52" s="14">
        <v>25102</v>
      </c>
      <c r="C52" s="20" t="str">
        <f>VLOOKUP($A$2:$A$66,Cursos!$A$2:$B$12,2)</f>
        <v>16/17</v>
      </c>
      <c r="D52" s="20">
        <f t="shared" si="0"/>
        <v>2016</v>
      </c>
      <c r="E52" s="20">
        <f t="shared" si="1"/>
        <v>11</v>
      </c>
    </row>
    <row r="53" spans="1:5" x14ac:dyDescent="0.25">
      <c r="A53" s="13">
        <v>42649</v>
      </c>
      <c r="B53" s="14">
        <v>21752</v>
      </c>
      <c r="C53" s="20" t="str">
        <f>VLOOKUP($A$2:$A$66,Cursos!$A$2:$B$12,2)</f>
        <v>16/17</v>
      </c>
      <c r="D53" s="20">
        <f t="shared" si="0"/>
        <v>2016</v>
      </c>
      <c r="E53" s="20">
        <f t="shared" si="1"/>
        <v>10</v>
      </c>
    </row>
    <row r="54" spans="1:5" x14ac:dyDescent="0.25">
      <c r="A54" s="13">
        <v>42618</v>
      </c>
      <c r="B54" s="14">
        <v>18114</v>
      </c>
      <c r="C54" s="20" t="str">
        <f>VLOOKUP($A$2:$A$66,Cursos!$A$2:$B$12,2)</f>
        <v>16/17</v>
      </c>
      <c r="D54" s="20">
        <f t="shared" si="0"/>
        <v>2016</v>
      </c>
      <c r="E54" s="20">
        <f t="shared" si="1"/>
        <v>9</v>
      </c>
    </row>
    <row r="55" spans="1:5" x14ac:dyDescent="0.25">
      <c r="A55" s="13">
        <v>42590</v>
      </c>
      <c r="B55" s="19">
        <v>0</v>
      </c>
      <c r="C55" s="20" t="str">
        <f>VLOOKUP($A$2:$A$66,Cursos!$A$2:$B$12,2)</f>
        <v>15/16</v>
      </c>
      <c r="D55" s="20">
        <f t="shared" si="0"/>
        <v>2016</v>
      </c>
      <c r="E55" s="20">
        <f t="shared" si="1"/>
        <v>8</v>
      </c>
    </row>
    <row r="56" spans="1:5" x14ac:dyDescent="0.25">
      <c r="A56" s="13">
        <v>42556</v>
      </c>
      <c r="B56" s="19">
        <v>16733</v>
      </c>
      <c r="C56" s="20" t="str">
        <f>VLOOKUP($A$2:$A$66,Cursos!$A$2:$B$12,2)</f>
        <v>15/16</v>
      </c>
      <c r="D56" s="20">
        <f t="shared" si="0"/>
        <v>2016</v>
      </c>
      <c r="E56" s="20">
        <f t="shared" si="1"/>
        <v>7</v>
      </c>
    </row>
    <row r="57" spans="1:5" x14ac:dyDescent="0.25">
      <c r="A57" s="13">
        <v>42523</v>
      </c>
      <c r="B57" s="19">
        <v>22502</v>
      </c>
      <c r="C57" s="20" t="str">
        <f>VLOOKUP($A$2:$A$66,Cursos!$A$2:$B$12,2)</f>
        <v>15/16</v>
      </c>
      <c r="D57" s="20">
        <f t="shared" si="0"/>
        <v>2016</v>
      </c>
      <c r="E57" s="20">
        <f t="shared" si="1"/>
        <v>6</v>
      </c>
    </row>
    <row r="58" spans="1:5" x14ac:dyDescent="0.25">
      <c r="A58" s="13">
        <v>42493</v>
      </c>
      <c r="B58" s="19">
        <v>23763</v>
      </c>
      <c r="C58" s="20" t="str">
        <f>VLOOKUP($A$2:$A$66,Cursos!$A$2:$B$12,2)</f>
        <v>15/16</v>
      </c>
      <c r="D58" s="20">
        <f t="shared" si="0"/>
        <v>2016</v>
      </c>
      <c r="E58" s="20">
        <f t="shared" si="1"/>
        <v>5</v>
      </c>
    </row>
    <row r="59" spans="1:5" x14ac:dyDescent="0.25">
      <c r="A59" s="13">
        <v>42465</v>
      </c>
      <c r="B59" s="19">
        <v>20463</v>
      </c>
      <c r="C59" s="20" t="str">
        <f>VLOOKUP($A$2:$A$66,Cursos!$A$2:$B$12,2)</f>
        <v>15/16</v>
      </c>
      <c r="D59" s="20">
        <f t="shared" si="0"/>
        <v>2016</v>
      </c>
      <c r="E59" s="20">
        <f t="shared" si="1"/>
        <v>4</v>
      </c>
    </row>
    <row r="60" spans="1:5" x14ac:dyDescent="0.25">
      <c r="A60" s="13">
        <v>42432</v>
      </c>
      <c r="B60" s="19">
        <v>26896</v>
      </c>
      <c r="C60" s="20" t="str">
        <f>VLOOKUP($A$2:$A$66,Cursos!$A$2:$B$12,2)</f>
        <v>15/16</v>
      </c>
      <c r="D60" s="20">
        <f t="shared" si="0"/>
        <v>2016</v>
      </c>
      <c r="E60" s="20">
        <f t="shared" si="1"/>
        <v>3</v>
      </c>
    </row>
    <row r="61" spans="1:5" x14ac:dyDescent="0.25">
      <c r="A61" s="13">
        <v>42403</v>
      </c>
      <c r="B61" s="19">
        <v>26164</v>
      </c>
      <c r="C61" s="20" t="str">
        <f>VLOOKUP($A$2:$A$66,Cursos!$A$2:$B$12,2)</f>
        <v>15/16</v>
      </c>
      <c r="D61" s="20">
        <f t="shared" si="0"/>
        <v>2016</v>
      </c>
      <c r="E61" s="20">
        <f t="shared" si="1"/>
        <v>2</v>
      </c>
    </row>
    <row r="62" spans="1:5" x14ac:dyDescent="0.25">
      <c r="A62" s="13">
        <v>42380</v>
      </c>
      <c r="B62" s="19">
        <v>26164</v>
      </c>
      <c r="C62" s="20" t="str">
        <f>VLOOKUP($A$2:$A$66,Cursos!$A$2:$B$12,2)</f>
        <v>15/16</v>
      </c>
      <c r="D62" s="20">
        <f t="shared" si="0"/>
        <v>2016</v>
      </c>
      <c r="E62" s="20">
        <f t="shared" si="1"/>
        <v>1</v>
      </c>
    </row>
    <row r="63" spans="1:5" x14ac:dyDescent="0.25">
      <c r="A63" s="13">
        <v>42341</v>
      </c>
      <c r="B63" s="19">
        <v>27388</v>
      </c>
      <c r="C63" s="20" t="str">
        <f>VLOOKUP($A$2:$A$66,Cursos!$A$2:$B$12,2)</f>
        <v>15/16</v>
      </c>
      <c r="D63" s="20">
        <f t="shared" si="0"/>
        <v>2015</v>
      </c>
      <c r="E63" s="20">
        <f t="shared" si="1"/>
        <v>12</v>
      </c>
    </row>
    <row r="64" spans="1:5" x14ac:dyDescent="0.25">
      <c r="A64" s="13">
        <v>42312</v>
      </c>
      <c r="B64" s="19">
        <v>25082</v>
      </c>
      <c r="C64" s="20" t="str">
        <f>VLOOKUP($A$2:$A$66,Cursos!$A$2:$B$12,2)</f>
        <v>15/16</v>
      </c>
      <c r="D64" s="20">
        <f t="shared" si="0"/>
        <v>2015</v>
      </c>
      <c r="E64" s="20">
        <f t="shared" si="1"/>
        <v>11</v>
      </c>
    </row>
    <row r="65" spans="1:5" x14ac:dyDescent="0.25">
      <c r="A65" s="13">
        <v>42282</v>
      </c>
      <c r="B65" s="19">
        <v>20363</v>
      </c>
      <c r="C65" s="20" t="str">
        <f>VLOOKUP($A$2:$A$66,Cursos!$A$2:$B$12,2)</f>
        <v>15/16</v>
      </c>
      <c r="D65" s="20">
        <f t="shared" si="0"/>
        <v>2015</v>
      </c>
      <c r="E65" s="20">
        <f t="shared" si="1"/>
        <v>10</v>
      </c>
    </row>
    <row r="66" spans="1:5" x14ac:dyDescent="0.25">
      <c r="A66" s="13">
        <v>42250</v>
      </c>
      <c r="B66" s="19">
        <v>18327</v>
      </c>
      <c r="C66" s="20" t="str">
        <f>VLOOKUP($A$2:$A$66,Cursos!$A$2:$B$12,2)</f>
        <v>15/16</v>
      </c>
      <c r="D66" s="20">
        <f t="shared" si="0"/>
        <v>2015</v>
      </c>
      <c r="E66" s="20">
        <f t="shared" si="1"/>
        <v>9</v>
      </c>
    </row>
    <row r="67" spans="1:5" x14ac:dyDescent="0.25">
      <c r="A67" s="28">
        <v>43600</v>
      </c>
      <c r="C67" s="20" t="str">
        <f>VLOOKUP($A$2:$A$67,Cursos!$A$2:$B$12,2)</f>
        <v>18/19</v>
      </c>
      <c r="D67" s="29">
        <f t="shared" si="0"/>
        <v>2019</v>
      </c>
      <c r="E67" s="29">
        <f t="shared" si="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3" sqref="C13"/>
    </sheetView>
  </sheetViews>
  <sheetFormatPr baseColWidth="10" defaultRowHeight="15" x14ac:dyDescent="0.25"/>
  <cols>
    <col min="2" max="2" width="8" customWidth="1"/>
  </cols>
  <sheetData>
    <row r="1" spans="1:2" x14ac:dyDescent="0.25">
      <c r="A1" s="21" t="s">
        <v>0</v>
      </c>
      <c r="B1" s="21" t="s">
        <v>2</v>
      </c>
    </row>
    <row r="2" spans="1:2" x14ac:dyDescent="0.25">
      <c r="A2" s="22">
        <v>41883</v>
      </c>
      <c r="B2" s="23" t="s">
        <v>5</v>
      </c>
    </row>
    <row r="3" spans="1:2" x14ac:dyDescent="0.25">
      <c r="A3" s="22">
        <v>42248</v>
      </c>
      <c r="B3" s="23" t="s">
        <v>6</v>
      </c>
    </row>
    <row r="4" spans="1:2" x14ac:dyDescent="0.25">
      <c r="A4" s="22">
        <v>42614</v>
      </c>
      <c r="B4" s="23" t="s">
        <v>7</v>
      </c>
    </row>
    <row r="5" spans="1:2" x14ac:dyDescent="0.25">
      <c r="A5" s="22">
        <v>42979</v>
      </c>
      <c r="B5" s="23" t="s">
        <v>8</v>
      </c>
    </row>
    <row r="6" spans="1:2" x14ac:dyDescent="0.25">
      <c r="A6" s="22">
        <v>43344</v>
      </c>
      <c r="B6" s="23" t="s">
        <v>9</v>
      </c>
    </row>
    <row r="7" spans="1:2" x14ac:dyDescent="0.25">
      <c r="A7" s="22">
        <v>43709</v>
      </c>
      <c r="B7" s="23" t="s">
        <v>10</v>
      </c>
    </row>
    <row r="8" spans="1:2" x14ac:dyDescent="0.25">
      <c r="A8" s="22">
        <v>44075</v>
      </c>
      <c r="B8" s="23" t="s">
        <v>11</v>
      </c>
    </row>
    <row r="9" spans="1:2" x14ac:dyDescent="0.25">
      <c r="A9" s="22">
        <v>44440</v>
      </c>
      <c r="B9" s="23" t="s">
        <v>12</v>
      </c>
    </row>
    <row r="10" spans="1:2" x14ac:dyDescent="0.25">
      <c r="A10" s="22">
        <v>44805</v>
      </c>
      <c r="B10" s="23" t="s">
        <v>13</v>
      </c>
    </row>
    <row r="11" spans="1:2" x14ac:dyDescent="0.25">
      <c r="A11" s="22">
        <v>45170</v>
      </c>
      <c r="B11" s="23" t="s">
        <v>14</v>
      </c>
    </row>
    <row r="12" spans="1:2" x14ac:dyDescent="0.25">
      <c r="A12" s="22">
        <v>45536</v>
      </c>
      <c r="B12" s="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Electricidad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in2dam</cp:lastModifiedBy>
  <dcterms:created xsi:type="dcterms:W3CDTF">2021-09-27T10:45:23Z</dcterms:created>
  <dcterms:modified xsi:type="dcterms:W3CDTF">2021-09-27T11:12:30Z</dcterms:modified>
</cp:coreProperties>
</file>