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k\Desktop\"/>
    </mc:Choice>
  </mc:AlternateContent>
  <xr:revisionPtr revIDLastSave="0" documentId="13_ncr:1_{E7950525-EEC6-49D2-8FE4-DD2A58BF4C69}" xr6:coauthVersionLast="36" xr6:coauthVersionMax="36" xr10:uidLastSave="{00000000-0000-0000-0000-000000000000}"/>
  <bookViews>
    <workbookView xWindow="0" yWindow="0" windowWidth="21570" windowHeight="8055" xr2:uid="{DD9532F0-B415-4463-A875-8AD824D9D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9" i="1"/>
  <c r="B6" i="1"/>
  <c r="C10" i="1"/>
  <c r="C8" i="1"/>
  <c r="B10" i="1" l="1"/>
  <c r="B7" i="1"/>
  <c r="B8" i="1" s="1"/>
</calcChain>
</file>

<file path=xl/sharedStrings.xml><?xml version="1.0" encoding="utf-8"?>
<sst xmlns="http://schemas.openxmlformats.org/spreadsheetml/2006/main" count="11" uniqueCount="11">
  <si>
    <t>종목명</t>
    <phoneticPr fontId="1" type="noConversion"/>
  </si>
  <si>
    <t>KODEX 200</t>
    <phoneticPr fontId="1" type="noConversion"/>
  </si>
  <si>
    <t>종목코드</t>
    <phoneticPr fontId="1" type="noConversion"/>
  </si>
  <si>
    <t>현재가</t>
    <phoneticPr fontId="1" type="noConversion"/>
  </si>
  <si>
    <t>069500</t>
    <phoneticPr fontId="1" type="noConversion"/>
  </si>
  <si>
    <t>거래량</t>
    <phoneticPr fontId="1" type="noConversion"/>
  </si>
  <si>
    <t>iNAV</t>
    <phoneticPr fontId="1" type="noConversion"/>
  </si>
  <si>
    <t>ETF-iNAV</t>
    <phoneticPr fontId="1" type="noConversion"/>
  </si>
  <si>
    <t>괴리율 (%)</t>
    <phoneticPr fontId="1" type="noConversion"/>
  </si>
  <si>
    <t>지수기준가</t>
    <phoneticPr fontId="1" type="noConversion"/>
  </si>
  <si>
    <t>NAV-지수기준가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</si>
</sst>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heckexpert.rtd">
      <tp>
        <v>39434.32</v>
        <stp/>
        <stp>15301</stp>
        <stp>069500</stp>
        <tr r="B6" s="1"/>
      </tp>
      <tp>
        <v>-0.15</v>
        <stp/>
        <stp>15304</stp>
        <stp>069500</stp>
        <tr r="C8" s="1"/>
      </tp>
      <tp>
        <v>39375</v>
        <stp/>
        <stp>15001</stp>
        <stp>069500</stp>
        <tr r="B4" s="1"/>
      </tp>
      <tp>
        <v>39319</v>
        <stp/>
        <stp>33405</stp>
        <stp>069500</stp>
        <tr r="B9" s="1"/>
      </tp>
      <tp>
        <v>115.32</v>
        <stp/>
        <stp>33406</stp>
        <stp>069500</stp>
        <tr r="C10" s="1"/>
      </tp>
      <tp>
        <v>2147966</v>
        <stp/>
        <stp>30620</stp>
        <stp>069500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C754-C12A-4D4B-B432-3FDA3A33A400}">
  <dimension ref="A1:C10"/>
  <sheetViews>
    <sheetView tabSelected="1" workbookViewId="0">
      <selection activeCell="G20" sqref="G20"/>
    </sheetView>
  </sheetViews>
  <sheetFormatPr defaultRowHeight="16.5" x14ac:dyDescent="0.3"/>
  <cols>
    <col min="1" max="1" width="16.125" bestFit="1" customWidth="1"/>
    <col min="2" max="2" width="13.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 t="s">
        <v>4</v>
      </c>
    </row>
    <row r="4" spans="1:3" x14ac:dyDescent="0.3">
      <c r="A4" t="s">
        <v>3</v>
      </c>
      <c r="B4" s="1">
        <f>RTD("checkexpert.rtd",,"15001",B2)</f>
        <v>39375</v>
      </c>
    </row>
    <row r="5" spans="1:3" x14ac:dyDescent="0.3">
      <c r="A5" t="s">
        <v>5</v>
      </c>
      <c r="B5" s="1">
        <f>RTD("checkexpert.rtd",,"30620",B2)</f>
        <v>2147966</v>
      </c>
    </row>
    <row r="6" spans="1:3" x14ac:dyDescent="0.3">
      <c r="A6" t="s">
        <v>6</v>
      </c>
      <c r="B6" s="1">
        <f>RTD("checkexpert.rtd",,"15301",B2)</f>
        <v>39434.32</v>
      </c>
    </row>
    <row r="7" spans="1:3" x14ac:dyDescent="0.3">
      <c r="A7" t="s">
        <v>7</v>
      </c>
      <c r="B7" s="1">
        <f>B4-B6</f>
        <v>-59.319999999999709</v>
      </c>
    </row>
    <row r="8" spans="1:3" x14ac:dyDescent="0.3">
      <c r="A8" t="s">
        <v>8</v>
      </c>
      <c r="B8" s="1">
        <f>(B7)/B6*100</f>
        <v>-0.15042734349165829</v>
      </c>
      <c r="C8" s="3">
        <f>RTD("checkexpert.rtd",,"15304",B2)</f>
        <v>-0.15</v>
      </c>
    </row>
    <row r="9" spans="1:3" x14ac:dyDescent="0.3">
      <c r="A9" t="s">
        <v>9</v>
      </c>
      <c r="B9" s="1">
        <f>RTD("checkexpert.rtd",,"33405",B2)</f>
        <v>39319</v>
      </c>
      <c r="C9" s="3"/>
    </row>
    <row r="10" spans="1:3" x14ac:dyDescent="0.3">
      <c r="A10" t="s">
        <v>10</v>
      </c>
      <c r="B10" s="1">
        <f>B6-B9</f>
        <v>115.31999999999971</v>
      </c>
      <c r="C10" s="3">
        <f>RTD("checkexpert.rtd",,"33406",B2)</f>
        <v>115.32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</dc:creator>
  <cp:lastModifiedBy>Check</cp:lastModifiedBy>
  <dcterms:created xsi:type="dcterms:W3CDTF">2021-10-17T23:49:03Z</dcterms:created>
  <dcterms:modified xsi:type="dcterms:W3CDTF">2021-10-21T06:09:35Z</dcterms:modified>
</cp:coreProperties>
</file>