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Projects/unb-faas/sequence_comparison/results/2022-01-22/"/>
    </mc:Choice>
  </mc:AlternateContent>
  <xr:revisionPtr revIDLastSave="0" documentId="13_ncr:1_{67956703-B7C9-F84B-B749-985CB36D6C25}" xr6:coauthVersionLast="47" xr6:coauthVersionMax="47" xr10:uidLastSave="{00000000-0000-0000-0000-000000000000}"/>
  <bookViews>
    <workbookView xWindow="0" yWindow="460" windowWidth="25440" windowHeight="14460" activeTab="3" xr2:uid="{B3D7B700-E99A-4546-A5E7-612BD7AC366B}"/>
  </bookViews>
  <sheets>
    <sheet name="RAW" sheetId="1" r:id="rId1"/>
    <sheet name="Times" sheetId="7" r:id="rId2"/>
    <sheet name="Times in seconds for costs" sheetId="9" r:id="rId3"/>
    <sheet name="Costs" sheetId="11" r:id="rId4"/>
    <sheet name="Times (Chart) - AWS" sheetId="3" r:id="rId5"/>
    <sheet name="Times (Chart) - Azure" sheetId="5" r:id="rId6"/>
    <sheet name="Times (Chart) - GCP" sheetId="6" r:id="rId7"/>
    <sheet name="P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B16" i="11"/>
  <c r="B17" i="11"/>
  <c r="B18" i="11"/>
  <c r="B19" i="11"/>
  <c r="B20" i="11"/>
  <c r="B21" i="11"/>
  <c r="B22" i="11"/>
  <c r="B23" i="11"/>
  <c r="B24" i="11"/>
  <c r="B25" i="11"/>
  <c r="B26" i="11"/>
  <c r="B5" i="11"/>
  <c r="B6" i="11"/>
  <c r="B7" i="11"/>
  <c r="B8" i="11"/>
  <c r="B9" i="11"/>
  <c r="B10" i="11"/>
  <c r="B11" i="11"/>
  <c r="B12" i="11"/>
  <c r="B13" i="11"/>
  <c r="B14" i="11"/>
  <c r="B15" i="11"/>
  <c r="B4" i="11"/>
  <c r="B3" i="11"/>
  <c r="M3" i="7"/>
  <c r="N3" i="7"/>
  <c r="O3" i="7"/>
  <c r="P3" i="7"/>
  <c r="Q3" i="7"/>
  <c r="R3" i="7"/>
  <c r="N4" i="7"/>
  <c r="O4" i="7"/>
  <c r="P4" i="7"/>
  <c r="Q4" i="7"/>
  <c r="R4" i="7"/>
  <c r="N5" i="7"/>
  <c r="O5" i="7"/>
  <c r="P5" i="7"/>
  <c r="Q5" i="7"/>
  <c r="R5" i="7"/>
  <c r="N6" i="7"/>
  <c r="O6" i="7"/>
  <c r="P6" i="7"/>
  <c r="Q6" i="7"/>
  <c r="R6" i="7"/>
  <c r="N7" i="7"/>
  <c r="O7" i="7"/>
  <c r="P7" i="7"/>
  <c r="Q7" i="7"/>
  <c r="R7" i="7"/>
  <c r="N8" i="7"/>
  <c r="O8" i="7"/>
  <c r="P8" i="7"/>
  <c r="Q8" i="7"/>
  <c r="R8" i="7"/>
  <c r="N9" i="7"/>
  <c r="O9" i="7"/>
  <c r="P9" i="7"/>
  <c r="Q9" i="7"/>
  <c r="R9" i="7"/>
  <c r="N10" i="7"/>
  <c r="O10" i="7"/>
  <c r="P10" i="7"/>
  <c r="Q10" i="7"/>
  <c r="R10" i="7"/>
  <c r="N11" i="7"/>
  <c r="O11" i="7"/>
  <c r="P11" i="7"/>
  <c r="Q11" i="7"/>
  <c r="R11" i="7"/>
  <c r="N12" i="7"/>
  <c r="O12" i="7"/>
  <c r="P12" i="7"/>
  <c r="Q12" i="7"/>
  <c r="R12" i="7"/>
  <c r="N13" i="7"/>
  <c r="O13" i="7"/>
  <c r="P13" i="7"/>
  <c r="Q13" i="7"/>
  <c r="R13" i="7"/>
  <c r="N14" i="7"/>
  <c r="O14" i="7"/>
  <c r="P14" i="7"/>
  <c r="Q14" i="7"/>
  <c r="R14" i="7"/>
  <c r="N15" i="7"/>
  <c r="O15" i="7"/>
  <c r="P15" i="7"/>
  <c r="Q15" i="7"/>
  <c r="R15" i="7"/>
  <c r="N16" i="7"/>
  <c r="O16" i="7"/>
  <c r="P16" i="7"/>
  <c r="Q16" i="7"/>
  <c r="R16" i="7"/>
  <c r="N17" i="7"/>
  <c r="O17" i="7"/>
  <c r="P17" i="7"/>
  <c r="Q17" i="7"/>
  <c r="R17" i="7"/>
  <c r="N18" i="7"/>
  <c r="O18" i="7"/>
  <c r="P18" i="7"/>
  <c r="Q18" i="7"/>
  <c r="R18" i="7"/>
  <c r="N19" i="7"/>
  <c r="O19" i="7"/>
  <c r="P19" i="7"/>
  <c r="Q19" i="7"/>
  <c r="R19" i="7"/>
  <c r="N20" i="7"/>
  <c r="O20" i="7"/>
  <c r="P20" i="7"/>
  <c r="Q20" i="7"/>
  <c r="R20" i="7"/>
  <c r="N21" i="7"/>
  <c r="O21" i="7"/>
  <c r="P21" i="7"/>
  <c r="Q21" i="7"/>
  <c r="R21" i="7"/>
  <c r="N22" i="7"/>
  <c r="O22" i="7"/>
  <c r="P22" i="7"/>
  <c r="Q22" i="7"/>
  <c r="R22" i="7"/>
  <c r="N23" i="7"/>
  <c r="O23" i="7"/>
  <c r="P23" i="7"/>
  <c r="Q23" i="7"/>
  <c r="R23" i="7"/>
  <c r="N24" i="7"/>
  <c r="O24" i="7"/>
  <c r="P24" i="7"/>
  <c r="Q24" i="7"/>
  <c r="R24" i="7"/>
  <c r="N25" i="7"/>
  <c r="O25" i="7"/>
  <c r="P25" i="7"/>
  <c r="Q25" i="7"/>
  <c r="R25" i="7"/>
  <c r="N26" i="7"/>
  <c r="O26" i="7"/>
  <c r="P26" i="7"/>
  <c r="Q26" i="7"/>
  <c r="R26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4" i="7"/>
  <c r="D18" i="8"/>
  <c r="D19" i="8"/>
  <c r="D16" i="8"/>
  <c r="C14" i="8"/>
  <c r="D14" i="8" s="1"/>
  <c r="C13" i="8"/>
  <c r="D13" i="8" s="1"/>
  <c r="C12" i="8"/>
  <c r="C11" i="8"/>
  <c r="D11" i="8" s="1"/>
  <c r="C10" i="8"/>
  <c r="D10" i="8" s="1"/>
  <c r="D4" i="8"/>
  <c r="D5" i="8"/>
  <c r="D6" i="8"/>
  <c r="D7" i="8"/>
  <c r="D8" i="8"/>
  <c r="D9" i="8"/>
  <c r="D12" i="8"/>
  <c r="D15" i="8"/>
  <c r="D17" i="8"/>
  <c r="D20" i="8"/>
  <c r="D21" i="8"/>
  <c r="D22" i="8"/>
  <c r="D23" i="8"/>
  <c r="D24" i="8"/>
  <c r="D25" i="8"/>
  <c r="D26" i="8"/>
  <c r="D27" i="8"/>
  <c r="D2" i="8"/>
  <c r="D3" i="8"/>
</calcChain>
</file>

<file path=xl/sharedStrings.xml><?xml version="1.0" encoding="utf-8"?>
<sst xmlns="http://schemas.openxmlformats.org/spreadsheetml/2006/main" count="597" uniqueCount="391">
  <si>
    <t>service</t>
  </si>
  <si>
    <t>total-duration-1</t>
  </si>
  <si>
    <t>avg-align-duration-1</t>
  </si>
  <si>
    <t>started_at-1</t>
  </si>
  <si>
    <t>finished_at-1</t>
  </si>
  <si>
    <t>avg-score-1</t>
  </si>
  <si>
    <t>avg-length-1</t>
  </si>
  <si>
    <t>total-duration-20</t>
  </si>
  <si>
    <t>avg-align-duration-20</t>
  </si>
  <si>
    <t>started_at-20</t>
  </si>
  <si>
    <t>finished_at-20</t>
  </si>
  <si>
    <t>avg-score-20</t>
  </si>
  <si>
    <t>avg-length-20</t>
  </si>
  <si>
    <t>total-duration-40</t>
  </si>
  <si>
    <t>avg-align-duration-40</t>
  </si>
  <si>
    <t>started_at-40</t>
  </si>
  <si>
    <t>finished_at-40</t>
  </si>
  <si>
    <t>avg-score-40</t>
  </si>
  <si>
    <t>avg-length-40</t>
  </si>
  <si>
    <t>total-duration-60</t>
  </si>
  <si>
    <t>avg-align-duration-60</t>
  </si>
  <si>
    <t>started_at-60</t>
  </si>
  <si>
    <t>finished_at-60</t>
  </si>
  <si>
    <t>avg-score-60</t>
  </si>
  <si>
    <t>avg-length-60</t>
  </si>
  <si>
    <t>total-duration-80</t>
  </si>
  <si>
    <t>avg-align-duration-80</t>
  </si>
  <si>
    <t>started_at-80</t>
  </si>
  <si>
    <t>finished_at-80</t>
  </si>
  <si>
    <t>avg-score-80</t>
  </si>
  <si>
    <t>avg-length-80</t>
  </si>
  <si>
    <t>total-duration-100</t>
  </si>
  <si>
    <t>avg-align-duration-100</t>
  </si>
  <si>
    <t>started_at-100</t>
  </si>
  <si>
    <t>finished_at-100</t>
  </si>
  <si>
    <t>avg-score-100</t>
  </si>
  <si>
    <t>avg-length-100</t>
  </si>
  <si>
    <t>aws-c5a.2xlarge</t>
  </si>
  <si>
    <t>2022-01-22 01:17:27.755212</t>
  </si>
  <si>
    <t>2022-01-22 01:18:15.291881</t>
  </si>
  <si>
    <t>2022-01-22 01:22:12.823172</t>
  </si>
  <si>
    <t>2022-01-22 01:25:20.728417</t>
  </si>
  <si>
    <t>20527.8</t>
  </si>
  <si>
    <t>2022-01-22 01:28:38.693430</t>
  </si>
  <si>
    <t>2022-01-22 01:34:34.297657</t>
  </si>
  <si>
    <t>20532.65</t>
  </si>
  <si>
    <t>2022-01-22 01:38:27.907862</t>
  </si>
  <si>
    <t>2022-01-22 01:48:06.107918</t>
  </si>
  <si>
    <t>20546.3</t>
  </si>
  <si>
    <t>2022-01-22 01:51:54.147422</t>
  </si>
  <si>
    <t>2022-01-22 02:03:48.113029</t>
  </si>
  <si>
    <t>2022-01-22 02:07:35.975937</t>
  </si>
  <si>
    <t>2022-01-22 02:23:23.168956</t>
  </si>
  <si>
    <t>20533.91</t>
  </si>
  <si>
    <t>aws-c5a.4xlarge</t>
  </si>
  <si>
    <t>2022-01-22 08:37:18.046415</t>
  </si>
  <si>
    <t>2022-01-22 08:38:02.448354</t>
  </si>
  <si>
    <t>2022-01-22 08:41:48.948339</t>
  </si>
  <si>
    <t>2022-01-22 08:43:43.967863</t>
  </si>
  <si>
    <t>2022-01-22 08:47:29.347069</t>
  </si>
  <si>
    <t>2022-01-22 08:50:58.115369</t>
  </si>
  <si>
    <t>2022-01-22 08:54:41.345956</t>
  </si>
  <si>
    <t>2022-01-22 08:59:35.607887</t>
  </si>
  <si>
    <t>2022-01-22 09:02:46.957280</t>
  </si>
  <si>
    <t>2022-01-22 09:09:29.209819</t>
  </si>
  <si>
    <t>2022-01-22 09:12:58.840603</t>
  </si>
  <si>
    <t>2022-01-22 09:21:02.051217</t>
  </si>
  <si>
    <t>aws-c5a.8xlarge</t>
  </si>
  <si>
    <t>2022-01-22 10:28:12.384153</t>
  </si>
  <si>
    <t>2022-01-22 10:28:57.098008</t>
  </si>
  <si>
    <t>2022-01-22 10:32:24.059023</t>
  </si>
  <si>
    <t>2022-01-22 10:33:24.983856</t>
  </si>
  <si>
    <t>2022-01-22 10:37:23.095410</t>
  </si>
  <si>
    <t>2022-01-22 10:39:23.713386</t>
  </si>
  <si>
    <t>2022-01-22 10:43:20.789541</t>
  </si>
  <si>
    <t>2022-01-22 10:45:49.753553</t>
  </si>
  <si>
    <t>2022-01-22 10:48:54.525935</t>
  </si>
  <si>
    <t>2022-01-22 10:52:01.441854</t>
  </si>
  <si>
    <t>2022-01-22 10:55:50.882610</t>
  </si>
  <si>
    <t>2022-01-22 11:00:14.865256</t>
  </si>
  <si>
    <t>aws-c6g.2xlarge</t>
  </si>
  <si>
    <t>2022-01-22 08:42:39.818191</t>
  </si>
  <si>
    <t>2022-01-22 08:43:33.507182</t>
  </si>
  <si>
    <t>2022-01-22 08:46:56.446043</t>
  </si>
  <si>
    <t>2022-01-22 08:49:53.109758</t>
  </si>
  <si>
    <t>2022-01-22 08:53:27.679272</t>
  </si>
  <si>
    <t>2022-01-22 08:57:55.378385</t>
  </si>
  <si>
    <t>2022-01-22 09:02:08.288176</t>
  </si>
  <si>
    <t>2022-01-22 09:09:15.430863</t>
  </si>
  <si>
    <t>2022-01-22 09:12:46.110094</t>
  </si>
  <si>
    <t>2022-01-22 09:22:42.232134</t>
  </si>
  <si>
    <t>2022-01-22 09:26:04.142425</t>
  </si>
  <si>
    <t>2022-01-22 09:37:36.686275</t>
  </si>
  <si>
    <t>aws-c6g.4xlarge</t>
  </si>
  <si>
    <t>2022-01-22 09:29:32.891320</t>
  </si>
  <si>
    <t>2022-01-22 09:30:26.012377</t>
  </si>
  <si>
    <t>2022-01-22 09:33:51.869424</t>
  </si>
  <si>
    <t>2022-01-22 09:35:39.645930</t>
  </si>
  <si>
    <t>2022-01-22 09:38:52.391559</t>
  </si>
  <si>
    <t>2022-01-22 09:41:33.127806</t>
  </si>
  <si>
    <t>2022-01-22 09:44:42.993242</t>
  </si>
  <si>
    <t>2022-01-22 09:48:18.796419</t>
  </si>
  <si>
    <t>2022-01-22 09:52:14.962978</t>
  </si>
  <si>
    <t>2022-01-22 09:56:43.823378</t>
  </si>
  <si>
    <t>2022-01-22 10:00:43.618310</t>
  </si>
  <si>
    <t>2022-01-22 10:06:57.035998</t>
  </si>
  <si>
    <t>aws-c6g.8xlarge</t>
  </si>
  <si>
    <t>2022-01-22 11:32:46.384501</t>
  </si>
  <si>
    <t>2022-01-22 11:33:40.331888</t>
  </si>
  <si>
    <t>2022-01-22 11:36:52.701819</t>
  </si>
  <si>
    <t>2022-01-22 11:37:46.206328</t>
  </si>
  <si>
    <t>2022-01-22 11:41:13.491210</t>
  </si>
  <si>
    <t>2022-01-22 11:43:01.157759</t>
  </si>
  <si>
    <t>2022-01-22 11:47:01.679724</t>
  </si>
  <si>
    <t>2022-01-22 11:48:49.367402</t>
  </si>
  <si>
    <t>2022-01-22 11:51:57.507869</t>
  </si>
  <si>
    <t>2022-01-22 11:54:39.543438</t>
  </si>
  <si>
    <t>2022-01-22 11:58:33.010810</t>
  </si>
  <si>
    <t>2022-01-22 12:02:08.855373</t>
  </si>
  <si>
    <t>aws-lambda-1024</t>
  </si>
  <si>
    <t>2022-01-22 10:38:12.132437</t>
  </si>
  <si>
    <t>2022-01-22 10:40:01.329009</t>
  </si>
  <si>
    <t>2022-01-22 10:15:48.587183</t>
  </si>
  <si>
    <t>2022-01-22 10:17:38.181029</t>
  </si>
  <si>
    <t>2022-01-22 10:24:21.720877</t>
  </si>
  <si>
    <t>2022-01-22 10:26:13.503106</t>
  </si>
  <si>
    <t>2022-01-22 10:39:49.191292</t>
  </si>
  <si>
    <t>2022-01-22 10:41:43.437869</t>
  </si>
  <si>
    <t>2022-01-22 10:44:10.454081</t>
  </si>
  <si>
    <t>2022-01-22 10:46:05.563218</t>
  </si>
  <si>
    <t>2022-01-22 10:48:33.206972</t>
  </si>
  <si>
    <t>2022-01-22 10:50:28.868442</t>
  </si>
  <si>
    <t>aws-lambda-2048</t>
  </si>
  <si>
    <t>2022-01-22 11:37:20.281870</t>
  </si>
  <si>
    <t>2022-01-22 11:38:22.544914</t>
  </si>
  <si>
    <t>2022-01-22 11:39:31.962829</t>
  </si>
  <si>
    <t>2022-01-22 11:40:35.694257</t>
  </si>
  <si>
    <t>2022-01-22 11:43:49.774890</t>
  </si>
  <si>
    <t>2022-01-22 11:44:53.479570</t>
  </si>
  <si>
    <t>2022-01-22 11:12:23.923147</t>
  </si>
  <si>
    <t>2022-01-22 11:13:30.603299</t>
  </si>
  <si>
    <t>2022-01-22 11:21:00.376712</t>
  </si>
  <si>
    <t>2022-01-22 11:22:05.988758</t>
  </si>
  <si>
    <t>2022-01-22 11:29:39.360840</t>
  </si>
  <si>
    <t>2022-01-22 11:30:46.328838</t>
  </si>
  <si>
    <t>aws-lambda-2560</t>
  </si>
  <si>
    <t>2022-01-22 11:42:20.204732</t>
  </si>
  <si>
    <t>2022-01-22 11:43:21.195608</t>
  </si>
  <si>
    <t>2022-01-22 11:43:44.542568</t>
  </si>
  <si>
    <t>2022-01-22 11:44:48.852562</t>
  </si>
  <si>
    <t>2022-01-22 12:06:21.391907</t>
  </si>
  <si>
    <t>2022-01-22 12:07:25.760974</t>
  </si>
  <si>
    <t>2022-01-22 12:09:26.044920</t>
  </si>
  <si>
    <t>2022-01-22 12:10:31.235952</t>
  </si>
  <si>
    <t>2022-01-22 12:12:32.343925</t>
  </si>
  <si>
    <t>2022-01-22 12:13:37.918725</t>
  </si>
  <si>
    <t>2022-01-22 12:15:39.211889</t>
  </si>
  <si>
    <t>2022-01-22 12:16:46.236555</t>
  </si>
  <si>
    <t>aws-lambda-3072</t>
  </si>
  <si>
    <t>2022-01-22 11:45:42.632427</t>
  </si>
  <si>
    <t>2022-01-22 11:46:44.472736</t>
  </si>
  <si>
    <t>2022-01-22 11:48:54.642072</t>
  </si>
  <si>
    <t>2022-01-22 11:50:00.057060</t>
  </si>
  <si>
    <t>2022-01-22 11:52:08.832251</t>
  </si>
  <si>
    <t>2022-01-22 11:53:14.038849</t>
  </si>
  <si>
    <t>2022-01-22 11:55:25.870708</t>
  </si>
  <si>
    <t>2022-01-22 11:56:32.023888</t>
  </si>
  <si>
    <t>2022-01-22 11:58:42.252725</t>
  </si>
  <si>
    <t>2022-01-22 11:59:48.238692</t>
  </si>
  <si>
    <t>2022-01-22 12:01:59.947373</t>
  </si>
  <si>
    <t>2022-01-22 12:03:06.473252</t>
  </si>
  <si>
    <t>aws-lambda-faas-1536</t>
  </si>
  <si>
    <t>2022-01-22 11:36:43.714096</t>
  </si>
  <si>
    <t>2022-01-22 11:37:53.727852</t>
  </si>
  <si>
    <t>2022-01-22 11:40:09.186206</t>
  </si>
  <si>
    <t>2022-01-22 11:41:24.016623</t>
  </si>
  <si>
    <t>2022-01-22 11:46:34.948069</t>
  </si>
  <si>
    <t>2022-01-22 11:47:52.344203</t>
  </si>
  <si>
    <t>2022-01-22 10:52:55.103244</t>
  </si>
  <si>
    <t>2022-01-22 10:54:13.712927</t>
  </si>
  <si>
    <t>2022-01-22 10:59:23.676536</t>
  </si>
  <si>
    <t>2022-01-22 11:00:41.975535</t>
  </si>
  <si>
    <t>2022-01-22 11:05:54.606854</t>
  </si>
  <si>
    <t>2022-01-22 11:07:12.499623</t>
  </si>
  <si>
    <t>aws-t3a.xlarge</t>
  </si>
  <si>
    <t>2022-01-21 22:30:41.687157</t>
  </si>
  <si>
    <t>2022-01-21 22:31:49.228220</t>
  </si>
  <si>
    <t>2022-01-21 22:35:36.025877</t>
  </si>
  <si>
    <t>2022-01-21 22:44:08.064576</t>
  </si>
  <si>
    <t>2022-01-21 22:47:56.233130</t>
  </si>
  <si>
    <t>2022-01-21 23:05:22.342925</t>
  </si>
  <si>
    <t>2022-01-21 23:09:44.092360</t>
  </si>
  <si>
    <t>2022-01-21 23:35:50.226218</t>
  </si>
  <si>
    <t>2022-01-21 23:39:37.713822</t>
  </si>
  <si>
    <t>2022-01-22 00:13:38.583871</t>
  </si>
  <si>
    <t>2022-01-22 00:17:56.565400</t>
  </si>
  <si>
    <t>2022-01-22 01:01:03.722579</t>
  </si>
  <si>
    <t>aws-t4g.xlarge</t>
  </si>
  <si>
    <t>2022-01-22 08:42:02.797692</t>
  </si>
  <si>
    <t>2022-01-22 08:42:57.654600</t>
  </si>
  <si>
    <t>2022-01-22 08:46:40.221781</t>
  </si>
  <si>
    <t>2022-01-22 08:51:12.713097</t>
  </si>
  <si>
    <t>2022-01-22 08:54:22.216591</t>
  </si>
  <si>
    <t>2022-01-22 09:03:32.056473</t>
  </si>
  <si>
    <t>2022-01-22 09:07:43.522358</t>
  </si>
  <si>
    <t>2022-01-22 09:21:26.507337</t>
  </si>
  <si>
    <t>2022-01-22 09:25:19.611703</t>
  </si>
  <si>
    <t>2022-01-22 09:43:31.708429</t>
  </si>
  <si>
    <t>2022-01-22 09:48:24.496202</t>
  </si>
  <si>
    <t>2022-01-22 10:10:54.684660</t>
  </si>
  <si>
    <t>azure-function</t>
  </si>
  <si>
    <t>2022-02-11 00:35:14.990154</t>
  </si>
  <si>
    <t>2022-02-11 00:35:56.547049</t>
  </si>
  <si>
    <t>2022-02-10 21:11:16.766135</t>
  </si>
  <si>
    <t>null</t>
  </si>
  <si>
    <t>2022-02-10 21:26:41.287173</t>
  </si>
  <si>
    <t>2022-02-10 21:55:21.261054</t>
  </si>
  <si>
    <t>::</t>
  </si>
  <si>
    <t>2022-02-10 22:03:42.167146</t>
  </si>
  <si>
    <t>2022-02-10 22:43:34.143247</t>
  </si>
  <si>
    <t>azure-standard-d4s-v3</t>
  </si>
  <si>
    <t>2022-02-11 00:36:21.332971</t>
  </si>
  <si>
    <t>2022-02-11 00:43:30.023017</t>
  </si>
  <si>
    <t>2022-02-11 00:45:03.481599</t>
  </si>
  <si>
    <t>2022-02-11 00:59:24.162956</t>
  </si>
  <si>
    <t>2022-02-11 01:00:25.302033</t>
  </si>
  <si>
    <t>2022-02-11 01:21:58.825344</t>
  </si>
  <si>
    <t>2022-02-11 01:22:27.275493</t>
  </si>
  <si>
    <t>2022-02-11 01:51:21.487416</t>
  </si>
  <si>
    <t>2022-02-11 01:51:09.372594</t>
  </si>
  <si>
    <t>2022-02-11 02:27:15.183983</t>
  </si>
  <si>
    <t>azure-standard-d8s-v3</t>
  </si>
  <si>
    <t>2022-02-10 23:25:51.712621</t>
  </si>
  <si>
    <t>2022-02-10 23:26:35.664523</t>
  </si>
  <si>
    <t>2022-02-10 23:26:50.466345</t>
  </si>
  <si>
    <t>2022-02-10 23:30:35.769830</t>
  </si>
  <si>
    <t>2022-02-10 23:32:12.348602</t>
  </si>
  <si>
    <t>2022-02-10 23:39:50.286791</t>
  </si>
  <si>
    <t>2022-02-10 23:40:54.351491</t>
  </si>
  <si>
    <t>2022-02-10 23:52:12.977545</t>
  </si>
  <si>
    <t>2022-02-10 23:52:56.174633</t>
  </si>
  <si>
    <t>2022-02-11 00:08:01.006485</t>
  </si>
  <si>
    <t>2022-02-11 00:08:18.392029</t>
  </si>
  <si>
    <t>2022-02-11 00:27:08.195762</t>
  </si>
  <si>
    <t>gcp-e2-highcpu-16</t>
  </si>
  <si>
    <t>2022-02-10 00:23:52.218680</t>
  </si>
  <si>
    <t>2022-02-10 00:24:28.353053</t>
  </si>
  <si>
    <t>2022-02-10 00:24:32.871083</t>
  </si>
  <si>
    <t>2022-02-10 00:26:22.351702</t>
  </si>
  <si>
    <t>2022-02-10 00:26:26.877298</t>
  </si>
  <si>
    <t>2022-02-10 00:29:29.464826</t>
  </si>
  <si>
    <t>2022-02-10 00:29:32.057815</t>
  </si>
  <si>
    <t>2022-02-10 00:34:05.217257</t>
  </si>
  <si>
    <t>2022-02-10 17:47:01.100800</t>
  </si>
  <si>
    <t>2022-02-10 17:53:03.300195</t>
  </si>
  <si>
    <t>2022-02-10 00:34:07.852043</t>
  </si>
  <si>
    <t>2022-02-10 00:42:00.392935</t>
  </si>
  <si>
    <t>gcp-e2-highcpu-32</t>
  </si>
  <si>
    <t>2022-02-09 21:22:44.330427</t>
  </si>
  <si>
    <t>2022-02-09 21:23:19.867121</t>
  </si>
  <si>
    <t>2022-02-09 21:23:24.457477</t>
  </si>
  <si>
    <t>2022-02-09 21:24:18.432328</t>
  </si>
  <si>
    <t>2022-02-09 21:24:23.109360</t>
  </si>
  <si>
    <t>2022-02-09 21:26:10.931750</t>
  </si>
  <si>
    <t>2022-02-09 21:26:15.538144</t>
  </si>
  <si>
    <t>2022-02-09 21:28:31.490932</t>
  </si>
  <si>
    <t>2022-02-09 21:28:34.188000</t>
  </si>
  <si>
    <t>2022-02-09 21:31:34.185333</t>
  </si>
  <si>
    <t>2022-02-09 21:31:36.877577</t>
  </si>
  <si>
    <t>2022-02-09 21:35:48.209969</t>
  </si>
  <si>
    <t>gcp-e2-highcpu-8</t>
  </si>
  <si>
    <t>2022-02-10 00:24:36.948879</t>
  </si>
  <si>
    <t>2022-02-10 00:25:12.606160</t>
  </si>
  <si>
    <t>2022-02-10 00:25:17.284036</t>
  </si>
  <si>
    <t>2022-02-10 00:28:16.560062</t>
  </si>
  <si>
    <t>2022-02-10 00:28:19.451344</t>
  </si>
  <si>
    <t>2022-02-10 00:34:19.043440</t>
  </si>
  <si>
    <t>2022-02-10 01:17:14.304537</t>
  </si>
  <si>
    <t>2022-02-10 01:26:07.184835</t>
  </si>
  <si>
    <t>2022-02-10 17:44:19.905458</t>
  </si>
  <si>
    <t>2022-02-10 17:56:31.979797</t>
  </si>
  <si>
    <t>2022-02-10 17:59:20.831746</t>
  </si>
  <si>
    <t>2022-02-10 18:14:31.514871</t>
  </si>
  <si>
    <t>gcp-e2-standard-4</t>
  </si>
  <si>
    <t>2022-02-10 15:07:11.083327</t>
  </si>
  <si>
    <t>2022-02-10 15:07:47.072104</t>
  </si>
  <si>
    <t>2022-02-10 15:08:10.882007</t>
  </si>
  <si>
    <t>2022-02-10 15:14:17.097490</t>
  </si>
  <si>
    <t>2022-02-10 15:16:52.213904</t>
  </si>
  <si>
    <t>2022-02-10 15:29:03.294865</t>
  </si>
  <si>
    <t>2022-02-10 15:32:14.225817</t>
  </si>
  <si>
    <t>2022-02-10 15:50:31.016094</t>
  </si>
  <si>
    <t>2022-02-10 15:54:16.497813</t>
  </si>
  <si>
    <t>2022-02-10 16:18:46.344537</t>
  </si>
  <si>
    <t>2022-02-10 16:22:58.588748</t>
  </si>
  <si>
    <t>2022-02-10 16:53:27.133364</t>
  </si>
  <si>
    <t>gcp-gcf-1024</t>
  </si>
  <si>
    <t>2022-02-10 19:09:30.147432</t>
  </si>
  <si>
    <t>2022-02-10 19:10:27.847370</t>
  </si>
  <si>
    <t>2022-02-10 19:12:33.777298</t>
  </si>
  <si>
    <t>2022-02-10 19:13:54.551529</t>
  </si>
  <si>
    <t>2022-02-10 19:29:47.007898</t>
  </si>
  <si>
    <t>2022-02-10 19:31:37.514966</t>
  </si>
  <si>
    <t>2022-02-10 19:25:54.775426</t>
  </si>
  <si>
    <t>2022-02-10 19:27:40.363038</t>
  </si>
  <si>
    <t>gcp-gcf-2048</t>
  </si>
  <si>
    <t>2022-02-10 20:01:35.215584</t>
  </si>
  <si>
    <t>2022-02-10 20:02:30.768791</t>
  </si>
  <si>
    <t>2022-02-10 19:17:30.299668</t>
  </si>
  <si>
    <t>2022-02-10 19:18:55.663533</t>
  </si>
  <si>
    <t>2022-02-10 19:21:02.017510</t>
  </si>
  <si>
    <t>2022-02-10 19:22:18.688043</t>
  </si>
  <si>
    <t>2022-02-10 19:50:01.338503</t>
  </si>
  <si>
    <t>2022-02-10 19:51:20.476541</t>
  </si>
  <si>
    <t>gcp-gcf-4096</t>
  </si>
  <si>
    <t>2022-02-10 19:05:08.728456</t>
  </si>
  <si>
    <t>2022-02-10 19:06:05.767075</t>
  </si>
  <si>
    <t>2022-02-10 19:08:09.753249</t>
  </si>
  <si>
    <t>2022-02-10 19:09:25.862160</t>
  </si>
  <si>
    <t>2022-02-10 20:02:34.026985</t>
  </si>
  <si>
    <t>2022-02-10 20:03:48.644539</t>
  </si>
  <si>
    <t>2022-02-10 19:16:00.781537</t>
  </si>
  <si>
    <t>2022-02-10 19:17:25.648290</t>
  </si>
  <si>
    <t>2022-02-10 19:32:52.459024</t>
  </si>
  <si>
    <t>2022-02-10 19:34:09.612896</t>
  </si>
  <si>
    <t>2022-02-10 19:24:25.852243</t>
  </si>
  <si>
    <t>2022-02-10 19:25:51.446007</t>
  </si>
  <si>
    <t>gcp-gcf-512</t>
  </si>
  <si>
    <t>2022-02-10 19:10:31.129211</t>
  </si>
  <si>
    <t>2022-02-10 19:12:34.173591</t>
  </si>
  <si>
    <t>2022-02-10 19:13:57.576886</t>
  </si>
  <si>
    <t>2022-02-10 19:16:41.974069</t>
  </si>
  <si>
    <t>2022-02-10 19:18:58.982040</t>
  </si>
  <si>
    <t>2022-02-10 19:22:03.547141</t>
  </si>
  <si>
    <t>2022-02-10 19:27:44.001078</t>
  </si>
  <si>
    <t>2022-02-10 19:30:55.382086</t>
  </si>
  <si>
    <t>2022-02-10 19:43:44.313015</t>
  </si>
  <si>
    <t>2022-02-10 19:47:24.376872</t>
  </si>
  <si>
    <t>Concurrence level</t>
  </si>
  <si>
    <t>aws-lambda-2.5GB</t>
  </si>
  <si>
    <t>aws-lambda-1.5GB</t>
  </si>
  <si>
    <t>aws-c5a.2xlarge (x86)</t>
  </si>
  <si>
    <t>aws-c5a.4xlarge (x86)</t>
  </si>
  <si>
    <t>aws-c5a.8xlarge (x86)</t>
  </si>
  <si>
    <t>aws-c6g.2xlarge (arm)</t>
  </si>
  <si>
    <t>aws-c6g.4xlarge (arm)</t>
  </si>
  <si>
    <t>aws-c6g.8xlarge (arm)</t>
  </si>
  <si>
    <t>aws-t3a.xlarge  (x86)</t>
  </si>
  <si>
    <t>aws-t4g.xlarge (arm)</t>
  </si>
  <si>
    <t>aws-t3a.xlarge (x86)</t>
  </si>
  <si>
    <t>aws-lambda-3.0GB</t>
  </si>
  <si>
    <t>aws-lambda-2.0GB</t>
  </si>
  <si>
    <t>aws-lambda-1.0GB</t>
  </si>
  <si>
    <t>azure-standard-d4s-v3 (x86)</t>
  </si>
  <si>
    <t>azure-standard-d8s-v3 (x86)</t>
  </si>
  <si>
    <t>gcp-e2-highcpu-16 (x86)</t>
  </si>
  <si>
    <t>gcp-e2-highcpu-32 (x86)</t>
  </si>
  <si>
    <t>gcp-e2-highcpu-8  (x86)</t>
  </si>
  <si>
    <t>gcp-e2-standard-4  (x86)</t>
  </si>
  <si>
    <t>gcp-gcf-1.0GB</t>
  </si>
  <si>
    <t>gcp-gcf-4.0GB</t>
  </si>
  <si>
    <t>gcp-gcf-2.0GB</t>
  </si>
  <si>
    <t>gcp-gcf-0.5GB</t>
  </si>
  <si>
    <t>Service</t>
  </si>
  <si>
    <t>2022-02-11 15:03:44.062752</t>
  </si>
  <si>
    <t>2022-02-11 15:05:26.556107</t>
  </si>
  <si>
    <t>2022-02-11 15:14:33.247316</t>
  </si>
  <si>
    <t>2022-02-11 15:16:24.123689</t>
  </si>
  <si>
    <t>2022-02-11 14:47:44.350310</t>
  </si>
  <si>
    <t>2022-02-11 14:49:03.540750</t>
  </si>
  <si>
    <t>2022-02-11 14:53:36.530830</t>
  </si>
  <si>
    <t>2022-02-11 14:55:01.273926</t>
  </si>
  <si>
    <t>2022-02-11 15:37:30.453186</t>
  </si>
  <si>
    <t>2022-02-11 15:40:19.241248</t>
  </si>
  <si>
    <t>Provider</t>
  </si>
  <si>
    <t>Cost per second ($)</t>
  </si>
  <si>
    <t>Date</t>
  </si>
  <si>
    <t>aws</t>
  </si>
  <si>
    <t>azure</t>
  </si>
  <si>
    <t>gcp</t>
  </si>
  <si>
    <t>Cost per hour ($)</t>
  </si>
  <si>
    <t>Lambda Request Cost</t>
  </si>
  <si>
    <t>azure-standard-d16s-v4 (x86)</t>
  </si>
  <si>
    <t>azure-standard-d8s-v4 (x86)</t>
  </si>
  <si>
    <t>Azure VM Prices: https://azure.microsoft.com/en-us/pricing/details/virtual-machines/linux/</t>
  </si>
  <si>
    <t>GCP Function Prices: https://cloud.google.com/functions/pricing</t>
  </si>
  <si>
    <t>AWS Lamba prices: https://aws.amazon.com/lambda/pricing/?nc1=h_ls</t>
  </si>
  <si>
    <t>AWS EC2 prices: https://aws.amazon.com/pt/ec2/instance-explorer</t>
  </si>
  <si>
    <t>GCP VM Prices: https://cloud.google.com/compute/vm-instance-pricing</t>
  </si>
  <si>
    <t>Azure AZF Prices: https://azure.microsoft.com/en-us/pricing/details/functions/</t>
  </si>
  <si>
    <t>Concurrence level (time 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</si>
</sst>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hh:mm:ss"/>
    <numFmt numFmtId="171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/>
    <xf numFmtId="169" fontId="0" fillId="0" borderId="0" xfId="0" applyNumberFormat="1"/>
    <xf numFmtId="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9200"/>
      <color rgb="FF000000"/>
      <color rgb="FFFF0000"/>
      <color rgb="FF5B0EB5"/>
      <color rgb="FF9E0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'Times (Chart) - AWS'!$A$2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AWS'!$B$2:$G$2</c:f>
              <c:numCache>
                <c:formatCode>h:mm:ss</c:formatCode>
                <c:ptCount val="6"/>
                <c:pt idx="0">
                  <c:v>5.5555555555555556E-4</c:v>
                </c:pt>
                <c:pt idx="1">
                  <c:v>2.1759259259259258E-3</c:v>
                </c:pt>
                <c:pt idx="2">
                  <c:v>4.1203703703703706E-3</c:v>
                </c:pt>
                <c:pt idx="3">
                  <c:v>6.7013888888888887E-3</c:v>
                </c:pt>
                <c:pt idx="4">
                  <c:v>8.2638888888888883E-3</c:v>
                </c:pt>
                <c:pt idx="5">
                  <c:v>1.0972222222222223E-2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1-5C4B-AB33-82C69EFA237A}"/>
            </c:ext>
          </c:extLst>
        </c:ser>
        <c:ser>
          <c:idx val="1"/>
          <c:order val="1"/>
          <c:tx>
            <c:strRef>
              <c:f>'Times (Chart) - AWS'!$A$3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50800" cap="rnd">
              <a:solidFill>
                <a:srgbClr val="F59200">
                  <a:alpha val="7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AWS'!$B$3:$G$3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1.3310185185185185E-3</c:v>
                </c:pt>
                <c:pt idx="2">
                  <c:v>2.4189814814814816E-3</c:v>
                </c:pt>
                <c:pt idx="3">
                  <c:v>3.4027777777777784E-3</c:v>
                </c:pt>
                <c:pt idx="4">
                  <c:v>4.6643518518518518E-3</c:v>
                </c:pt>
                <c:pt idx="5">
                  <c:v>5.6018518518518518E-3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1-5C4B-AB33-82C69EFA237A}"/>
            </c:ext>
          </c:extLst>
        </c:ser>
        <c:ser>
          <c:idx val="2"/>
          <c:order val="2"/>
          <c:tx>
            <c:strRef>
              <c:f>'Times (Chart) - AWS'!$A$4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AWS'!$B$4:$G$4</c:f>
              <c:numCache>
                <c:formatCode>h:mm:ss</c:formatCode>
                <c:ptCount val="6"/>
                <c:pt idx="0">
                  <c:v>5.2083333333333333E-4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1.7245370370370372E-3</c:v>
                </c:pt>
                <c:pt idx="4">
                  <c:v>2.1643518518518518E-3</c:v>
                </c:pt>
                <c:pt idx="5">
                  <c:v>3.0555555555555557E-3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1-5C4B-AB33-82C69EFA237A}"/>
            </c:ext>
          </c:extLst>
        </c:ser>
        <c:ser>
          <c:idx val="3"/>
          <c:order val="3"/>
          <c:tx>
            <c:strRef>
              <c:f>'Times (Chart) - AWS'!$A$5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50800" cap="rnd">
              <a:solidFill>
                <a:srgbClr val="F592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AWS'!$B$5:$G$5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2.0486111111111113E-3</c:v>
                </c:pt>
                <c:pt idx="2">
                  <c:v>3.1018518518518522E-3</c:v>
                </c:pt>
                <c:pt idx="3">
                  <c:v>4.9421296296296288E-3</c:v>
                </c:pt>
                <c:pt idx="4">
                  <c:v>6.8981481481481489E-3</c:v>
                </c:pt>
                <c:pt idx="5">
                  <c:v>8.0092592592592594E-3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1-5C4B-AB33-82C69EFA237A}"/>
            </c:ext>
          </c:extLst>
        </c:ser>
        <c:ser>
          <c:idx val="4"/>
          <c:order val="4"/>
          <c:tx>
            <c:strRef>
              <c:f>'Times (Chart) - AWS'!$A$6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50800" cap="rnd">
              <a:solidFill>
                <a:srgbClr val="F59200">
                  <a:alpha val="7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AWS'!$B$6:$G$6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1.25E-3</c:v>
                </c:pt>
                <c:pt idx="2">
                  <c:v>1.8634259259259261E-3</c:v>
                </c:pt>
                <c:pt idx="3">
                  <c:v>2.5000000000000001E-3</c:v>
                </c:pt>
                <c:pt idx="4">
                  <c:v>3.1134259259259257E-3</c:v>
                </c:pt>
                <c:pt idx="5">
                  <c:v>4.3287037037037035E-3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1-5C4B-AB33-82C69EFA237A}"/>
            </c:ext>
          </c:extLst>
        </c:ser>
        <c:ser>
          <c:idx val="5"/>
          <c:order val="5"/>
          <c:tx>
            <c:strRef>
              <c:f>'Times (Chart) - AWS'!$A$7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50800" cap="rnd">
              <a:solidFill>
                <a:srgbClr val="F592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AWS'!$B$7:$G$7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1.25E-3</c:v>
                </c:pt>
                <c:pt idx="4">
                  <c:v>1.8750000000000001E-3</c:v>
                </c:pt>
                <c:pt idx="5">
                  <c:v>2.488425925925926E-3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1-5C4B-AB33-82C69EFA237A}"/>
            </c:ext>
          </c:extLst>
        </c:ser>
        <c:ser>
          <c:idx val="6"/>
          <c:order val="6"/>
          <c:tx>
            <c:strRef>
              <c:f>'Times (Chart) - AWS'!$A$8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9050" cap="rnd">
              <a:solidFill>
                <a:schemeClr val="tx1">
                  <a:alpha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AWS'!$B$8:$G$8</c:f>
              <c:numCache>
                <c:formatCode>h:mm:ss</c:formatCode>
                <c:ptCount val="6"/>
                <c:pt idx="0">
                  <c:v>1.261574074074074E-3</c:v>
                </c:pt>
                <c:pt idx="1">
                  <c:v>1.2731481481481483E-3</c:v>
                </c:pt>
                <c:pt idx="2">
                  <c:v>1.2962962962962963E-3</c:v>
                </c:pt>
                <c:pt idx="3">
                  <c:v>1.3194444444444443E-3</c:v>
                </c:pt>
                <c:pt idx="4">
                  <c:v>1.3310185185185185E-3</c:v>
                </c:pt>
                <c:pt idx="5">
                  <c:v>1.3310185185185185E-3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71-5C4B-AB33-82C69EFA237A}"/>
            </c:ext>
          </c:extLst>
        </c:ser>
        <c:ser>
          <c:idx val="7"/>
          <c:order val="7"/>
          <c:tx>
            <c:strRef>
              <c:f>'Times (Chart) - AWS'!$A$9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AWS'!$B$9:$G$9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7.7546296296296304E-4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71-5C4B-AB33-82C69EFA237A}"/>
            </c:ext>
          </c:extLst>
        </c:ser>
        <c:ser>
          <c:idx val="8"/>
          <c:order val="8"/>
          <c:tx>
            <c:strRef>
              <c:f>'Times (Chart) - AWS'!$A$10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AWS'!$B$10:$G$10</c:f>
              <c:numCache>
                <c:formatCode>h:mm:ss</c:formatCode>
                <c:ptCount val="6"/>
                <c:pt idx="0">
                  <c:v>7.0601851851851847E-4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71-5C4B-AB33-82C69EFA237A}"/>
            </c:ext>
          </c:extLst>
        </c:ser>
        <c:ser>
          <c:idx val="9"/>
          <c:order val="9"/>
          <c:tx>
            <c:strRef>
              <c:f>'Times (Chart) - AWS'!$A$11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AWS'!$B$11:$G$11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7.6388888888888893E-4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71-5C4B-AB33-82C69EFA237A}"/>
            </c:ext>
          </c:extLst>
        </c:ser>
        <c:ser>
          <c:idx val="10"/>
          <c:order val="10"/>
          <c:tx>
            <c:strRef>
              <c:f>'Times (Chart) - AWS'!$A$12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9050" cap="rnd">
              <a:solidFill>
                <a:schemeClr val="tx1">
                  <a:alpha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AWS'!$B$12:$G$12</c:f>
              <c:numCache>
                <c:formatCode>h:mm:ss</c:formatCode>
                <c:ptCount val="6"/>
                <c:pt idx="0">
                  <c:v>8.1018518518518516E-4</c:v>
                </c:pt>
                <c:pt idx="1">
                  <c:v>8.6805555555555551E-4</c:v>
                </c:pt>
                <c:pt idx="2">
                  <c:v>9.0277777777777784E-4</c:v>
                </c:pt>
                <c:pt idx="3">
                  <c:v>9.0277777777777784E-4</c:v>
                </c:pt>
                <c:pt idx="4">
                  <c:v>9.0277777777777784E-4</c:v>
                </c:pt>
                <c:pt idx="5">
                  <c:v>9.0277777777777784E-4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71-5C4B-AB33-82C69EFA237A}"/>
            </c:ext>
          </c:extLst>
        </c:ser>
        <c:ser>
          <c:idx val="11"/>
          <c:order val="11"/>
          <c:tx>
            <c:strRef>
              <c:f>'Times (Chart) - AWS'!$A$13</c:f>
              <c:strCache>
                <c:ptCount val="1"/>
                <c:pt idx="0">
                  <c:v>aws-t3a.xlarge  (x86)</c:v>
                </c:pt>
              </c:strCache>
            </c:strRef>
          </c:tx>
          <c:spPr>
            <a:ln w="50800" cap="rnd">
              <a:solidFill>
                <a:srgbClr val="F59200">
                  <a:alpha val="3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AWS'!$B$13:$G$13</c:f>
              <c:numCache>
                <c:formatCode>h:mm:ss</c:formatCode>
                <c:ptCount val="6"/>
                <c:pt idx="0">
                  <c:v>7.8703703703703705E-4</c:v>
                </c:pt>
                <c:pt idx="1">
                  <c:v>5.9259259259259256E-3</c:v>
                </c:pt>
                <c:pt idx="2">
                  <c:v>1.2106481481481482E-2</c:v>
                </c:pt>
                <c:pt idx="3">
                  <c:v>1.8124999999999999E-2</c:v>
                </c:pt>
                <c:pt idx="4">
                  <c:v>2.3622685185185188E-2</c:v>
                </c:pt>
                <c:pt idx="5">
                  <c:v>2.9942129629629628E-2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71-5C4B-AB33-82C69EFA237A}"/>
            </c:ext>
          </c:extLst>
        </c:ser>
        <c:ser>
          <c:idx val="12"/>
          <c:order val="12"/>
          <c:tx>
            <c:strRef>
              <c:f>'Times (Chart) - AWS'!$A$14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50800" cap="rnd">
              <a:solidFill>
                <a:srgbClr val="F59200">
                  <a:alpha val="3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'Times (Chart)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AWS'!$B$14:$G$14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3.1481481481481482E-3</c:v>
                </c:pt>
                <c:pt idx="2">
                  <c:v>6.3657407407407404E-3</c:v>
                </c:pt>
                <c:pt idx="3">
                  <c:v>9.525462962962963E-3</c:v>
                </c:pt>
                <c:pt idx="4">
                  <c:v>1.2638888888888889E-2</c:v>
                </c:pt>
                <c:pt idx="5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B71-5C4B-AB33-82C69EFA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91551"/>
        <c:axId val="1805742623"/>
      </c:scatterChart>
      <c:valAx>
        <c:axId val="1752591551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2623"/>
        <c:crosses val="autoZero"/>
        <c:crossBetween val="midCat"/>
        <c:majorUnit val="20"/>
      </c:valAx>
      <c:valAx>
        <c:axId val="1805742623"/>
        <c:scaling>
          <c:logBase val="100"/>
          <c:orientation val="minMax"/>
          <c:max val="3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204028713278317E-2"/>
          <c:y val="0.83339661691559408"/>
          <c:w val="0.97060399076621429"/>
          <c:h val="0.1575014409019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'Times (Chart) - Azure'!$A$2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2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'Times (Chart)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Azure'!$B$2:$G$2</c:f>
              <c:numCache>
                <c:formatCode>h:mm:ss</c:formatCode>
                <c:ptCount val="6"/>
                <c:pt idx="0">
                  <c:v>4.8611111111111104E-4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0844-911F-6F49D2996BA1}"/>
            </c:ext>
          </c:extLst>
        </c:ser>
        <c:ser>
          <c:idx val="1"/>
          <c:order val="1"/>
          <c:tx>
            <c:strRef>
              <c:f>'Times (Chart) - Azure'!$A$3</c:f>
              <c:strCache>
                <c:ptCount val="1"/>
                <c:pt idx="0">
                  <c:v>azure-standard-d4s-v3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Azure'!$B$3:$G$3</c:f>
              <c:numCache>
                <c:formatCode>h:mm:ss</c:formatCode>
                <c:ptCount val="6"/>
                <c:pt idx="0">
                  <c:v>4.8611111111111104E-4</c:v>
                </c:pt>
                <c:pt idx="1">
                  <c:v>4.9652777777777777E-3</c:v>
                </c:pt>
                <c:pt idx="2">
                  <c:v>9.9652777777777778E-3</c:v>
                </c:pt>
                <c:pt idx="3">
                  <c:v>1.4965277777777779E-2</c:v>
                </c:pt>
                <c:pt idx="4">
                  <c:v>2.0069444444444442E-2</c:v>
                </c:pt>
                <c:pt idx="5">
                  <c:v>2.5069444444444446E-2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0844-911F-6F49D2996BA1}"/>
            </c:ext>
          </c:extLst>
        </c:ser>
        <c:ser>
          <c:idx val="2"/>
          <c:order val="2"/>
          <c:tx>
            <c:strRef>
              <c:f>'Times (Chart) - Azure'!$A$4</c:f>
              <c:strCache>
                <c:ptCount val="1"/>
                <c:pt idx="0">
                  <c:v>azure-standard-d8s-v3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Azure'!$B$4:$G$4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2.6041666666666665E-3</c:v>
                </c:pt>
                <c:pt idx="2">
                  <c:v>5.3009259259259251E-3</c:v>
                </c:pt>
                <c:pt idx="3">
                  <c:v>7.8472222222222224E-3</c:v>
                </c:pt>
                <c:pt idx="4">
                  <c:v>1.0474537037037037E-2</c:v>
                </c:pt>
                <c:pt idx="5">
                  <c:v>1.3078703703703703E-2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8-0844-911F-6F49D299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8527"/>
        <c:axId val="1822020335"/>
      </c:scatterChart>
      <c:valAx>
        <c:axId val="1822178527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0335"/>
        <c:crosses val="autoZero"/>
        <c:crossBetween val="midCat"/>
        <c:majorUnit val="20"/>
      </c:valAx>
      <c:valAx>
        <c:axId val="1822020335"/>
        <c:scaling>
          <c:logBase val="10"/>
          <c:orientation val="minMax"/>
          <c:max val="3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log10(total alignment duration (h:m:s))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'Times (Chart) - GCP'!$A$2</c:f>
              <c:strCache>
                <c:ptCount val="1"/>
                <c:pt idx="0">
                  <c:v>gcp-e2-highcpu-16</c:v>
                </c:pt>
              </c:strCache>
            </c:strRef>
          </c:tx>
          <c:spPr>
            <a:ln w="50800" cap="rnd">
              <a:solidFill>
                <a:srgbClr val="00B050">
                  <a:alpha val="60223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GCP'!$B$2:$G$2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1.2731481481481483E-3</c:v>
                </c:pt>
                <c:pt idx="2">
                  <c:v>2.1180555555555553E-3</c:v>
                </c:pt>
                <c:pt idx="3">
                  <c:v>3.1597222222222222E-3</c:v>
                </c:pt>
                <c:pt idx="4">
                  <c:v>4.1898148148148146E-3</c:v>
                </c:pt>
                <c:pt idx="5">
                  <c:v>5.4745370370370373E-3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2-9A41-8602-C474D0ADA360}"/>
            </c:ext>
          </c:extLst>
        </c:ser>
        <c:ser>
          <c:idx val="1"/>
          <c:order val="1"/>
          <c:tx>
            <c:strRef>
              <c:f>'Times (Chart) - GCP'!$A$3</c:f>
              <c:strCache>
                <c:ptCount val="1"/>
                <c:pt idx="0">
                  <c:v>gcp-e2-highcpu-32</c:v>
                </c:pt>
              </c:strCache>
            </c:strRef>
          </c:tx>
          <c:spPr>
            <a:ln w="508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GCP'!$B$3:$G$3</c:f>
              <c:numCache>
                <c:formatCode>h:mm:ss</c:formatCode>
                <c:ptCount val="6"/>
                <c:pt idx="0">
                  <c:v>4.0509259259259258E-4</c:v>
                </c:pt>
                <c:pt idx="1">
                  <c:v>6.2500000000000001E-4</c:v>
                </c:pt>
                <c:pt idx="2">
                  <c:v>1.2384259259259258E-3</c:v>
                </c:pt>
                <c:pt idx="3">
                  <c:v>1.5740740740740741E-3</c:v>
                </c:pt>
                <c:pt idx="4">
                  <c:v>2.0833333333333333E-3</c:v>
                </c:pt>
                <c:pt idx="5">
                  <c:v>2.9166666666666668E-3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2-9A41-8602-C474D0ADA360}"/>
            </c:ext>
          </c:extLst>
        </c:ser>
        <c:ser>
          <c:idx val="2"/>
          <c:order val="2"/>
          <c:tx>
            <c:strRef>
              <c:f>'Times (Chart) - GCP'!$A$4</c:f>
              <c:strCache>
                <c:ptCount val="1"/>
                <c:pt idx="0">
                  <c:v>gcp-e2-highcpu-8</c:v>
                </c:pt>
              </c:strCache>
            </c:strRef>
          </c:tx>
          <c:spPr>
            <a:ln w="50800" cap="rnd">
              <a:solidFill>
                <a:srgbClr val="00B050">
                  <a:alpha val="4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GCP'!$B$4:$G$4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2.0717592592592593E-3</c:v>
                </c:pt>
                <c:pt idx="2">
                  <c:v>4.1666666666666666E-3</c:v>
                </c:pt>
                <c:pt idx="3">
                  <c:v>6.168981481481481E-3</c:v>
                </c:pt>
                <c:pt idx="4">
                  <c:v>8.4722222222222213E-3</c:v>
                </c:pt>
                <c:pt idx="5">
                  <c:v>1.0543981481481481E-2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2-9A41-8602-C474D0ADA360}"/>
            </c:ext>
          </c:extLst>
        </c:ser>
        <c:ser>
          <c:idx val="3"/>
          <c:order val="3"/>
          <c:tx>
            <c:strRef>
              <c:f>'Times (Chart) - GCP'!$A$5</c:f>
              <c:strCache>
                <c:ptCount val="1"/>
                <c:pt idx="0">
                  <c:v>gcp-e2-standard-4</c:v>
                </c:pt>
              </c:strCache>
            </c:strRef>
          </c:tx>
          <c:spPr>
            <a:ln w="50800" cap="rnd">
              <a:solidFill>
                <a:srgbClr val="00B050">
                  <a:alpha val="19844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GCP'!$B$5:$G$5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4.2476851851851851E-3</c:v>
                </c:pt>
                <c:pt idx="2">
                  <c:v>8.4606481481481494E-3</c:v>
                </c:pt>
                <c:pt idx="3">
                  <c:v>1.269675925925926E-2</c:v>
                </c:pt>
                <c:pt idx="4">
                  <c:v>1.7013888888888887E-2</c:v>
                </c:pt>
                <c:pt idx="5">
                  <c:v>2.1168981481481483E-2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2-9A41-8602-C474D0ADA360}"/>
            </c:ext>
          </c:extLst>
        </c:ser>
        <c:ser>
          <c:idx val="4"/>
          <c:order val="4"/>
          <c:tx>
            <c:strRef>
              <c:f>'Times (Chart) - GCP'!$A$6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GCP'!$B$6:$G$6</c:f>
              <c:numCache>
                <c:formatCode>h:mm:ss</c:formatCode>
                <c:ptCount val="6"/>
                <c:pt idx="0">
                  <c:v>1.423611111111111E-3</c:v>
                </c:pt>
                <c:pt idx="1">
                  <c:v>1.8981481481481482E-3</c:v>
                </c:pt>
                <c:pt idx="2">
                  <c:v>2.1412037037037038E-3</c:v>
                </c:pt>
                <c:pt idx="3">
                  <c:v>2.2106481481481478E-3</c:v>
                </c:pt>
                <c:pt idx="4">
                  <c:v>2.5462962962962961E-3</c:v>
                </c:pt>
                <c:pt idx="5">
                  <c:v>1.9560185185185184E-3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2-9A41-8602-C474D0ADA360}"/>
            </c:ext>
          </c:extLst>
        </c:ser>
        <c:ser>
          <c:idx val="5"/>
          <c:order val="5"/>
          <c:tx>
            <c:strRef>
              <c:f>'Times (Chart) - GCP'!$A$7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GCP'!$B$7:$G$7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9.3750000000000007E-4</c:v>
                </c:pt>
                <c:pt idx="2">
                  <c:v>1.2731481481481483E-3</c:v>
                </c:pt>
                <c:pt idx="3">
                  <c:v>1.2268518518518518E-3</c:v>
                </c:pt>
                <c:pt idx="4">
                  <c:v>1.1805555555555556E-3</c:v>
                </c:pt>
                <c:pt idx="5">
                  <c:v>1.2847222222222223E-3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2-9A41-8602-C474D0ADA360}"/>
            </c:ext>
          </c:extLst>
        </c:ser>
        <c:ser>
          <c:idx val="6"/>
          <c:order val="6"/>
          <c:tx>
            <c:strRef>
              <c:f>'Times (Chart) - GCP'!$A$8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GCP'!$B$8:$G$8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9.1435185185185185E-4</c:v>
                </c:pt>
                <c:pt idx="2">
                  <c:v>9.8379629629629642E-4</c:v>
                </c:pt>
                <c:pt idx="3">
                  <c:v>8.7962962962962962E-4</c:v>
                </c:pt>
                <c:pt idx="4">
                  <c:v>9.8379629629629642E-4</c:v>
                </c:pt>
                <c:pt idx="5">
                  <c:v>9.1435185185185185E-4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2-9A41-8602-C474D0ADA360}"/>
            </c:ext>
          </c:extLst>
        </c:ser>
        <c:ser>
          <c:idx val="7"/>
          <c:order val="7"/>
          <c:tx>
            <c:strRef>
              <c:f>'Times (Chart) - GCP'!$A$9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'Times (Chart)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'Times (Chart) - GCP'!$B$9:$G$9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8.7962962962962962E-4</c:v>
                </c:pt>
                <c:pt idx="2">
                  <c:v>8.564814814814815E-4</c:v>
                </c:pt>
                <c:pt idx="3">
                  <c:v>9.8379629629629642E-4</c:v>
                </c:pt>
                <c:pt idx="4">
                  <c:v>8.9120370370370362E-4</c:v>
                </c:pt>
                <c:pt idx="5">
                  <c:v>9.9537037037037042E-4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E2-9A41-8602-C474D0AD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38943"/>
        <c:axId val="1804941279"/>
      </c:scatterChart>
      <c:valAx>
        <c:axId val="1804638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Concurrence level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1279"/>
        <c:crosses val="autoZero"/>
        <c:crossBetween val="midCat"/>
        <c:majorUnit val="20"/>
      </c:valAx>
      <c:valAx>
        <c:axId val="1804941279"/>
        <c:scaling>
          <c:logBase val="10"/>
          <c:orientation val="minMax"/>
          <c:max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0</xdr:rowOff>
    </xdr:from>
    <xdr:to>
      <xdr:col>15</xdr:col>
      <xdr:colOff>177800</xdr:colOff>
      <xdr:row>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26C9DC-ABE2-3F42-956E-A310C004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50800</xdr:rowOff>
    </xdr:from>
    <xdr:to>
      <xdr:col>10</xdr:col>
      <xdr:colOff>342900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241C-E105-B340-A62B-9DA078BC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57150</xdr:rowOff>
    </xdr:from>
    <xdr:to>
      <xdr:col>25</xdr:col>
      <xdr:colOff>139700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DCA5D-C9D4-3443-8924-7C2208BB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F33-3FB2-B941-AAB6-D38231E630E8}">
  <dimension ref="A1:AK51"/>
  <sheetViews>
    <sheetView workbookViewId="0">
      <selection sqref="A1:XFD1048576"/>
    </sheetView>
  </sheetViews>
  <sheetFormatPr baseColWidth="10" defaultRowHeight="16" x14ac:dyDescent="0.2"/>
  <cols>
    <col min="1" max="1" width="20.332031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1" width="24.83203125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7" width="24.83203125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3" width="24.83203125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9" width="24.83203125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5" width="24.83203125" bestFit="1" customWidth="1"/>
    <col min="36" max="36" width="12.6640625" customWidth="1"/>
    <col min="37" max="37" width="13.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s="1">
        <v>5.5555555555555556E-4</v>
      </c>
      <c r="C2" s="1">
        <v>5.4398148148148144E-4</v>
      </c>
      <c r="D2" t="s">
        <v>38</v>
      </c>
      <c r="E2" t="s">
        <v>39</v>
      </c>
      <c r="F2">
        <v>20433</v>
      </c>
      <c r="G2">
        <v>4114</v>
      </c>
      <c r="H2" s="1">
        <v>2.1759259259259258E-3</v>
      </c>
      <c r="I2" s="1">
        <v>7.5231481481481471E-4</v>
      </c>
      <c r="J2" t="s">
        <v>40</v>
      </c>
      <c r="K2" t="s">
        <v>41</v>
      </c>
      <c r="L2" t="s">
        <v>42</v>
      </c>
      <c r="M2">
        <v>4120</v>
      </c>
      <c r="N2" s="1">
        <v>4.1203703703703706E-3</v>
      </c>
      <c r="O2" s="1">
        <v>8.1018518518518516E-4</v>
      </c>
      <c r="P2" t="s">
        <v>43</v>
      </c>
      <c r="Q2" t="s">
        <v>44</v>
      </c>
      <c r="R2" t="s">
        <v>45</v>
      </c>
      <c r="S2">
        <v>4120</v>
      </c>
      <c r="T2" s="1">
        <v>6.7013888888888887E-3</v>
      </c>
      <c r="U2" s="1">
        <v>8.449074074074075E-4</v>
      </c>
      <c r="V2" t="s">
        <v>46</v>
      </c>
      <c r="W2" t="s">
        <v>47</v>
      </c>
      <c r="X2" t="s">
        <v>48</v>
      </c>
      <c r="Y2">
        <v>4121</v>
      </c>
      <c r="Z2" s="1">
        <v>8.2638888888888883E-3</v>
      </c>
      <c r="AA2" s="1">
        <v>8.1018518518518516E-4</v>
      </c>
      <c r="AB2" t="s">
        <v>49</v>
      </c>
      <c r="AC2" t="s">
        <v>50</v>
      </c>
      <c r="AD2" s="2">
        <v>20529225</v>
      </c>
      <c r="AE2">
        <v>4120</v>
      </c>
      <c r="AF2" s="1">
        <v>1.0972222222222223E-2</v>
      </c>
      <c r="AG2" s="1">
        <v>8.449074074074075E-4</v>
      </c>
      <c r="AH2" t="s">
        <v>51</v>
      </c>
      <c r="AI2" t="s">
        <v>52</v>
      </c>
      <c r="AJ2" t="s">
        <v>53</v>
      </c>
      <c r="AK2">
        <v>4121</v>
      </c>
    </row>
    <row r="3" spans="1:37" x14ac:dyDescent="0.2">
      <c r="A3" t="s">
        <v>54</v>
      </c>
      <c r="B3" s="1">
        <v>5.0925925925925921E-4</v>
      </c>
      <c r="C3" s="1">
        <v>5.0925925925925921E-4</v>
      </c>
      <c r="D3" t="s">
        <v>55</v>
      </c>
      <c r="E3" t="s">
        <v>56</v>
      </c>
      <c r="F3">
        <v>20433</v>
      </c>
      <c r="G3">
        <v>4114</v>
      </c>
      <c r="H3" s="1">
        <v>1.3310185185185185E-3</v>
      </c>
      <c r="I3" s="1">
        <v>7.5231481481481471E-4</v>
      </c>
      <c r="J3" t="s">
        <v>57</v>
      </c>
      <c r="K3" t="s">
        <v>58</v>
      </c>
      <c r="L3" t="s">
        <v>42</v>
      </c>
      <c r="M3">
        <v>4120</v>
      </c>
      <c r="N3" s="1">
        <v>2.4189814814814816E-3</v>
      </c>
      <c r="O3" s="1">
        <v>8.449074074074075E-4</v>
      </c>
      <c r="P3" t="s">
        <v>59</v>
      </c>
      <c r="Q3" t="s">
        <v>60</v>
      </c>
      <c r="R3" t="s">
        <v>45</v>
      </c>
      <c r="S3">
        <v>4120</v>
      </c>
      <c r="T3" s="1">
        <v>3.4027777777777784E-3</v>
      </c>
      <c r="U3" s="1">
        <v>8.1018518518518516E-4</v>
      </c>
      <c r="V3" t="s">
        <v>61</v>
      </c>
      <c r="W3" t="s">
        <v>62</v>
      </c>
      <c r="X3" t="s">
        <v>48</v>
      </c>
      <c r="Y3">
        <v>4121</v>
      </c>
      <c r="Z3" s="1">
        <v>4.6643518518518518E-3</v>
      </c>
      <c r="AA3" s="1">
        <v>8.6805555555555551E-4</v>
      </c>
      <c r="AB3" t="s">
        <v>63</v>
      </c>
      <c r="AC3" t="s">
        <v>64</v>
      </c>
      <c r="AD3" s="2">
        <v>20529225</v>
      </c>
      <c r="AE3">
        <v>4120</v>
      </c>
      <c r="AF3" s="1">
        <v>5.6018518518518518E-3</v>
      </c>
      <c r="AG3" s="1">
        <v>8.2175925925925917E-4</v>
      </c>
      <c r="AH3" t="s">
        <v>65</v>
      </c>
      <c r="AI3" t="s">
        <v>66</v>
      </c>
      <c r="AJ3" t="s">
        <v>53</v>
      </c>
      <c r="AK3">
        <v>4121</v>
      </c>
    </row>
    <row r="4" spans="1:37" x14ac:dyDescent="0.2">
      <c r="A4" t="s">
        <v>67</v>
      </c>
      <c r="B4" s="1">
        <v>5.2083333333333333E-4</v>
      </c>
      <c r="C4" s="1">
        <v>5.0925925925925921E-4</v>
      </c>
      <c r="D4" t="s">
        <v>68</v>
      </c>
      <c r="E4" t="s">
        <v>69</v>
      </c>
      <c r="F4">
        <v>20433</v>
      </c>
      <c r="G4">
        <v>4114</v>
      </c>
      <c r="H4" s="1">
        <v>6.9444444444444447E-4</v>
      </c>
      <c r="I4" s="1">
        <v>5.6712962962962956E-4</v>
      </c>
      <c r="J4" t="s">
        <v>70</v>
      </c>
      <c r="K4" t="s">
        <v>71</v>
      </c>
      <c r="L4" t="s">
        <v>42</v>
      </c>
      <c r="M4">
        <v>4120</v>
      </c>
      <c r="N4" s="1">
        <v>1.3888888888888889E-3</v>
      </c>
      <c r="O4" s="1">
        <v>7.8703703703703705E-4</v>
      </c>
      <c r="P4" t="s">
        <v>72</v>
      </c>
      <c r="Q4" t="s">
        <v>73</v>
      </c>
      <c r="R4" t="s">
        <v>45</v>
      </c>
      <c r="S4">
        <v>4120</v>
      </c>
      <c r="T4" s="1">
        <v>1.7245370370370372E-3</v>
      </c>
      <c r="U4" s="1">
        <v>8.2175925925925917E-4</v>
      </c>
      <c r="V4" t="s">
        <v>74</v>
      </c>
      <c r="W4" t="s">
        <v>75</v>
      </c>
      <c r="X4" t="s">
        <v>48</v>
      </c>
      <c r="Y4">
        <v>4121</v>
      </c>
      <c r="Z4" s="1">
        <v>2.1643518518518518E-3</v>
      </c>
      <c r="AA4" s="1">
        <v>7.5231481481481471E-4</v>
      </c>
      <c r="AB4" t="s">
        <v>76</v>
      </c>
      <c r="AC4" t="s">
        <v>77</v>
      </c>
      <c r="AD4" s="2">
        <v>20529225</v>
      </c>
      <c r="AE4">
        <v>4120</v>
      </c>
      <c r="AF4" s="1">
        <v>3.0555555555555557E-3</v>
      </c>
      <c r="AG4" s="1">
        <v>8.2175925925925917E-4</v>
      </c>
      <c r="AH4" t="s">
        <v>78</v>
      </c>
      <c r="AI4" t="s">
        <v>79</v>
      </c>
      <c r="AJ4" t="s">
        <v>53</v>
      </c>
      <c r="AK4">
        <v>4121</v>
      </c>
    </row>
    <row r="5" spans="1:37" x14ac:dyDescent="0.2">
      <c r="A5" t="s">
        <v>80</v>
      </c>
      <c r="B5" s="1">
        <v>6.2500000000000001E-4</v>
      </c>
      <c r="C5" s="1">
        <v>6.134259259259259E-4</v>
      </c>
      <c r="D5" t="s">
        <v>81</v>
      </c>
      <c r="E5" t="s">
        <v>82</v>
      </c>
      <c r="F5">
        <v>20433</v>
      </c>
      <c r="G5">
        <v>4114</v>
      </c>
      <c r="H5" s="1">
        <v>2.0486111111111113E-3</v>
      </c>
      <c r="I5" s="1">
        <v>6.7129629629629625E-4</v>
      </c>
      <c r="J5" t="s">
        <v>83</v>
      </c>
      <c r="K5" t="s">
        <v>84</v>
      </c>
      <c r="L5" t="s">
        <v>42</v>
      </c>
      <c r="M5">
        <v>4120</v>
      </c>
      <c r="N5" s="1">
        <v>3.1018518518518522E-3</v>
      </c>
      <c r="O5" s="1">
        <v>6.134259259259259E-4</v>
      </c>
      <c r="P5" t="s">
        <v>85</v>
      </c>
      <c r="Q5" t="s">
        <v>86</v>
      </c>
      <c r="R5" t="s">
        <v>45</v>
      </c>
      <c r="S5">
        <v>4120</v>
      </c>
      <c r="T5" s="1">
        <v>4.9421296296296288E-3</v>
      </c>
      <c r="U5" s="1">
        <v>6.018518518518519E-4</v>
      </c>
      <c r="V5" t="s">
        <v>87</v>
      </c>
      <c r="W5" t="s">
        <v>88</v>
      </c>
      <c r="X5" t="s">
        <v>48</v>
      </c>
      <c r="Y5">
        <v>4121</v>
      </c>
      <c r="Z5" s="1">
        <v>6.8981481481481489E-3</v>
      </c>
      <c r="AA5" s="1">
        <v>6.8287037037037025E-4</v>
      </c>
      <c r="AB5" t="s">
        <v>89</v>
      </c>
      <c r="AC5" t="s">
        <v>90</v>
      </c>
      <c r="AD5" s="2">
        <v>20529225</v>
      </c>
      <c r="AE5">
        <v>4120</v>
      </c>
      <c r="AF5" s="1">
        <v>8.0092592592592594E-3</v>
      </c>
      <c r="AG5" s="1">
        <v>6.018518518518519E-4</v>
      </c>
      <c r="AH5" t="s">
        <v>91</v>
      </c>
      <c r="AI5" t="s">
        <v>92</v>
      </c>
      <c r="AJ5" t="s">
        <v>53</v>
      </c>
      <c r="AK5">
        <v>4121</v>
      </c>
    </row>
    <row r="6" spans="1:37" x14ac:dyDescent="0.2">
      <c r="A6" t="s">
        <v>93</v>
      </c>
      <c r="B6" s="1">
        <v>6.2500000000000001E-4</v>
      </c>
      <c r="C6" s="1">
        <v>6.134259259259259E-4</v>
      </c>
      <c r="D6" t="s">
        <v>94</v>
      </c>
      <c r="E6" t="s">
        <v>95</v>
      </c>
      <c r="F6">
        <v>20433</v>
      </c>
      <c r="G6">
        <v>4114</v>
      </c>
      <c r="H6" s="1">
        <v>1.25E-3</v>
      </c>
      <c r="I6" s="1">
        <v>6.134259259259259E-4</v>
      </c>
      <c r="J6" t="s">
        <v>96</v>
      </c>
      <c r="K6" t="s">
        <v>97</v>
      </c>
      <c r="L6" t="s">
        <v>42</v>
      </c>
      <c r="M6">
        <v>4120</v>
      </c>
      <c r="N6" s="1">
        <v>1.8634259259259261E-3</v>
      </c>
      <c r="O6" s="1">
        <v>6.134259259259259E-4</v>
      </c>
      <c r="P6" t="s">
        <v>98</v>
      </c>
      <c r="Q6" t="s">
        <v>99</v>
      </c>
      <c r="R6" t="s">
        <v>45</v>
      </c>
      <c r="S6">
        <v>4120</v>
      </c>
      <c r="T6" s="1">
        <v>2.5000000000000001E-3</v>
      </c>
      <c r="U6" s="1">
        <v>6.134259259259259E-4</v>
      </c>
      <c r="V6" t="s">
        <v>100</v>
      </c>
      <c r="W6" t="s">
        <v>101</v>
      </c>
      <c r="X6" t="s">
        <v>48</v>
      </c>
      <c r="Y6">
        <v>4121</v>
      </c>
      <c r="Z6" s="1">
        <v>3.1134259259259257E-3</v>
      </c>
      <c r="AA6" s="1">
        <v>6.134259259259259E-4</v>
      </c>
      <c r="AB6" t="s">
        <v>102</v>
      </c>
      <c r="AC6" t="s">
        <v>103</v>
      </c>
      <c r="AD6" s="2">
        <v>20529225</v>
      </c>
      <c r="AE6">
        <v>4120</v>
      </c>
      <c r="AF6" s="1">
        <v>4.3287037037037035E-3</v>
      </c>
      <c r="AG6" s="1">
        <v>6.134259259259259E-4</v>
      </c>
      <c r="AH6" t="s">
        <v>104</v>
      </c>
      <c r="AI6" t="s">
        <v>105</v>
      </c>
      <c r="AJ6" t="s">
        <v>53</v>
      </c>
      <c r="AK6">
        <v>4121</v>
      </c>
    </row>
    <row r="7" spans="1:37" x14ac:dyDescent="0.2">
      <c r="A7" t="s">
        <v>106</v>
      </c>
      <c r="B7" s="1">
        <v>6.2500000000000001E-4</v>
      </c>
      <c r="C7" s="1">
        <v>6.134259259259259E-4</v>
      </c>
      <c r="D7" t="s">
        <v>107</v>
      </c>
      <c r="E7" t="s">
        <v>108</v>
      </c>
      <c r="F7">
        <v>20433</v>
      </c>
      <c r="G7">
        <v>4114</v>
      </c>
      <c r="H7" s="1">
        <v>6.2500000000000001E-4</v>
      </c>
      <c r="I7" s="1">
        <v>6.018518518518519E-4</v>
      </c>
      <c r="J7" t="s">
        <v>109</v>
      </c>
      <c r="K7" t="s">
        <v>110</v>
      </c>
      <c r="L7" t="s">
        <v>42</v>
      </c>
      <c r="M7">
        <v>4120</v>
      </c>
      <c r="N7" s="1">
        <v>1.25E-3</v>
      </c>
      <c r="O7" s="1">
        <v>6.134259259259259E-4</v>
      </c>
      <c r="P7" t="s">
        <v>111</v>
      </c>
      <c r="Q7" t="s">
        <v>112</v>
      </c>
      <c r="R7" t="s">
        <v>45</v>
      </c>
      <c r="S7">
        <v>4120</v>
      </c>
      <c r="T7" s="1">
        <v>1.25E-3</v>
      </c>
      <c r="U7" s="1">
        <v>6.134259259259259E-4</v>
      </c>
      <c r="V7" t="s">
        <v>113</v>
      </c>
      <c r="W7" t="s">
        <v>114</v>
      </c>
      <c r="X7" t="s">
        <v>48</v>
      </c>
      <c r="Y7">
        <v>4121</v>
      </c>
      <c r="Z7" s="1">
        <v>1.8750000000000001E-3</v>
      </c>
      <c r="AA7" s="1">
        <v>6.134259259259259E-4</v>
      </c>
      <c r="AB7" t="s">
        <v>115</v>
      </c>
      <c r="AC7" t="s">
        <v>116</v>
      </c>
      <c r="AD7" s="2">
        <v>20529225</v>
      </c>
      <c r="AE7">
        <v>4120</v>
      </c>
      <c r="AF7" s="1">
        <v>2.488425925925926E-3</v>
      </c>
      <c r="AG7" s="1">
        <v>6.134259259259259E-4</v>
      </c>
      <c r="AH7" t="s">
        <v>117</v>
      </c>
      <c r="AI7" t="s">
        <v>118</v>
      </c>
      <c r="AJ7" t="s">
        <v>53</v>
      </c>
      <c r="AK7">
        <v>4121</v>
      </c>
    </row>
    <row r="8" spans="1:37" x14ac:dyDescent="0.2">
      <c r="A8" t="s">
        <v>119</v>
      </c>
      <c r="B8" s="1">
        <v>1.261574074074074E-3</v>
      </c>
      <c r="C8" s="1">
        <v>1.261574074074074E-3</v>
      </c>
      <c r="D8" t="s">
        <v>120</v>
      </c>
      <c r="E8" t="s">
        <v>121</v>
      </c>
      <c r="F8">
        <v>20433</v>
      </c>
      <c r="G8">
        <v>4114</v>
      </c>
      <c r="H8" s="1">
        <v>1.2731481481481483E-3</v>
      </c>
      <c r="I8" s="1">
        <v>1.2152777777777778E-3</v>
      </c>
      <c r="J8" t="s">
        <v>122</v>
      </c>
      <c r="K8" t="s">
        <v>123</v>
      </c>
      <c r="L8" t="s">
        <v>42</v>
      </c>
      <c r="M8">
        <v>4120</v>
      </c>
      <c r="N8" s="1">
        <v>1.2962962962962963E-3</v>
      </c>
      <c r="O8" s="1">
        <v>1.2268518518518518E-3</v>
      </c>
      <c r="P8" t="s">
        <v>124</v>
      </c>
      <c r="Q8" t="s">
        <v>125</v>
      </c>
      <c r="R8" t="s">
        <v>45</v>
      </c>
      <c r="S8">
        <v>4120</v>
      </c>
      <c r="T8" s="1">
        <v>1.3194444444444443E-3</v>
      </c>
      <c r="U8" s="1">
        <v>1.2268518518518518E-3</v>
      </c>
      <c r="V8" t="s">
        <v>126</v>
      </c>
      <c r="W8" t="s">
        <v>127</v>
      </c>
      <c r="X8" t="s">
        <v>48</v>
      </c>
      <c r="Y8">
        <v>4121</v>
      </c>
      <c r="Z8" s="1">
        <v>1.3310185185185185E-3</v>
      </c>
      <c r="AA8" s="1">
        <v>1.2384259259259258E-3</v>
      </c>
      <c r="AB8" t="s">
        <v>128</v>
      </c>
      <c r="AC8" t="s">
        <v>129</v>
      </c>
      <c r="AD8" s="2">
        <v>20529225</v>
      </c>
      <c r="AE8">
        <v>4120</v>
      </c>
      <c r="AF8" s="1">
        <v>1.3310185185185185E-3</v>
      </c>
      <c r="AG8" s="1">
        <v>1.2268518518518518E-3</v>
      </c>
      <c r="AH8" t="s">
        <v>130</v>
      </c>
      <c r="AI8" t="s">
        <v>131</v>
      </c>
      <c r="AJ8" t="s">
        <v>53</v>
      </c>
      <c r="AK8">
        <v>4121</v>
      </c>
    </row>
    <row r="9" spans="1:37" x14ac:dyDescent="0.2">
      <c r="A9" t="s">
        <v>132</v>
      </c>
      <c r="B9" s="1">
        <v>7.175925925925927E-4</v>
      </c>
      <c r="C9" s="1">
        <v>7.175925925925927E-4</v>
      </c>
      <c r="D9" t="s">
        <v>133</v>
      </c>
      <c r="E9" t="s">
        <v>134</v>
      </c>
      <c r="F9">
        <v>20433</v>
      </c>
      <c r="G9">
        <v>4114</v>
      </c>
      <c r="H9" s="1">
        <v>7.407407407407407E-4</v>
      </c>
      <c r="I9" s="1">
        <v>7.0601851851851847E-4</v>
      </c>
      <c r="J9" t="s">
        <v>135</v>
      </c>
      <c r="K9" t="s">
        <v>136</v>
      </c>
      <c r="L9" t="s">
        <v>42</v>
      </c>
      <c r="M9">
        <v>4120</v>
      </c>
      <c r="N9" s="1">
        <v>7.407407407407407E-4</v>
      </c>
      <c r="O9" s="1">
        <v>6.9444444444444447E-4</v>
      </c>
      <c r="P9" t="s">
        <v>137</v>
      </c>
      <c r="Q9" t="s">
        <v>138</v>
      </c>
      <c r="R9" t="s">
        <v>45</v>
      </c>
      <c r="S9">
        <v>4120</v>
      </c>
      <c r="T9" s="1">
        <v>7.7546296296296304E-4</v>
      </c>
      <c r="U9" s="1">
        <v>6.9444444444444447E-4</v>
      </c>
      <c r="V9" t="s">
        <v>139</v>
      </c>
      <c r="W9" t="s">
        <v>140</v>
      </c>
      <c r="X9" t="s">
        <v>48</v>
      </c>
      <c r="Y9">
        <v>4121</v>
      </c>
      <c r="Z9" s="1">
        <v>7.5231481481481471E-4</v>
      </c>
      <c r="AA9" s="1">
        <v>6.9444444444444447E-4</v>
      </c>
      <c r="AB9" t="s">
        <v>141</v>
      </c>
      <c r="AC9" t="s">
        <v>142</v>
      </c>
      <c r="AD9" s="2">
        <v>20529225</v>
      </c>
      <c r="AE9">
        <v>4120</v>
      </c>
      <c r="AF9" s="1">
        <v>7.7546296296296304E-4</v>
      </c>
      <c r="AG9" s="1">
        <v>6.9444444444444447E-4</v>
      </c>
      <c r="AH9" t="s">
        <v>143</v>
      </c>
      <c r="AI9" t="s">
        <v>144</v>
      </c>
      <c r="AJ9" t="s">
        <v>53</v>
      </c>
      <c r="AK9">
        <v>4121</v>
      </c>
    </row>
    <row r="10" spans="1:37" x14ac:dyDescent="0.2">
      <c r="A10" t="s">
        <v>145</v>
      </c>
      <c r="B10" s="1">
        <v>7.0601851851851847E-4</v>
      </c>
      <c r="C10" s="1">
        <v>6.9444444444444447E-4</v>
      </c>
      <c r="D10" t="s">
        <v>146</v>
      </c>
      <c r="E10" t="s">
        <v>147</v>
      </c>
      <c r="F10">
        <v>20433</v>
      </c>
      <c r="G10">
        <v>4114</v>
      </c>
      <c r="H10" s="1">
        <v>7.407407407407407E-4</v>
      </c>
      <c r="I10" s="1">
        <v>6.9444444444444447E-4</v>
      </c>
      <c r="J10" t="s">
        <v>148</v>
      </c>
      <c r="K10" t="s">
        <v>149</v>
      </c>
      <c r="L10" t="s">
        <v>42</v>
      </c>
      <c r="M10">
        <v>4120</v>
      </c>
      <c r="N10" s="1">
        <v>7.407407407407407E-4</v>
      </c>
      <c r="O10" s="1">
        <v>6.9444444444444447E-4</v>
      </c>
      <c r="P10" t="s">
        <v>150</v>
      </c>
      <c r="Q10" t="s">
        <v>151</v>
      </c>
      <c r="R10" t="s">
        <v>45</v>
      </c>
      <c r="S10">
        <v>4120</v>
      </c>
      <c r="T10" s="1">
        <v>7.5231481481481471E-4</v>
      </c>
      <c r="U10" s="1">
        <v>7.0601851851851847E-4</v>
      </c>
      <c r="V10" t="s">
        <v>152</v>
      </c>
      <c r="W10" t="s">
        <v>153</v>
      </c>
      <c r="X10" t="s">
        <v>48</v>
      </c>
      <c r="Y10">
        <v>4121</v>
      </c>
      <c r="Z10" s="1">
        <v>7.5231481481481471E-4</v>
      </c>
      <c r="AA10" s="1">
        <v>6.9444444444444447E-4</v>
      </c>
      <c r="AB10" t="s">
        <v>154</v>
      </c>
      <c r="AC10" t="s">
        <v>155</v>
      </c>
      <c r="AD10" s="2">
        <v>20529225</v>
      </c>
      <c r="AE10">
        <v>4120</v>
      </c>
      <c r="AF10" s="1">
        <v>7.7546296296296304E-4</v>
      </c>
      <c r="AG10" s="1">
        <v>6.9444444444444447E-4</v>
      </c>
      <c r="AH10" t="s">
        <v>156</v>
      </c>
      <c r="AI10" t="s">
        <v>157</v>
      </c>
      <c r="AJ10" t="s">
        <v>53</v>
      </c>
      <c r="AK10">
        <v>4121</v>
      </c>
    </row>
    <row r="11" spans="1:37" x14ac:dyDescent="0.2">
      <c r="A11" t="s">
        <v>158</v>
      </c>
      <c r="B11" s="1">
        <v>7.175925925925927E-4</v>
      </c>
      <c r="C11" s="1">
        <v>7.0601851851851847E-4</v>
      </c>
      <c r="D11" t="s">
        <v>159</v>
      </c>
      <c r="E11" t="s">
        <v>160</v>
      </c>
      <c r="F11">
        <v>20433</v>
      </c>
      <c r="G11">
        <v>4114</v>
      </c>
      <c r="H11" s="1">
        <v>7.6388888888888893E-4</v>
      </c>
      <c r="I11" s="1">
        <v>7.0601851851851847E-4</v>
      </c>
      <c r="J11" t="s">
        <v>161</v>
      </c>
      <c r="K11" t="s">
        <v>162</v>
      </c>
      <c r="L11" t="s">
        <v>42</v>
      </c>
      <c r="M11">
        <v>4120</v>
      </c>
      <c r="N11" s="1">
        <v>7.6388888888888893E-4</v>
      </c>
      <c r="O11" s="1">
        <v>6.7129629629629625E-4</v>
      </c>
      <c r="P11" t="s">
        <v>163</v>
      </c>
      <c r="Q11" t="s">
        <v>164</v>
      </c>
      <c r="R11" t="s">
        <v>45</v>
      </c>
      <c r="S11">
        <v>4120</v>
      </c>
      <c r="T11" s="1">
        <v>7.7546296296296304E-4</v>
      </c>
      <c r="U11" s="1">
        <v>6.7129629629629625E-4</v>
      </c>
      <c r="V11" t="s">
        <v>165</v>
      </c>
      <c r="W11" t="s">
        <v>166</v>
      </c>
      <c r="X11" t="s">
        <v>48</v>
      </c>
      <c r="Y11">
        <v>4121</v>
      </c>
      <c r="Z11" s="1">
        <v>7.6388888888888893E-4</v>
      </c>
      <c r="AA11" s="1">
        <v>6.7129629629629625E-4</v>
      </c>
      <c r="AB11" t="s">
        <v>167</v>
      </c>
      <c r="AC11" t="s">
        <v>168</v>
      </c>
      <c r="AD11" s="2">
        <v>20529225</v>
      </c>
      <c r="AE11">
        <v>4120</v>
      </c>
      <c r="AF11" s="1">
        <v>7.7546296296296304E-4</v>
      </c>
      <c r="AG11" s="1">
        <v>6.8287037037037025E-4</v>
      </c>
      <c r="AH11" t="s">
        <v>169</v>
      </c>
      <c r="AI11" t="s">
        <v>170</v>
      </c>
      <c r="AJ11" t="s">
        <v>53</v>
      </c>
      <c r="AK11">
        <v>4121</v>
      </c>
    </row>
    <row r="12" spans="1:37" x14ac:dyDescent="0.2">
      <c r="A12" t="s">
        <v>171</v>
      </c>
      <c r="B12" s="1">
        <v>8.1018518518518516E-4</v>
      </c>
      <c r="C12" s="1">
        <v>8.1018518518518516E-4</v>
      </c>
      <c r="D12" t="s">
        <v>172</v>
      </c>
      <c r="E12" t="s">
        <v>173</v>
      </c>
      <c r="F12">
        <v>20433</v>
      </c>
      <c r="G12">
        <v>4114</v>
      </c>
      <c r="H12" s="1">
        <v>8.6805555555555551E-4</v>
      </c>
      <c r="I12" s="1">
        <v>7.9861111111111105E-4</v>
      </c>
      <c r="J12" t="s">
        <v>174</v>
      </c>
      <c r="K12" t="s">
        <v>175</v>
      </c>
      <c r="L12" t="s">
        <v>42</v>
      </c>
      <c r="M12">
        <v>4120</v>
      </c>
      <c r="N12" s="1">
        <v>9.0277777777777784E-4</v>
      </c>
      <c r="O12" s="1">
        <v>8.2175925925925917E-4</v>
      </c>
      <c r="P12" t="s">
        <v>176</v>
      </c>
      <c r="Q12" t="s">
        <v>177</v>
      </c>
      <c r="R12" t="s">
        <v>45</v>
      </c>
      <c r="S12">
        <v>4120</v>
      </c>
      <c r="T12" s="1">
        <v>9.0277777777777784E-4</v>
      </c>
      <c r="U12" s="1">
        <v>8.2175925925925917E-4</v>
      </c>
      <c r="V12" t="s">
        <v>178</v>
      </c>
      <c r="W12" t="s">
        <v>179</v>
      </c>
      <c r="X12" t="s">
        <v>48</v>
      </c>
      <c r="Y12">
        <v>4121</v>
      </c>
      <c r="Z12" s="1">
        <v>9.0277777777777784E-4</v>
      </c>
      <c r="AA12" s="1">
        <v>8.2175925925925917E-4</v>
      </c>
      <c r="AB12" t="s">
        <v>180</v>
      </c>
      <c r="AC12" t="s">
        <v>181</v>
      </c>
      <c r="AD12" s="2">
        <v>20529225</v>
      </c>
      <c r="AE12">
        <v>4120</v>
      </c>
      <c r="AF12" s="1">
        <v>9.0277777777777784E-4</v>
      </c>
      <c r="AG12" s="1">
        <v>8.2175925925925917E-4</v>
      </c>
      <c r="AH12" t="s">
        <v>182</v>
      </c>
      <c r="AI12" t="s">
        <v>183</v>
      </c>
      <c r="AJ12" t="s">
        <v>53</v>
      </c>
      <c r="AK12">
        <v>4121</v>
      </c>
    </row>
    <row r="13" spans="1:37" x14ac:dyDescent="0.2">
      <c r="A13" t="s">
        <v>184</v>
      </c>
      <c r="B13" s="1">
        <v>7.8703703703703705E-4</v>
      </c>
      <c r="C13" s="1">
        <v>7.7546296296296304E-4</v>
      </c>
      <c r="D13" t="s">
        <v>185</v>
      </c>
      <c r="E13" t="s">
        <v>186</v>
      </c>
      <c r="F13">
        <v>20433</v>
      </c>
      <c r="G13">
        <v>4114</v>
      </c>
      <c r="H13" s="1">
        <v>5.9259259259259256E-3</v>
      </c>
      <c r="I13" s="1">
        <v>1.1689814814814816E-3</v>
      </c>
      <c r="J13" t="s">
        <v>187</v>
      </c>
      <c r="K13" t="s">
        <v>188</v>
      </c>
      <c r="L13" t="s">
        <v>42</v>
      </c>
      <c r="M13">
        <v>4120</v>
      </c>
      <c r="N13" s="1">
        <v>1.2106481481481482E-2</v>
      </c>
      <c r="O13" s="1">
        <v>1.1921296296296296E-3</v>
      </c>
      <c r="P13" t="s">
        <v>189</v>
      </c>
      <c r="Q13" t="s">
        <v>190</v>
      </c>
      <c r="R13" t="s">
        <v>45</v>
      </c>
      <c r="S13">
        <v>4120</v>
      </c>
      <c r="T13" s="1">
        <v>1.8124999999999999E-2</v>
      </c>
      <c r="U13" s="1">
        <v>1.1921296296296296E-3</v>
      </c>
      <c r="V13" t="s">
        <v>191</v>
      </c>
      <c r="W13" t="s">
        <v>192</v>
      </c>
      <c r="X13" t="s">
        <v>48</v>
      </c>
      <c r="Y13">
        <v>4121</v>
      </c>
      <c r="Z13" s="1">
        <v>2.3622685185185188E-2</v>
      </c>
      <c r="AA13" s="1">
        <v>1.1689814814814816E-3</v>
      </c>
      <c r="AB13" t="s">
        <v>193</v>
      </c>
      <c r="AC13" t="s">
        <v>194</v>
      </c>
      <c r="AD13" s="2">
        <v>20529225</v>
      </c>
      <c r="AE13">
        <v>4120</v>
      </c>
      <c r="AF13" s="1">
        <v>2.9942129629629628E-2</v>
      </c>
      <c r="AG13" s="1">
        <v>1.1805555555555556E-3</v>
      </c>
      <c r="AH13" t="s">
        <v>195</v>
      </c>
      <c r="AI13" t="s">
        <v>196</v>
      </c>
      <c r="AJ13" t="s">
        <v>53</v>
      </c>
      <c r="AK13">
        <v>4121</v>
      </c>
    </row>
    <row r="14" spans="1:37" x14ac:dyDescent="0.2">
      <c r="A14" t="s">
        <v>197</v>
      </c>
      <c r="B14" s="1">
        <v>6.3657407407407402E-4</v>
      </c>
      <c r="C14" s="1">
        <v>6.2500000000000001E-4</v>
      </c>
      <c r="D14" t="s">
        <v>198</v>
      </c>
      <c r="E14" t="s">
        <v>199</v>
      </c>
      <c r="F14">
        <v>20433</v>
      </c>
      <c r="G14">
        <v>4114</v>
      </c>
      <c r="H14" s="1">
        <v>3.1481481481481482E-3</v>
      </c>
      <c r="I14" s="1">
        <v>6.134259259259259E-4</v>
      </c>
      <c r="J14" t="s">
        <v>200</v>
      </c>
      <c r="K14" t="s">
        <v>201</v>
      </c>
      <c r="L14" t="s">
        <v>42</v>
      </c>
      <c r="M14">
        <v>4120</v>
      </c>
      <c r="N14" s="1">
        <v>6.3657407407407404E-3</v>
      </c>
      <c r="O14" s="1">
        <v>6.2500000000000001E-4</v>
      </c>
      <c r="P14" t="s">
        <v>202</v>
      </c>
      <c r="Q14" t="s">
        <v>203</v>
      </c>
      <c r="R14" t="s">
        <v>45</v>
      </c>
      <c r="S14">
        <v>4120</v>
      </c>
      <c r="T14" s="1">
        <v>9.525462962962963E-3</v>
      </c>
      <c r="U14" s="1">
        <v>6.134259259259259E-4</v>
      </c>
      <c r="V14" t="s">
        <v>204</v>
      </c>
      <c r="W14" t="s">
        <v>205</v>
      </c>
      <c r="X14" t="s">
        <v>48</v>
      </c>
      <c r="Y14">
        <v>4121</v>
      </c>
      <c r="Z14" s="1">
        <v>1.2638888888888889E-2</v>
      </c>
      <c r="AA14" s="1">
        <v>6.134259259259259E-4</v>
      </c>
      <c r="AB14" t="s">
        <v>206</v>
      </c>
      <c r="AC14" t="s">
        <v>207</v>
      </c>
      <c r="AD14" s="2">
        <v>20529225</v>
      </c>
      <c r="AE14">
        <v>4120</v>
      </c>
      <c r="AF14" s="1">
        <v>1.5625E-2</v>
      </c>
      <c r="AG14" s="1">
        <v>6.134259259259259E-4</v>
      </c>
      <c r="AH14" t="s">
        <v>208</v>
      </c>
      <c r="AI14" t="s">
        <v>209</v>
      </c>
      <c r="AJ14" t="s">
        <v>53</v>
      </c>
      <c r="AK14">
        <v>4121</v>
      </c>
    </row>
    <row r="15" spans="1:37" x14ac:dyDescent="0.2">
      <c r="A15" t="s">
        <v>210</v>
      </c>
      <c r="B15" s="1">
        <v>4.8611111111111104E-4</v>
      </c>
      <c r="C15" s="1">
        <v>4.7453703703703704E-4</v>
      </c>
      <c r="D15" t="s">
        <v>211</v>
      </c>
      <c r="E15" t="s">
        <v>212</v>
      </c>
      <c r="F15">
        <v>20433</v>
      </c>
      <c r="G15">
        <v>4114</v>
      </c>
      <c r="H15" s="1">
        <v>0.11717592592592592</v>
      </c>
      <c r="I15" s="1">
        <v>9.2592592592592585E-4</v>
      </c>
      <c r="J15" t="s">
        <v>213</v>
      </c>
      <c r="K15" t="s">
        <v>214</v>
      </c>
      <c r="L15" s="2">
        <v>1.81626666666666E+16</v>
      </c>
      <c r="M15">
        <v>4114</v>
      </c>
      <c r="N15" s="1">
        <v>0.10646990740740742</v>
      </c>
      <c r="O15" s="1">
        <v>8.9120370370370362E-4</v>
      </c>
      <c r="P15" t="s">
        <v>215</v>
      </c>
      <c r="Q15" t="s">
        <v>214</v>
      </c>
      <c r="R15">
        <v>17514</v>
      </c>
      <c r="S15">
        <v>4114</v>
      </c>
      <c r="T15" s="1">
        <v>8.6562500000000001E-2</v>
      </c>
      <c r="U15" s="1">
        <v>9.3750000000000007E-4</v>
      </c>
      <c r="V15" t="s">
        <v>216</v>
      </c>
      <c r="W15" t="s">
        <v>214</v>
      </c>
      <c r="X15" s="2">
        <v>1886123076923070</v>
      </c>
      <c r="Y15">
        <v>4114</v>
      </c>
      <c r="Z15" s="1">
        <v>8.0763888888888885E-2</v>
      </c>
      <c r="AA15" t="s">
        <v>217</v>
      </c>
      <c r="AB15" t="s">
        <v>218</v>
      </c>
      <c r="AC15" t="s">
        <v>214</v>
      </c>
      <c r="AD15" s="2">
        <v>1.81626666666666E+16</v>
      </c>
      <c r="AE15">
        <v>4114</v>
      </c>
      <c r="AF15" s="1">
        <v>5.3078703703703704E-2</v>
      </c>
      <c r="AG15" s="1">
        <v>8.3333333333333339E-4</v>
      </c>
      <c r="AH15" t="s">
        <v>219</v>
      </c>
      <c r="AI15" t="s">
        <v>214</v>
      </c>
      <c r="AJ15" s="2">
        <v>17878875</v>
      </c>
      <c r="AK15">
        <v>4114</v>
      </c>
    </row>
    <row r="16" spans="1:37" x14ac:dyDescent="0.2">
      <c r="A16" t="s">
        <v>220</v>
      </c>
      <c r="B16" s="1">
        <v>4.8611111111111104E-4</v>
      </c>
      <c r="C16" s="1">
        <v>4.7453703703703704E-4</v>
      </c>
      <c r="D16" t="s">
        <v>211</v>
      </c>
      <c r="E16" t="s">
        <v>212</v>
      </c>
      <c r="F16">
        <v>20433</v>
      </c>
      <c r="G16">
        <v>4114</v>
      </c>
      <c r="H16" s="1">
        <v>4.9652777777777777E-3</v>
      </c>
      <c r="I16" s="1">
        <v>9.7222222222222209E-4</v>
      </c>
      <c r="J16" t="s">
        <v>221</v>
      </c>
      <c r="K16" t="s">
        <v>222</v>
      </c>
      <c r="L16">
        <v>20433</v>
      </c>
      <c r="M16">
        <v>4114</v>
      </c>
      <c r="N16" s="1">
        <v>9.9652777777777778E-3</v>
      </c>
      <c r="O16" s="1">
        <v>9.8379629629629642E-4</v>
      </c>
      <c r="P16" t="s">
        <v>223</v>
      </c>
      <c r="Q16" t="s">
        <v>224</v>
      </c>
      <c r="R16">
        <v>20433</v>
      </c>
      <c r="S16">
        <v>4114</v>
      </c>
      <c r="T16" s="1">
        <v>1.4965277777777779E-2</v>
      </c>
      <c r="U16" s="1">
        <v>9.8379629629629642E-4</v>
      </c>
      <c r="V16" t="s">
        <v>225</v>
      </c>
      <c r="W16" t="s">
        <v>226</v>
      </c>
      <c r="X16">
        <v>20433</v>
      </c>
      <c r="Y16">
        <v>4114</v>
      </c>
      <c r="Z16" s="1">
        <v>2.0069444444444442E-2</v>
      </c>
      <c r="AA16" s="1">
        <v>9.8379629629629642E-4</v>
      </c>
      <c r="AB16" t="s">
        <v>227</v>
      </c>
      <c r="AC16" t="s">
        <v>228</v>
      </c>
      <c r="AD16">
        <v>20433</v>
      </c>
      <c r="AE16">
        <v>4114</v>
      </c>
      <c r="AF16" s="1">
        <v>2.5069444444444446E-2</v>
      </c>
      <c r="AG16" s="1">
        <v>9.8379629629629642E-4</v>
      </c>
      <c r="AH16" t="s">
        <v>229</v>
      </c>
      <c r="AI16" t="s">
        <v>230</v>
      </c>
      <c r="AJ16">
        <v>20433</v>
      </c>
      <c r="AK16">
        <v>4114</v>
      </c>
    </row>
    <row r="17" spans="1:37" x14ac:dyDescent="0.2">
      <c r="A17" t="s">
        <v>231</v>
      </c>
      <c r="B17" s="1">
        <v>5.0925925925925921E-4</v>
      </c>
      <c r="C17" s="1">
        <v>4.9768518518518521E-4</v>
      </c>
      <c r="D17" t="s">
        <v>232</v>
      </c>
      <c r="E17" t="s">
        <v>233</v>
      </c>
      <c r="F17">
        <v>20433</v>
      </c>
      <c r="G17">
        <v>4114</v>
      </c>
      <c r="H17" s="1">
        <v>2.6041666666666665E-3</v>
      </c>
      <c r="I17" s="1">
        <v>9.2592592592592585E-4</v>
      </c>
      <c r="J17" t="s">
        <v>234</v>
      </c>
      <c r="K17" t="s">
        <v>235</v>
      </c>
      <c r="L17">
        <v>20433</v>
      </c>
      <c r="M17">
        <v>4114</v>
      </c>
      <c r="N17" s="1">
        <v>5.3009259259259251E-3</v>
      </c>
      <c r="O17" s="1">
        <v>1.0185185185185186E-3</v>
      </c>
      <c r="P17" t="s">
        <v>236</v>
      </c>
      <c r="Q17" t="s">
        <v>237</v>
      </c>
      <c r="R17">
        <v>20433</v>
      </c>
      <c r="S17">
        <v>4114</v>
      </c>
      <c r="T17" s="1">
        <v>7.8472222222222224E-3</v>
      </c>
      <c r="U17" s="1">
        <v>9.9537037037037042E-4</v>
      </c>
      <c r="V17" t="s">
        <v>238</v>
      </c>
      <c r="W17" t="s">
        <v>239</v>
      </c>
      <c r="X17">
        <v>20433</v>
      </c>
      <c r="Y17">
        <v>4114</v>
      </c>
      <c r="Z17" s="1">
        <v>1.0474537037037037E-2</v>
      </c>
      <c r="AA17" s="1">
        <v>1.0300925925925926E-3</v>
      </c>
      <c r="AB17" t="s">
        <v>240</v>
      </c>
      <c r="AC17" t="s">
        <v>241</v>
      </c>
      <c r="AD17">
        <v>20433</v>
      </c>
      <c r="AE17">
        <v>4114</v>
      </c>
      <c r="AF17" s="1">
        <v>1.3078703703703703E-2</v>
      </c>
      <c r="AG17" s="1">
        <v>1.0069444444444444E-3</v>
      </c>
      <c r="AH17" t="s">
        <v>242</v>
      </c>
      <c r="AI17" t="s">
        <v>243</v>
      </c>
      <c r="AJ17">
        <v>20433</v>
      </c>
      <c r="AK17">
        <v>4114</v>
      </c>
    </row>
    <row r="18" spans="1:37" x14ac:dyDescent="0.2">
      <c r="A18" t="s">
        <v>244</v>
      </c>
      <c r="B18" s="1">
        <v>4.1666666666666669E-4</v>
      </c>
      <c r="C18" s="1">
        <v>4.1666666666666669E-4</v>
      </c>
      <c r="D18" t="s">
        <v>245</v>
      </c>
      <c r="E18" t="s">
        <v>246</v>
      </c>
      <c r="F18">
        <v>20433</v>
      </c>
      <c r="G18">
        <v>4114</v>
      </c>
      <c r="H18" s="1">
        <v>1.2731481481481483E-3</v>
      </c>
      <c r="I18" s="1">
        <v>7.407407407407407E-4</v>
      </c>
      <c r="J18" t="s">
        <v>247</v>
      </c>
      <c r="K18" t="s">
        <v>248</v>
      </c>
      <c r="L18">
        <v>20433</v>
      </c>
      <c r="M18">
        <v>4114</v>
      </c>
      <c r="N18" s="1">
        <v>2.1180555555555553E-3</v>
      </c>
      <c r="O18" s="1">
        <v>7.407407407407407E-4</v>
      </c>
      <c r="P18" t="s">
        <v>249</v>
      </c>
      <c r="Q18" t="s">
        <v>250</v>
      </c>
      <c r="R18">
        <v>20433</v>
      </c>
      <c r="S18">
        <v>4114</v>
      </c>
      <c r="T18" s="1">
        <v>3.1597222222222222E-3</v>
      </c>
      <c r="U18" s="1">
        <v>7.7546296296296304E-4</v>
      </c>
      <c r="V18" t="s">
        <v>251</v>
      </c>
      <c r="W18" t="s">
        <v>252</v>
      </c>
      <c r="X18">
        <v>20433</v>
      </c>
      <c r="Y18">
        <v>4114</v>
      </c>
      <c r="Z18" s="1">
        <v>4.1898148148148146E-3</v>
      </c>
      <c r="AA18" s="1">
        <v>8.2175925925925917E-4</v>
      </c>
      <c r="AB18" t="s">
        <v>253</v>
      </c>
      <c r="AC18" t="s">
        <v>254</v>
      </c>
      <c r="AD18">
        <v>20433</v>
      </c>
      <c r="AE18">
        <v>4114</v>
      </c>
      <c r="AF18" s="1">
        <v>5.4745370370370373E-3</v>
      </c>
      <c r="AG18" s="1">
        <v>8.1018518518518516E-4</v>
      </c>
      <c r="AH18" t="s">
        <v>255</v>
      </c>
      <c r="AI18" t="s">
        <v>256</v>
      </c>
      <c r="AJ18">
        <v>20433</v>
      </c>
      <c r="AK18">
        <v>4114</v>
      </c>
    </row>
    <row r="19" spans="1:37" x14ac:dyDescent="0.2">
      <c r="A19" t="s">
        <v>257</v>
      </c>
      <c r="B19" s="1">
        <v>4.0509259259259258E-4</v>
      </c>
      <c r="C19" s="1">
        <v>4.0509259259259258E-4</v>
      </c>
      <c r="D19" t="s">
        <v>258</v>
      </c>
      <c r="E19" t="s">
        <v>259</v>
      </c>
      <c r="F19">
        <v>20433</v>
      </c>
      <c r="G19">
        <v>4114</v>
      </c>
      <c r="H19" s="1">
        <v>6.2500000000000001E-4</v>
      </c>
      <c r="I19" s="1">
        <v>4.8611111111111104E-4</v>
      </c>
      <c r="J19" t="s">
        <v>260</v>
      </c>
      <c r="K19" t="s">
        <v>261</v>
      </c>
      <c r="L19">
        <v>20433</v>
      </c>
      <c r="M19">
        <v>4114</v>
      </c>
      <c r="N19" s="1">
        <v>1.2384259259259258E-3</v>
      </c>
      <c r="O19" s="1">
        <v>7.407407407407407E-4</v>
      </c>
      <c r="P19" t="s">
        <v>262</v>
      </c>
      <c r="Q19" t="s">
        <v>263</v>
      </c>
      <c r="R19">
        <v>20433</v>
      </c>
      <c r="S19">
        <v>4114</v>
      </c>
      <c r="T19" s="1">
        <v>1.5740740740740741E-3</v>
      </c>
      <c r="U19" s="1">
        <v>7.407407407407407E-4</v>
      </c>
      <c r="V19" t="s">
        <v>264</v>
      </c>
      <c r="W19" t="s">
        <v>265</v>
      </c>
      <c r="X19">
        <v>20433</v>
      </c>
      <c r="Y19">
        <v>4114</v>
      </c>
      <c r="Z19" s="1">
        <v>2.0833333333333333E-3</v>
      </c>
      <c r="AA19" s="1">
        <v>7.407407407407407E-4</v>
      </c>
      <c r="AB19" t="s">
        <v>266</v>
      </c>
      <c r="AC19" t="s">
        <v>267</v>
      </c>
      <c r="AD19">
        <v>20433</v>
      </c>
      <c r="AE19">
        <v>4114</v>
      </c>
      <c r="AF19" s="1">
        <v>2.9166666666666668E-3</v>
      </c>
      <c r="AG19" s="1">
        <v>7.9861111111111105E-4</v>
      </c>
      <c r="AH19" t="s">
        <v>268</v>
      </c>
      <c r="AI19" t="s">
        <v>269</v>
      </c>
      <c r="AJ19">
        <v>20433</v>
      </c>
      <c r="AK19">
        <v>4114</v>
      </c>
    </row>
    <row r="20" spans="1:37" x14ac:dyDescent="0.2">
      <c r="A20" t="s">
        <v>270</v>
      </c>
      <c r="B20" s="1">
        <v>4.1666666666666669E-4</v>
      </c>
      <c r="C20" s="1">
        <v>4.0509259259259258E-4</v>
      </c>
      <c r="D20" t="s">
        <v>271</v>
      </c>
      <c r="E20" t="s">
        <v>272</v>
      </c>
      <c r="F20">
        <v>20433</v>
      </c>
      <c r="G20">
        <v>4114</v>
      </c>
      <c r="H20" s="1">
        <v>2.0717592592592593E-3</v>
      </c>
      <c r="I20" s="1">
        <v>7.291666666666667E-4</v>
      </c>
      <c r="J20" t="s">
        <v>273</v>
      </c>
      <c r="K20" t="s">
        <v>274</v>
      </c>
      <c r="L20">
        <v>20433</v>
      </c>
      <c r="M20">
        <v>4114</v>
      </c>
      <c r="N20" s="1">
        <v>4.1666666666666666E-3</v>
      </c>
      <c r="O20" s="1">
        <v>8.2175925925925917E-4</v>
      </c>
      <c r="P20" t="s">
        <v>275</v>
      </c>
      <c r="Q20" t="s">
        <v>276</v>
      </c>
      <c r="R20">
        <v>20433</v>
      </c>
      <c r="S20">
        <v>4114</v>
      </c>
      <c r="T20" s="1">
        <v>6.168981481481481E-3</v>
      </c>
      <c r="U20" s="1">
        <v>7.8703703703703705E-4</v>
      </c>
      <c r="V20" t="s">
        <v>277</v>
      </c>
      <c r="W20" t="s">
        <v>278</v>
      </c>
      <c r="X20">
        <v>20433</v>
      </c>
      <c r="Y20">
        <v>4114</v>
      </c>
      <c r="Z20" s="1">
        <v>8.4722222222222213E-3</v>
      </c>
      <c r="AA20" s="1">
        <v>8.3333333333333339E-4</v>
      </c>
      <c r="AB20" t="s">
        <v>279</v>
      </c>
      <c r="AC20" t="s">
        <v>280</v>
      </c>
      <c r="AD20">
        <v>20433</v>
      </c>
      <c r="AE20">
        <v>4114</v>
      </c>
      <c r="AF20" s="1">
        <v>1.0543981481481481E-2</v>
      </c>
      <c r="AG20" s="1">
        <v>8.1018518518518516E-4</v>
      </c>
      <c r="AH20" t="s">
        <v>281</v>
      </c>
      <c r="AI20" t="s">
        <v>282</v>
      </c>
      <c r="AJ20">
        <v>20433</v>
      </c>
      <c r="AK20">
        <v>4114</v>
      </c>
    </row>
    <row r="21" spans="1:37" x14ac:dyDescent="0.2">
      <c r="A21" t="s">
        <v>283</v>
      </c>
      <c r="B21" s="1">
        <v>4.1666666666666669E-4</v>
      </c>
      <c r="C21" s="1">
        <v>4.0509259259259258E-4</v>
      </c>
      <c r="D21" t="s">
        <v>284</v>
      </c>
      <c r="E21" t="s">
        <v>285</v>
      </c>
      <c r="F21">
        <v>20433</v>
      </c>
      <c r="G21">
        <v>4114</v>
      </c>
      <c r="H21" s="1">
        <v>4.2476851851851851E-3</v>
      </c>
      <c r="I21" s="1">
        <v>8.3333333333333339E-4</v>
      </c>
      <c r="J21" t="s">
        <v>286</v>
      </c>
      <c r="K21" t="s">
        <v>287</v>
      </c>
      <c r="L21">
        <v>20433</v>
      </c>
      <c r="M21">
        <v>4114</v>
      </c>
      <c r="N21" s="1">
        <v>8.4606481481481494E-3</v>
      </c>
      <c r="O21" s="1">
        <v>8.3333333333333339E-4</v>
      </c>
      <c r="P21" t="s">
        <v>288</v>
      </c>
      <c r="Q21" t="s">
        <v>289</v>
      </c>
      <c r="R21">
        <v>20433</v>
      </c>
      <c r="S21">
        <v>4114</v>
      </c>
      <c r="T21" s="1">
        <v>1.269675925925926E-2</v>
      </c>
      <c r="U21" s="1">
        <v>8.3333333333333339E-4</v>
      </c>
      <c r="V21" t="s">
        <v>290</v>
      </c>
      <c r="W21" t="s">
        <v>291</v>
      </c>
      <c r="X21">
        <v>20433</v>
      </c>
      <c r="Y21">
        <v>4114</v>
      </c>
      <c r="Z21" s="1">
        <v>1.7013888888888887E-2</v>
      </c>
      <c r="AA21" s="1">
        <v>8.3333333333333339E-4</v>
      </c>
      <c r="AB21" t="s">
        <v>292</v>
      </c>
      <c r="AC21" t="s">
        <v>293</v>
      </c>
      <c r="AD21">
        <v>20433</v>
      </c>
      <c r="AE21">
        <v>4114</v>
      </c>
      <c r="AF21" s="1">
        <v>2.1168981481481483E-2</v>
      </c>
      <c r="AG21" s="1">
        <v>8.3333333333333339E-4</v>
      </c>
      <c r="AH21" t="s">
        <v>294</v>
      </c>
      <c r="AI21" t="s">
        <v>295</v>
      </c>
      <c r="AJ21">
        <v>20433</v>
      </c>
      <c r="AK21">
        <v>4114</v>
      </c>
    </row>
    <row r="22" spans="1:37" x14ac:dyDescent="0.2">
      <c r="A22" t="s">
        <v>296</v>
      </c>
      <c r="B22" s="1">
        <v>6.5972222222222213E-4</v>
      </c>
      <c r="C22" s="1">
        <v>6.5972222222222213E-4</v>
      </c>
      <c r="D22" t="s">
        <v>297</v>
      </c>
      <c r="E22" t="s">
        <v>298</v>
      </c>
      <c r="F22">
        <v>20433</v>
      </c>
      <c r="G22">
        <v>4114</v>
      </c>
      <c r="H22" s="1">
        <v>9.3750000000000007E-4</v>
      </c>
      <c r="I22" s="1">
        <v>7.407407407407407E-4</v>
      </c>
      <c r="J22" t="s">
        <v>299</v>
      </c>
      <c r="K22" t="s">
        <v>300</v>
      </c>
      <c r="L22">
        <v>20433</v>
      </c>
      <c r="M22">
        <v>4114</v>
      </c>
      <c r="N22" s="1">
        <v>1.2731481481481483E-3</v>
      </c>
      <c r="O22" s="1">
        <v>1.0185185185185186E-3</v>
      </c>
      <c r="P22" t="s">
        <v>301</v>
      </c>
      <c r="Q22" t="s">
        <v>302</v>
      </c>
      <c r="R22">
        <v>20433</v>
      </c>
      <c r="S22">
        <v>4114</v>
      </c>
      <c r="T22" s="1">
        <v>1.2268518518518518E-3</v>
      </c>
      <c r="U22" s="1">
        <v>9.0277777777777784E-4</v>
      </c>
      <c r="V22" t="s">
        <v>303</v>
      </c>
      <c r="W22" t="s">
        <v>304</v>
      </c>
      <c r="X22">
        <v>20433</v>
      </c>
      <c r="Y22">
        <v>4114</v>
      </c>
      <c r="Z22" s="1">
        <v>1.1805555555555556E-3</v>
      </c>
      <c r="AA22" s="1">
        <v>9.0277777777777784E-4</v>
      </c>
      <c r="AB22" t="s">
        <v>364</v>
      </c>
      <c r="AC22" t="s">
        <v>365</v>
      </c>
      <c r="AD22">
        <v>20433</v>
      </c>
      <c r="AE22">
        <v>4114</v>
      </c>
      <c r="AF22" s="1">
        <v>1.2847222222222223E-3</v>
      </c>
      <c r="AG22" s="1">
        <v>8.9120370370370362E-4</v>
      </c>
      <c r="AH22" t="s">
        <v>366</v>
      </c>
      <c r="AI22" t="s">
        <v>367</v>
      </c>
      <c r="AJ22">
        <v>20433</v>
      </c>
      <c r="AK22">
        <v>4114</v>
      </c>
    </row>
    <row r="23" spans="1:37" x14ac:dyDescent="0.2">
      <c r="A23" t="s">
        <v>305</v>
      </c>
      <c r="B23" s="1">
        <v>6.3657407407407402E-4</v>
      </c>
      <c r="C23" s="1">
        <v>6.3657407407407402E-4</v>
      </c>
      <c r="D23" t="s">
        <v>306</v>
      </c>
      <c r="E23" t="s">
        <v>307</v>
      </c>
      <c r="F23">
        <v>20433</v>
      </c>
      <c r="G23">
        <v>4114</v>
      </c>
      <c r="H23" s="1">
        <v>9.1435185185185185E-4</v>
      </c>
      <c r="I23" s="1">
        <v>7.7546296296296304E-4</v>
      </c>
      <c r="J23" t="s">
        <v>368</v>
      </c>
      <c r="K23" t="s">
        <v>369</v>
      </c>
      <c r="L23">
        <v>20433</v>
      </c>
      <c r="M23">
        <v>4114</v>
      </c>
      <c r="N23" s="1">
        <v>9.8379629629629642E-4</v>
      </c>
      <c r="O23" s="1">
        <v>7.291666666666667E-4</v>
      </c>
      <c r="P23" t="s">
        <v>308</v>
      </c>
      <c r="Q23" t="s">
        <v>309</v>
      </c>
      <c r="R23">
        <v>20433</v>
      </c>
      <c r="S23">
        <v>4114</v>
      </c>
      <c r="T23" s="1">
        <v>8.7962962962962962E-4</v>
      </c>
      <c r="U23" s="1">
        <v>7.407407407407407E-4</v>
      </c>
      <c r="V23" t="s">
        <v>310</v>
      </c>
      <c r="W23" t="s">
        <v>311</v>
      </c>
      <c r="X23">
        <v>20433</v>
      </c>
      <c r="Y23">
        <v>4114</v>
      </c>
      <c r="Z23" s="1">
        <v>9.8379629629629642E-4</v>
      </c>
      <c r="AA23" s="1">
        <v>7.7546296296296304E-4</v>
      </c>
      <c r="AB23" t="s">
        <v>370</v>
      </c>
      <c r="AC23" t="s">
        <v>371</v>
      </c>
      <c r="AD23">
        <v>20433</v>
      </c>
      <c r="AE23">
        <v>4114</v>
      </c>
      <c r="AF23" s="1">
        <v>9.1435185185185185E-4</v>
      </c>
      <c r="AG23" s="1">
        <v>7.407407407407407E-4</v>
      </c>
      <c r="AH23" t="s">
        <v>312</v>
      </c>
      <c r="AI23" t="s">
        <v>313</v>
      </c>
      <c r="AJ23">
        <v>20433</v>
      </c>
      <c r="AK23">
        <v>4114</v>
      </c>
    </row>
    <row r="24" spans="1:37" x14ac:dyDescent="0.2">
      <c r="A24" t="s">
        <v>314</v>
      </c>
      <c r="B24" s="1">
        <v>6.5972222222222213E-4</v>
      </c>
      <c r="C24" s="1">
        <v>6.5972222222222213E-4</v>
      </c>
      <c r="D24" t="s">
        <v>315</v>
      </c>
      <c r="E24" t="s">
        <v>316</v>
      </c>
      <c r="F24">
        <v>20433</v>
      </c>
      <c r="G24">
        <v>4114</v>
      </c>
      <c r="H24" s="1">
        <v>8.7962962962962962E-4</v>
      </c>
      <c r="I24" s="1">
        <v>7.0601851851851847E-4</v>
      </c>
      <c r="J24" t="s">
        <v>317</v>
      </c>
      <c r="K24" t="s">
        <v>318</v>
      </c>
      <c r="L24">
        <v>20433</v>
      </c>
      <c r="M24">
        <v>4114</v>
      </c>
      <c r="N24" s="1">
        <v>8.564814814814815E-4</v>
      </c>
      <c r="O24" s="1">
        <v>7.175925925925927E-4</v>
      </c>
      <c r="P24" t="s">
        <v>319</v>
      </c>
      <c r="Q24" t="s">
        <v>320</v>
      </c>
      <c r="R24">
        <v>20433</v>
      </c>
      <c r="S24">
        <v>4114</v>
      </c>
      <c r="T24" s="1">
        <v>9.8379629629629642E-4</v>
      </c>
      <c r="U24" s="1">
        <v>7.407407407407407E-4</v>
      </c>
      <c r="V24" t="s">
        <v>321</v>
      </c>
      <c r="W24" t="s">
        <v>322</v>
      </c>
      <c r="X24">
        <v>20433</v>
      </c>
      <c r="Y24">
        <v>4114</v>
      </c>
      <c r="Z24" s="1">
        <v>8.9120370370370362E-4</v>
      </c>
      <c r="AA24" s="1">
        <v>7.175925925925927E-4</v>
      </c>
      <c r="AB24" t="s">
        <v>323</v>
      </c>
      <c r="AC24" t="s">
        <v>324</v>
      </c>
      <c r="AD24">
        <v>20433</v>
      </c>
      <c r="AE24">
        <v>4114</v>
      </c>
      <c r="AF24" s="1">
        <v>9.9537037037037042E-4</v>
      </c>
      <c r="AG24" s="1">
        <v>7.291666666666667E-4</v>
      </c>
      <c r="AH24" t="s">
        <v>325</v>
      </c>
      <c r="AI24" t="s">
        <v>326</v>
      </c>
      <c r="AJ24">
        <v>20433</v>
      </c>
      <c r="AK24">
        <v>4114</v>
      </c>
    </row>
    <row r="25" spans="1:37" x14ac:dyDescent="0.2">
      <c r="A25" t="s">
        <v>327</v>
      </c>
      <c r="B25" s="1">
        <v>1.423611111111111E-3</v>
      </c>
      <c r="C25" s="1">
        <v>1.423611111111111E-3</v>
      </c>
      <c r="D25" t="s">
        <v>328</v>
      </c>
      <c r="E25" t="s">
        <v>329</v>
      </c>
      <c r="F25">
        <v>20433</v>
      </c>
      <c r="G25">
        <v>4114</v>
      </c>
      <c r="H25" s="1">
        <v>1.8981481481481482E-3</v>
      </c>
      <c r="I25" s="1">
        <v>9.9537037037037042E-4</v>
      </c>
      <c r="J25" t="s">
        <v>330</v>
      </c>
      <c r="K25" t="s">
        <v>331</v>
      </c>
      <c r="L25">
        <v>20433</v>
      </c>
      <c r="M25">
        <v>4114</v>
      </c>
      <c r="N25" s="1">
        <v>2.1412037037037038E-3</v>
      </c>
      <c r="O25" s="1">
        <v>1.261574074074074E-3</v>
      </c>
      <c r="P25" t="s">
        <v>332</v>
      </c>
      <c r="Q25" t="s">
        <v>333</v>
      </c>
      <c r="R25">
        <v>20433</v>
      </c>
      <c r="S25">
        <v>4114</v>
      </c>
      <c r="T25" s="1">
        <v>2.2106481481481478E-3</v>
      </c>
      <c r="U25" s="1">
        <v>1.5393518518518519E-3</v>
      </c>
      <c r="V25" t="s">
        <v>334</v>
      </c>
      <c r="W25" t="s">
        <v>335</v>
      </c>
      <c r="X25">
        <v>20433</v>
      </c>
      <c r="Y25">
        <v>4114</v>
      </c>
      <c r="Z25" s="1">
        <v>2.5462962962962961E-3</v>
      </c>
      <c r="AA25" s="1">
        <v>1.2731481481481483E-3</v>
      </c>
      <c r="AB25" t="s">
        <v>336</v>
      </c>
      <c r="AC25" t="s">
        <v>337</v>
      </c>
      <c r="AD25">
        <v>20433</v>
      </c>
      <c r="AE25">
        <v>4114</v>
      </c>
      <c r="AF25" s="1">
        <v>1.9560185185185184E-3</v>
      </c>
      <c r="AG25" s="1">
        <v>1.0416666666666667E-3</v>
      </c>
      <c r="AH25" t="s">
        <v>372</v>
      </c>
      <c r="AI25" t="s">
        <v>373</v>
      </c>
      <c r="AJ25">
        <v>20433</v>
      </c>
      <c r="AK25">
        <v>4114</v>
      </c>
    </row>
    <row r="28" spans="1:37" x14ac:dyDescent="0.2">
      <c r="B28" s="1"/>
      <c r="C28" s="1"/>
      <c r="H28" s="1"/>
      <c r="I28" s="1"/>
      <c r="N28" s="1"/>
      <c r="O28" s="1"/>
      <c r="T28" s="1"/>
      <c r="U28" s="1"/>
      <c r="Z28" s="1"/>
      <c r="AA28" s="1"/>
      <c r="AD28" s="2"/>
      <c r="AF28" s="1"/>
      <c r="AG28" s="1"/>
    </row>
    <row r="29" spans="1:37" x14ac:dyDescent="0.2">
      <c r="B29" s="1"/>
      <c r="C29" s="1"/>
      <c r="H29" s="1"/>
      <c r="I29" s="1"/>
      <c r="N29" s="1"/>
      <c r="O29" s="1"/>
      <c r="T29" s="1"/>
      <c r="U29" s="1"/>
      <c r="Z29" s="1"/>
      <c r="AA29" s="1"/>
      <c r="AD29" s="2"/>
      <c r="AF29" s="1"/>
      <c r="AG29" s="1"/>
    </row>
    <row r="30" spans="1:37" x14ac:dyDescent="0.2">
      <c r="B30" s="1"/>
      <c r="C30" s="1"/>
      <c r="H30" s="1"/>
      <c r="I30" s="1"/>
      <c r="N30" s="1"/>
      <c r="O30" s="1"/>
      <c r="T30" s="1"/>
      <c r="U30" s="1"/>
      <c r="Z30" s="1"/>
      <c r="AA30" s="1"/>
      <c r="AD30" s="2"/>
      <c r="AF30" s="1"/>
      <c r="AG30" s="1"/>
    </row>
    <row r="31" spans="1:37" x14ac:dyDescent="0.2">
      <c r="B31" s="1"/>
      <c r="C31" s="1"/>
      <c r="H31" s="1"/>
      <c r="I31" s="1"/>
      <c r="N31" s="1"/>
      <c r="O31" s="1"/>
      <c r="T31" s="1"/>
      <c r="U31" s="1"/>
      <c r="Z31" s="1"/>
      <c r="AA31" s="1"/>
      <c r="AD31" s="2"/>
      <c r="AF31" s="1"/>
      <c r="AG31" s="1"/>
    </row>
    <row r="32" spans="1:37" x14ac:dyDescent="0.2">
      <c r="B32" s="1"/>
      <c r="C32" s="1"/>
      <c r="H32" s="1"/>
      <c r="I32" s="1"/>
      <c r="N32" s="1"/>
      <c r="O32" s="1"/>
      <c r="T32" s="1"/>
      <c r="U32" s="1"/>
      <c r="Z32" s="1"/>
      <c r="AA32" s="1"/>
      <c r="AD32" s="2"/>
      <c r="AF32" s="1"/>
      <c r="AG32" s="1"/>
    </row>
    <row r="33" spans="2:36" x14ac:dyDescent="0.2">
      <c r="B33" s="1"/>
      <c r="C33" s="1"/>
      <c r="H33" s="1"/>
      <c r="I33" s="1"/>
      <c r="N33" s="1"/>
      <c r="O33" s="1"/>
      <c r="T33" s="1"/>
      <c r="U33" s="1"/>
      <c r="Z33" s="1"/>
      <c r="AA33" s="1"/>
      <c r="AD33" s="2"/>
      <c r="AF33" s="1"/>
      <c r="AG33" s="1"/>
    </row>
    <row r="34" spans="2:36" x14ac:dyDescent="0.2">
      <c r="B34" s="1"/>
      <c r="C34" s="1"/>
      <c r="H34" s="1"/>
      <c r="I34" s="1"/>
      <c r="N34" s="1"/>
      <c r="O34" s="1"/>
      <c r="T34" s="1"/>
      <c r="U34" s="1"/>
      <c r="Z34" s="1"/>
      <c r="AA34" s="1"/>
      <c r="AD34" s="2"/>
      <c r="AF34" s="1"/>
      <c r="AG34" s="1"/>
    </row>
    <row r="35" spans="2:36" x14ac:dyDescent="0.2">
      <c r="B35" s="1"/>
      <c r="C35" s="1"/>
      <c r="H35" s="1"/>
      <c r="I35" s="1"/>
      <c r="N35" s="1"/>
      <c r="O35" s="1"/>
      <c r="T35" s="1"/>
      <c r="U35" s="1"/>
      <c r="Z35" s="1"/>
      <c r="AA35" s="1"/>
      <c r="AD35" s="2"/>
      <c r="AF35" s="1"/>
      <c r="AG35" s="1"/>
    </row>
    <row r="36" spans="2:36" x14ac:dyDescent="0.2">
      <c r="B36" s="1"/>
      <c r="C36" s="1"/>
      <c r="H36" s="1"/>
      <c r="I36" s="1"/>
      <c r="N36" s="1"/>
      <c r="O36" s="1"/>
      <c r="T36" s="1"/>
      <c r="U36" s="1"/>
      <c r="Z36" s="1"/>
      <c r="AA36" s="1"/>
      <c r="AD36" s="2"/>
      <c r="AF36" s="1"/>
      <c r="AG36" s="1"/>
    </row>
    <row r="37" spans="2:36" x14ac:dyDescent="0.2">
      <c r="B37" s="1"/>
      <c r="C37" s="1"/>
      <c r="H37" s="1"/>
      <c r="I37" s="1"/>
      <c r="N37" s="1"/>
      <c r="O37" s="1"/>
      <c r="T37" s="1"/>
      <c r="U37" s="1"/>
      <c r="Z37" s="1"/>
      <c r="AA37" s="1"/>
      <c r="AD37" s="2"/>
      <c r="AF37" s="1"/>
      <c r="AG37" s="1"/>
    </row>
    <row r="38" spans="2:36" x14ac:dyDescent="0.2">
      <c r="B38" s="1"/>
      <c r="C38" s="1"/>
      <c r="H38" s="1"/>
      <c r="I38" s="1"/>
      <c r="N38" s="1"/>
      <c r="O38" s="1"/>
      <c r="T38" s="1"/>
      <c r="U38" s="1"/>
      <c r="Z38" s="1"/>
      <c r="AA38" s="1"/>
      <c r="AD38" s="2"/>
      <c r="AF38" s="1"/>
      <c r="AG38" s="1"/>
    </row>
    <row r="39" spans="2:36" x14ac:dyDescent="0.2">
      <c r="B39" s="1"/>
      <c r="C39" s="1"/>
      <c r="H39" s="1"/>
      <c r="I39" s="1"/>
      <c r="N39" s="1"/>
      <c r="O39" s="1"/>
      <c r="T39" s="1"/>
      <c r="U39" s="1"/>
      <c r="Z39" s="1"/>
      <c r="AA39" s="1"/>
      <c r="AD39" s="2"/>
      <c r="AF39" s="1"/>
      <c r="AG39" s="1"/>
    </row>
    <row r="40" spans="2:36" x14ac:dyDescent="0.2">
      <c r="B40" s="1"/>
      <c r="C40" s="1"/>
      <c r="H40" s="1"/>
      <c r="I40" s="1"/>
      <c r="N40" s="1"/>
      <c r="O40" s="1"/>
      <c r="T40" s="1"/>
      <c r="U40" s="1"/>
      <c r="Z40" s="1"/>
      <c r="AA40" s="1"/>
      <c r="AD40" s="2"/>
      <c r="AF40" s="1"/>
      <c r="AG40" s="1"/>
    </row>
    <row r="41" spans="2:36" x14ac:dyDescent="0.2">
      <c r="B41" s="1"/>
      <c r="C41" s="1"/>
      <c r="H41" s="1"/>
      <c r="I41" s="1"/>
      <c r="L41" s="2"/>
      <c r="N41" s="1"/>
      <c r="O41" s="1"/>
      <c r="T41" s="1"/>
      <c r="U41" s="1"/>
      <c r="X41" s="2"/>
      <c r="Z41" s="1"/>
      <c r="AD41" s="2"/>
      <c r="AF41" s="1"/>
      <c r="AG41" s="1"/>
      <c r="AJ41" s="2"/>
    </row>
    <row r="42" spans="2:36" x14ac:dyDescent="0.2">
      <c r="B42" s="1"/>
      <c r="C42" s="1"/>
      <c r="H42" s="1"/>
      <c r="I42" s="1"/>
      <c r="N42" s="1"/>
      <c r="O42" s="1"/>
      <c r="T42" s="1"/>
      <c r="U42" s="1"/>
      <c r="Z42" s="1"/>
      <c r="AA42" s="1"/>
      <c r="AF42" s="1"/>
      <c r="AG42" s="1"/>
    </row>
    <row r="43" spans="2:36" x14ac:dyDescent="0.2">
      <c r="B43" s="1"/>
      <c r="C43" s="1"/>
      <c r="H43" s="1"/>
      <c r="I43" s="1"/>
      <c r="N43" s="1"/>
      <c r="O43" s="1"/>
      <c r="T43" s="1"/>
      <c r="U43" s="1"/>
      <c r="Z43" s="1"/>
      <c r="AA43" s="1"/>
      <c r="AF43" s="1"/>
      <c r="AG43" s="1"/>
    </row>
    <row r="44" spans="2:36" x14ac:dyDescent="0.2">
      <c r="B44" s="1"/>
      <c r="C44" s="1"/>
      <c r="H44" s="1"/>
      <c r="I44" s="1"/>
      <c r="N44" s="1"/>
      <c r="O44" s="1"/>
      <c r="T44" s="1"/>
      <c r="U44" s="1"/>
      <c r="Z44" s="1"/>
      <c r="AA44" s="1"/>
      <c r="AF44" s="1"/>
      <c r="AG44" s="1"/>
    </row>
    <row r="45" spans="2:36" x14ac:dyDescent="0.2">
      <c r="B45" s="1"/>
      <c r="C45" s="1"/>
      <c r="H45" s="1"/>
      <c r="I45" s="1"/>
      <c r="N45" s="1"/>
      <c r="O45" s="1"/>
      <c r="T45" s="1"/>
      <c r="U45" s="1"/>
      <c r="Z45" s="1"/>
      <c r="AA45" s="1"/>
      <c r="AF45" s="1"/>
      <c r="AG45" s="1"/>
    </row>
    <row r="46" spans="2:36" x14ac:dyDescent="0.2">
      <c r="B46" s="1"/>
      <c r="C46" s="1"/>
      <c r="H46" s="1"/>
      <c r="I46" s="1"/>
      <c r="N46" s="1"/>
      <c r="O46" s="1"/>
      <c r="T46" s="1"/>
      <c r="U46" s="1"/>
      <c r="Z46" s="1"/>
      <c r="AA46" s="1"/>
      <c r="AF46" s="1"/>
      <c r="AG46" s="1"/>
    </row>
    <row r="47" spans="2:36" x14ac:dyDescent="0.2">
      <c r="B47" s="1"/>
      <c r="C47" s="1"/>
      <c r="H47" s="1"/>
      <c r="I47" s="1"/>
      <c r="N47" s="1"/>
      <c r="O47" s="1"/>
      <c r="T47" s="1"/>
      <c r="U47" s="1"/>
      <c r="Z47" s="1"/>
      <c r="AA47" s="1"/>
      <c r="AF47" s="1"/>
      <c r="AG47" s="1"/>
    </row>
    <row r="48" spans="2:36" x14ac:dyDescent="0.2">
      <c r="B48" s="1"/>
      <c r="C48" s="1"/>
      <c r="H48" s="1"/>
      <c r="I48" s="1"/>
      <c r="N48" s="1"/>
      <c r="O48" s="1"/>
      <c r="T48" s="1"/>
      <c r="U48" s="1"/>
      <c r="Z48" s="1"/>
      <c r="AA48" s="1"/>
      <c r="AF48" s="1"/>
      <c r="AG48" s="1"/>
    </row>
    <row r="49" spans="2:33" x14ac:dyDescent="0.2">
      <c r="B49" s="1"/>
      <c r="C49" s="1"/>
      <c r="H49" s="1"/>
      <c r="I49" s="1"/>
      <c r="N49" s="1"/>
      <c r="O49" s="1"/>
      <c r="T49" s="1"/>
      <c r="U49" s="1"/>
      <c r="Z49" s="1"/>
      <c r="AA49" s="1"/>
      <c r="AF49" s="1"/>
      <c r="AG49" s="1"/>
    </row>
    <row r="50" spans="2:33" x14ac:dyDescent="0.2">
      <c r="B50" s="1"/>
      <c r="C50" s="1"/>
      <c r="H50" s="1"/>
      <c r="I50" s="1"/>
      <c r="N50" s="1"/>
      <c r="O50" s="1"/>
      <c r="T50" s="1"/>
      <c r="U50" s="1"/>
      <c r="Z50" s="1"/>
      <c r="AA50" s="1"/>
      <c r="AF50" s="1"/>
      <c r="AG50" s="1"/>
    </row>
    <row r="51" spans="2:33" x14ac:dyDescent="0.2">
      <c r="B51" s="1"/>
      <c r="C51" s="1"/>
      <c r="H51" s="1"/>
      <c r="I51" s="1"/>
      <c r="N51" s="1"/>
      <c r="O51" s="1"/>
      <c r="T51" s="1"/>
      <c r="U51" s="1"/>
      <c r="Z51" s="1"/>
      <c r="AA51" s="1"/>
      <c r="AF51" s="1"/>
      <c r="AG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327B-7A2B-A440-BC16-B5CE49D1A413}">
  <dimension ref="A1:R26"/>
  <sheetViews>
    <sheetView workbookViewId="0">
      <selection activeCell="M3" sqref="M3"/>
    </sheetView>
  </sheetViews>
  <sheetFormatPr baseColWidth="10" defaultRowHeight="16" x14ac:dyDescent="0.2"/>
  <cols>
    <col min="1" max="1" width="24.5" bestFit="1" customWidth="1"/>
    <col min="2" max="2" width="8.33203125" bestFit="1" customWidth="1"/>
    <col min="3" max="7" width="8.1640625" bestFit="1" customWidth="1"/>
    <col min="12" max="12" width="24.5" bestFit="1" customWidth="1"/>
    <col min="13" max="13" width="6.6640625" bestFit="1" customWidth="1"/>
    <col min="14" max="14" width="8.6640625" bestFit="1" customWidth="1"/>
    <col min="15" max="18" width="7.6640625" bestFit="1" customWidth="1"/>
  </cols>
  <sheetData>
    <row r="1" spans="1:18" x14ac:dyDescent="0.2">
      <c r="A1" s="9" t="s">
        <v>363</v>
      </c>
      <c r="B1" s="9" t="s">
        <v>338</v>
      </c>
      <c r="C1" s="9"/>
      <c r="D1" s="9"/>
      <c r="E1" s="9"/>
      <c r="F1" s="9"/>
      <c r="G1" s="9"/>
      <c r="L1" s="9" t="s">
        <v>363</v>
      </c>
      <c r="M1" s="9" t="s">
        <v>390</v>
      </c>
      <c r="N1" s="9"/>
      <c r="O1" s="9"/>
      <c r="P1" s="9"/>
      <c r="Q1" s="9"/>
      <c r="R1" s="9"/>
    </row>
    <row r="2" spans="1:18" x14ac:dyDescent="0.2">
      <c r="A2" s="9"/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  <c r="L2" s="9"/>
      <c r="M2">
        <v>1</v>
      </c>
      <c r="N2">
        <v>20</v>
      </c>
      <c r="O2">
        <v>40</v>
      </c>
      <c r="P2">
        <v>60</v>
      </c>
      <c r="Q2">
        <v>80</v>
      </c>
      <c r="R2">
        <v>100</v>
      </c>
    </row>
    <row r="3" spans="1:18" x14ac:dyDescent="0.2">
      <c r="A3" t="s">
        <v>349</v>
      </c>
      <c r="B3" s="11">
        <v>7.8703703703703705E-4</v>
      </c>
      <c r="C3" s="11">
        <v>5.9259259259259256E-3</v>
      </c>
      <c r="D3" s="11">
        <v>1.2106481481481482E-2</v>
      </c>
      <c r="E3" s="11">
        <v>1.8124999999999999E-2</v>
      </c>
      <c r="F3" s="11">
        <v>2.3622685185185188E-2</v>
      </c>
      <c r="G3" s="11">
        <v>2.9942129629629628E-2</v>
      </c>
      <c r="I3" s="1"/>
      <c r="L3" t="s">
        <v>349</v>
      </c>
      <c r="M3" s="12">
        <f>B3*86400</f>
        <v>68</v>
      </c>
      <c r="N3" s="12">
        <f t="shared" ref="N3:R18" si="0">C3*86400</f>
        <v>512</v>
      </c>
      <c r="O3" s="12">
        <f t="shared" si="0"/>
        <v>1046</v>
      </c>
      <c r="P3" s="12">
        <f t="shared" si="0"/>
        <v>1566</v>
      </c>
      <c r="Q3" s="12">
        <f t="shared" si="0"/>
        <v>2041.0000000000002</v>
      </c>
      <c r="R3" s="12">
        <f t="shared" si="0"/>
        <v>2587</v>
      </c>
    </row>
    <row r="4" spans="1:18" x14ac:dyDescent="0.2">
      <c r="A4" t="s">
        <v>341</v>
      </c>
      <c r="B4" s="11">
        <v>5.5555555555555556E-4</v>
      </c>
      <c r="C4" s="11">
        <v>2.1759259259259258E-3</v>
      </c>
      <c r="D4" s="11">
        <v>4.1203703703703706E-3</v>
      </c>
      <c r="E4" s="11">
        <v>6.7013888888888887E-3</v>
      </c>
      <c r="F4" s="11">
        <v>8.2638888888888883E-3</v>
      </c>
      <c r="G4" s="11">
        <v>1.0972222222222223E-2</v>
      </c>
      <c r="L4" t="s">
        <v>341</v>
      </c>
      <c r="M4" s="12">
        <f>B4*86400</f>
        <v>48</v>
      </c>
      <c r="N4" s="12">
        <f t="shared" si="0"/>
        <v>188</v>
      </c>
      <c r="O4" s="12">
        <f t="shared" si="0"/>
        <v>356</v>
      </c>
      <c r="P4" s="12">
        <f t="shared" si="0"/>
        <v>579</v>
      </c>
      <c r="Q4" s="12">
        <f t="shared" si="0"/>
        <v>714</v>
      </c>
      <c r="R4" s="12">
        <f t="shared" si="0"/>
        <v>948.00000000000011</v>
      </c>
    </row>
    <row r="5" spans="1:18" x14ac:dyDescent="0.2">
      <c r="A5" t="s">
        <v>342</v>
      </c>
      <c r="B5" s="11">
        <v>5.0925925925925921E-4</v>
      </c>
      <c r="C5" s="11">
        <v>1.3310185185185185E-3</v>
      </c>
      <c r="D5" s="11">
        <v>2.4189814814814816E-3</v>
      </c>
      <c r="E5" s="11">
        <v>3.4027777777777784E-3</v>
      </c>
      <c r="F5" s="11">
        <v>4.6643518518518518E-3</v>
      </c>
      <c r="G5" s="11">
        <v>5.6018518518518518E-3</v>
      </c>
      <c r="L5" t="s">
        <v>342</v>
      </c>
      <c r="M5" s="12">
        <f t="shared" ref="M5:M26" si="1">B5*86400</f>
        <v>43.999999999999993</v>
      </c>
      <c r="N5" s="12">
        <f t="shared" si="0"/>
        <v>115</v>
      </c>
      <c r="O5" s="12">
        <f t="shared" si="0"/>
        <v>209</v>
      </c>
      <c r="P5" s="12">
        <f t="shared" si="0"/>
        <v>294.00000000000006</v>
      </c>
      <c r="Q5" s="12">
        <f t="shared" si="0"/>
        <v>403</v>
      </c>
      <c r="R5" s="12">
        <f t="shared" si="0"/>
        <v>484</v>
      </c>
    </row>
    <row r="6" spans="1:18" x14ac:dyDescent="0.2">
      <c r="A6" t="s">
        <v>343</v>
      </c>
      <c r="B6" s="11">
        <v>5.2083333333333333E-4</v>
      </c>
      <c r="C6" s="11">
        <v>6.9444444444444447E-4</v>
      </c>
      <c r="D6" s="11">
        <v>1.3888888888888889E-3</v>
      </c>
      <c r="E6" s="11">
        <v>1.7245370370370372E-3</v>
      </c>
      <c r="F6" s="11">
        <v>2.1643518518518518E-3</v>
      </c>
      <c r="G6" s="11">
        <v>3.0555555555555557E-3</v>
      </c>
      <c r="L6" t="s">
        <v>343</v>
      </c>
      <c r="M6" s="12">
        <f t="shared" si="1"/>
        <v>45</v>
      </c>
      <c r="N6" s="12">
        <f t="shared" si="0"/>
        <v>60</v>
      </c>
      <c r="O6" s="12">
        <f t="shared" si="0"/>
        <v>120</v>
      </c>
      <c r="P6" s="12">
        <f t="shared" si="0"/>
        <v>149.00000000000003</v>
      </c>
      <c r="Q6" s="12">
        <f t="shared" si="0"/>
        <v>187</v>
      </c>
      <c r="R6" s="12">
        <f t="shared" si="0"/>
        <v>264</v>
      </c>
    </row>
    <row r="7" spans="1:18" x14ac:dyDescent="0.2">
      <c r="A7" t="s">
        <v>348</v>
      </c>
      <c r="B7" s="11">
        <v>6.3657407407407402E-4</v>
      </c>
      <c r="C7" s="11">
        <v>3.1481481481481482E-3</v>
      </c>
      <c r="D7" s="11">
        <v>6.3657407407407404E-3</v>
      </c>
      <c r="E7" s="11">
        <v>9.525462962962963E-3</v>
      </c>
      <c r="F7" s="11">
        <v>1.2638888888888889E-2</v>
      </c>
      <c r="G7" s="11">
        <v>1.5625E-2</v>
      </c>
      <c r="L7" t="s">
        <v>348</v>
      </c>
      <c r="M7" s="12">
        <f t="shared" si="1"/>
        <v>54.999999999999993</v>
      </c>
      <c r="N7" s="12">
        <f t="shared" si="0"/>
        <v>272</v>
      </c>
      <c r="O7" s="12">
        <f t="shared" si="0"/>
        <v>550</v>
      </c>
      <c r="P7" s="12">
        <f t="shared" si="0"/>
        <v>823</v>
      </c>
      <c r="Q7" s="12">
        <f t="shared" si="0"/>
        <v>1092</v>
      </c>
      <c r="R7" s="12">
        <f t="shared" si="0"/>
        <v>1350</v>
      </c>
    </row>
    <row r="8" spans="1:18" x14ac:dyDescent="0.2">
      <c r="A8" t="s">
        <v>344</v>
      </c>
      <c r="B8" s="11">
        <v>6.2500000000000001E-4</v>
      </c>
      <c r="C8" s="11">
        <v>2.0486111111111113E-3</v>
      </c>
      <c r="D8" s="11">
        <v>3.1018518518518522E-3</v>
      </c>
      <c r="E8" s="11">
        <v>4.9421296296296288E-3</v>
      </c>
      <c r="F8" s="11">
        <v>6.8981481481481489E-3</v>
      </c>
      <c r="G8" s="11">
        <v>8.0092592592592594E-3</v>
      </c>
      <c r="L8" t="s">
        <v>344</v>
      </c>
      <c r="M8" s="12">
        <f t="shared" si="1"/>
        <v>54</v>
      </c>
      <c r="N8" s="12">
        <f t="shared" si="0"/>
        <v>177.00000000000003</v>
      </c>
      <c r="O8" s="12">
        <f t="shared" si="0"/>
        <v>268</v>
      </c>
      <c r="P8" s="12">
        <f t="shared" si="0"/>
        <v>426.99999999999994</v>
      </c>
      <c r="Q8" s="12">
        <f t="shared" si="0"/>
        <v>596.00000000000011</v>
      </c>
      <c r="R8" s="12">
        <f t="shared" si="0"/>
        <v>692</v>
      </c>
    </row>
    <row r="9" spans="1:18" x14ac:dyDescent="0.2">
      <c r="A9" t="s">
        <v>345</v>
      </c>
      <c r="B9" s="11">
        <v>6.2500000000000001E-4</v>
      </c>
      <c r="C9" s="11">
        <v>1.25E-3</v>
      </c>
      <c r="D9" s="11">
        <v>1.8634259259259261E-3</v>
      </c>
      <c r="E9" s="11">
        <v>2.5000000000000001E-3</v>
      </c>
      <c r="F9" s="11">
        <v>3.1134259259259257E-3</v>
      </c>
      <c r="G9" s="11">
        <v>4.3287037037037035E-3</v>
      </c>
      <c r="L9" t="s">
        <v>345</v>
      </c>
      <c r="M9" s="12">
        <f t="shared" si="1"/>
        <v>54</v>
      </c>
      <c r="N9" s="12">
        <f t="shared" si="0"/>
        <v>108</v>
      </c>
      <c r="O9" s="12">
        <f t="shared" si="0"/>
        <v>161.00000000000003</v>
      </c>
      <c r="P9" s="12">
        <f t="shared" si="0"/>
        <v>216</v>
      </c>
      <c r="Q9" s="12">
        <f t="shared" si="0"/>
        <v>269</v>
      </c>
      <c r="R9" s="12">
        <f t="shared" si="0"/>
        <v>374</v>
      </c>
    </row>
    <row r="10" spans="1:18" x14ac:dyDescent="0.2">
      <c r="A10" t="s">
        <v>346</v>
      </c>
      <c r="B10" s="11">
        <v>6.2500000000000001E-4</v>
      </c>
      <c r="C10" s="11">
        <v>6.2500000000000001E-4</v>
      </c>
      <c r="D10" s="11">
        <v>1.25E-3</v>
      </c>
      <c r="E10" s="11">
        <v>1.25E-3</v>
      </c>
      <c r="F10" s="11">
        <v>1.8750000000000001E-3</v>
      </c>
      <c r="G10" s="11">
        <v>2.488425925925926E-3</v>
      </c>
      <c r="L10" t="s">
        <v>346</v>
      </c>
      <c r="M10" s="12">
        <f t="shared" si="1"/>
        <v>54</v>
      </c>
      <c r="N10" s="12">
        <f t="shared" si="0"/>
        <v>54</v>
      </c>
      <c r="O10" s="12">
        <f t="shared" si="0"/>
        <v>108</v>
      </c>
      <c r="P10" s="12">
        <f t="shared" si="0"/>
        <v>108</v>
      </c>
      <c r="Q10" s="12">
        <f t="shared" si="0"/>
        <v>162</v>
      </c>
      <c r="R10" s="12">
        <f t="shared" si="0"/>
        <v>215</v>
      </c>
    </row>
    <row r="11" spans="1:18" x14ac:dyDescent="0.2">
      <c r="A11" t="s">
        <v>352</v>
      </c>
      <c r="B11" s="11">
        <v>1.261574074074074E-3</v>
      </c>
      <c r="C11" s="11">
        <v>1.2731481481481483E-3</v>
      </c>
      <c r="D11" s="11">
        <v>1.2962962962962963E-3</v>
      </c>
      <c r="E11" s="11">
        <v>1.3194444444444443E-3</v>
      </c>
      <c r="F11" s="11">
        <v>1.3310185185185185E-3</v>
      </c>
      <c r="G11" s="11">
        <v>1.3310185185185185E-3</v>
      </c>
      <c r="L11" t="s">
        <v>352</v>
      </c>
      <c r="M11" s="12">
        <f t="shared" si="1"/>
        <v>109</v>
      </c>
      <c r="N11" s="12">
        <f t="shared" si="0"/>
        <v>110.00000000000001</v>
      </c>
      <c r="O11" s="12">
        <f t="shared" si="0"/>
        <v>112</v>
      </c>
      <c r="P11" s="12">
        <f t="shared" si="0"/>
        <v>113.99999999999999</v>
      </c>
      <c r="Q11" s="12">
        <f t="shared" si="0"/>
        <v>115</v>
      </c>
      <c r="R11" s="12">
        <f t="shared" si="0"/>
        <v>115</v>
      </c>
    </row>
    <row r="12" spans="1:18" x14ac:dyDescent="0.2">
      <c r="A12" t="s">
        <v>340</v>
      </c>
      <c r="B12" s="11">
        <v>8.1018518518518516E-4</v>
      </c>
      <c r="C12" s="11">
        <v>8.6805555555555551E-4</v>
      </c>
      <c r="D12" s="11">
        <v>9.0277777777777784E-4</v>
      </c>
      <c r="E12" s="11">
        <v>9.0277777777777784E-4</v>
      </c>
      <c r="F12" s="11">
        <v>9.0277777777777784E-4</v>
      </c>
      <c r="G12" s="11">
        <v>9.0277777777777784E-4</v>
      </c>
      <c r="L12" t="s">
        <v>340</v>
      </c>
      <c r="M12" s="12">
        <f t="shared" si="1"/>
        <v>70</v>
      </c>
      <c r="N12" s="12">
        <f t="shared" si="0"/>
        <v>75</v>
      </c>
      <c r="O12" s="12">
        <f t="shared" si="0"/>
        <v>78</v>
      </c>
      <c r="P12" s="12">
        <f t="shared" si="0"/>
        <v>78</v>
      </c>
      <c r="Q12" s="12">
        <f t="shared" si="0"/>
        <v>78</v>
      </c>
      <c r="R12" s="12">
        <f t="shared" si="0"/>
        <v>78</v>
      </c>
    </row>
    <row r="13" spans="1:18" x14ac:dyDescent="0.2">
      <c r="A13" t="s">
        <v>351</v>
      </c>
      <c r="B13" s="11">
        <v>7.175925925925927E-4</v>
      </c>
      <c r="C13" s="11">
        <v>7.407407407407407E-4</v>
      </c>
      <c r="D13" s="11">
        <v>7.407407407407407E-4</v>
      </c>
      <c r="E13" s="11">
        <v>7.7546296296296304E-4</v>
      </c>
      <c r="F13" s="11">
        <v>7.5231481481481471E-4</v>
      </c>
      <c r="G13" s="11">
        <v>7.7546296296296304E-4</v>
      </c>
      <c r="L13" t="s">
        <v>351</v>
      </c>
      <c r="M13" s="12">
        <f t="shared" si="1"/>
        <v>62.000000000000007</v>
      </c>
      <c r="N13" s="12">
        <f t="shared" si="0"/>
        <v>64</v>
      </c>
      <c r="O13" s="12">
        <f t="shared" si="0"/>
        <v>64</v>
      </c>
      <c r="P13" s="12">
        <f t="shared" si="0"/>
        <v>67</v>
      </c>
      <c r="Q13" s="12">
        <f t="shared" si="0"/>
        <v>64.999999999999986</v>
      </c>
      <c r="R13" s="12">
        <f t="shared" si="0"/>
        <v>67</v>
      </c>
    </row>
    <row r="14" spans="1:18" x14ac:dyDescent="0.2">
      <c r="A14" t="s">
        <v>339</v>
      </c>
      <c r="B14" s="11">
        <v>7.0601851851851847E-4</v>
      </c>
      <c r="C14" s="11">
        <v>7.407407407407407E-4</v>
      </c>
      <c r="D14" s="11">
        <v>7.407407407407407E-4</v>
      </c>
      <c r="E14" s="11">
        <v>7.5231481481481471E-4</v>
      </c>
      <c r="F14" s="11">
        <v>7.5231481481481471E-4</v>
      </c>
      <c r="G14" s="11">
        <v>7.7546296296296304E-4</v>
      </c>
      <c r="L14" t="s">
        <v>339</v>
      </c>
      <c r="M14" s="12">
        <f t="shared" si="1"/>
        <v>60.999999999999993</v>
      </c>
      <c r="N14" s="12">
        <f t="shared" si="0"/>
        <v>64</v>
      </c>
      <c r="O14" s="12">
        <f t="shared" si="0"/>
        <v>64</v>
      </c>
      <c r="P14" s="12">
        <f t="shared" si="0"/>
        <v>64.999999999999986</v>
      </c>
      <c r="Q14" s="12">
        <f t="shared" si="0"/>
        <v>64.999999999999986</v>
      </c>
      <c r="R14" s="12">
        <f t="shared" si="0"/>
        <v>67</v>
      </c>
    </row>
    <row r="15" spans="1:18" x14ac:dyDescent="0.2">
      <c r="A15" t="s">
        <v>350</v>
      </c>
      <c r="B15" s="11">
        <v>7.175925925925927E-4</v>
      </c>
      <c r="C15" s="11">
        <v>7.6388888888888893E-4</v>
      </c>
      <c r="D15" s="11">
        <v>7.6388888888888893E-4</v>
      </c>
      <c r="E15" s="11">
        <v>7.7546296296296304E-4</v>
      </c>
      <c r="F15" s="11">
        <v>7.6388888888888893E-4</v>
      </c>
      <c r="G15" s="11">
        <v>7.7546296296296304E-4</v>
      </c>
      <c r="L15" t="s">
        <v>350</v>
      </c>
      <c r="M15" s="12">
        <f t="shared" si="1"/>
        <v>62.000000000000007</v>
      </c>
      <c r="N15" s="12">
        <f t="shared" si="0"/>
        <v>66</v>
      </c>
      <c r="O15" s="12">
        <f t="shared" si="0"/>
        <v>66</v>
      </c>
      <c r="P15" s="12">
        <f t="shared" si="0"/>
        <v>67</v>
      </c>
      <c r="Q15" s="12">
        <f t="shared" si="0"/>
        <v>66</v>
      </c>
      <c r="R15" s="12">
        <f t="shared" si="0"/>
        <v>67</v>
      </c>
    </row>
    <row r="16" spans="1:18" x14ac:dyDescent="0.2">
      <c r="A16" t="s">
        <v>210</v>
      </c>
      <c r="B16" s="11">
        <v>4.8611111111111104E-4</v>
      </c>
      <c r="C16" s="11">
        <v>0.11717592592592592</v>
      </c>
      <c r="D16" s="11">
        <v>0.10646990740740742</v>
      </c>
      <c r="E16" s="11">
        <v>8.6562500000000001E-2</v>
      </c>
      <c r="F16" s="11">
        <v>8.0763888888888885E-2</v>
      </c>
      <c r="G16" s="11">
        <v>5.3078703703703704E-2</v>
      </c>
      <c r="L16" t="s">
        <v>210</v>
      </c>
      <c r="M16" s="12">
        <f t="shared" si="1"/>
        <v>41.999999999999993</v>
      </c>
      <c r="N16" s="12">
        <f t="shared" si="0"/>
        <v>10124</v>
      </c>
      <c r="O16" s="12">
        <f t="shared" si="0"/>
        <v>9199</v>
      </c>
      <c r="P16" s="12">
        <f t="shared" si="0"/>
        <v>7479</v>
      </c>
      <c r="Q16" s="12">
        <f t="shared" si="0"/>
        <v>6978</v>
      </c>
      <c r="R16" s="12">
        <f t="shared" si="0"/>
        <v>4586</v>
      </c>
    </row>
    <row r="17" spans="1:18" x14ac:dyDescent="0.2">
      <c r="A17" t="s">
        <v>353</v>
      </c>
      <c r="B17" s="11">
        <v>4.8611111111111104E-4</v>
      </c>
      <c r="C17" s="11">
        <v>4.9652777777777777E-3</v>
      </c>
      <c r="D17" s="11">
        <v>9.9652777777777778E-3</v>
      </c>
      <c r="E17" s="11">
        <v>1.4965277777777779E-2</v>
      </c>
      <c r="F17" s="11">
        <v>2.0069444444444442E-2</v>
      </c>
      <c r="G17" s="11">
        <v>2.5069444444444446E-2</v>
      </c>
      <c r="L17" t="s">
        <v>353</v>
      </c>
      <c r="M17" s="12">
        <f t="shared" si="1"/>
        <v>41.999999999999993</v>
      </c>
      <c r="N17" s="12">
        <f t="shared" si="0"/>
        <v>429</v>
      </c>
      <c r="O17" s="12">
        <f t="shared" si="0"/>
        <v>861</v>
      </c>
      <c r="P17" s="12">
        <f t="shared" si="0"/>
        <v>1293</v>
      </c>
      <c r="Q17" s="12">
        <f t="shared" si="0"/>
        <v>1733.9999999999998</v>
      </c>
      <c r="R17" s="12">
        <f t="shared" si="0"/>
        <v>2166</v>
      </c>
    </row>
    <row r="18" spans="1:18" x14ac:dyDescent="0.2">
      <c r="A18" t="s">
        <v>354</v>
      </c>
      <c r="B18" s="11">
        <v>5.0925925925925921E-4</v>
      </c>
      <c r="C18" s="11">
        <v>2.6041666666666665E-3</v>
      </c>
      <c r="D18" s="11">
        <v>5.3009259259259251E-3</v>
      </c>
      <c r="E18" s="11">
        <v>7.8472222222222224E-3</v>
      </c>
      <c r="F18" s="11">
        <v>1.0474537037037037E-2</v>
      </c>
      <c r="G18" s="11">
        <v>1.3078703703703703E-2</v>
      </c>
      <c r="L18" t="s">
        <v>354</v>
      </c>
      <c r="M18" s="12">
        <f t="shared" si="1"/>
        <v>43.999999999999993</v>
      </c>
      <c r="N18" s="12">
        <f t="shared" si="0"/>
        <v>225</v>
      </c>
      <c r="O18" s="12">
        <f t="shared" si="0"/>
        <v>457.99999999999994</v>
      </c>
      <c r="P18" s="12">
        <f t="shared" si="0"/>
        <v>678</v>
      </c>
      <c r="Q18" s="12">
        <f t="shared" si="0"/>
        <v>905</v>
      </c>
      <c r="R18" s="12">
        <f t="shared" si="0"/>
        <v>1130</v>
      </c>
    </row>
    <row r="19" spans="1:18" x14ac:dyDescent="0.2">
      <c r="A19" t="s">
        <v>358</v>
      </c>
      <c r="B19" s="11">
        <v>4.1666666666666669E-4</v>
      </c>
      <c r="C19" s="11">
        <v>4.2476851851851851E-3</v>
      </c>
      <c r="D19" s="11">
        <v>8.4606481481481494E-3</v>
      </c>
      <c r="E19" s="11">
        <v>1.269675925925926E-2</v>
      </c>
      <c r="F19" s="11">
        <v>1.7013888888888887E-2</v>
      </c>
      <c r="G19" s="11">
        <v>2.1168981481481483E-2</v>
      </c>
      <c r="L19" t="s">
        <v>358</v>
      </c>
      <c r="M19" s="12">
        <f t="shared" si="1"/>
        <v>36</v>
      </c>
      <c r="N19" s="12">
        <f t="shared" ref="N19:N26" si="2">C19*86400</f>
        <v>367</v>
      </c>
      <c r="O19" s="12">
        <f t="shared" ref="O19:O26" si="3">D19*86400</f>
        <v>731.00000000000011</v>
      </c>
      <c r="P19" s="12">
        <f t="shared" ref="P19:P26" si="4">E19*86400</f>
        <v>1097</v>
      </c>
      <c r="Q19" s="12">
        <f t="shared" ref="Q19:Q26" si="5">F19*86400</f>
        <v>1469.9999999999998</v>
      </c>
      <c r="R19" s="12">
        <f t="shared" ref="R19:R26" si="6">G19*86400</f>
        <v>1829.0000000000002</v>
      </c>
    </row>
    <row r="20" spans="1:18" x14ac:dyDescent="0.2">
      <c r="A20" t="s">
        <v>357</v>
      </c>
      <c r="B20" s="11">
        <v>4.1666666666666669E-4</v>
      </c>
      <c r="C20" s="11">
        <v>2.0717592592592593E-3</v>
      </c>
      <c r="D20" s="11">
        <v>4.1666666666666666E-3</v>
      </c>
      <c r="E20" s="11">
        <v>6.168981481481481E-3</v>
      </c>
      <c r="F20" s="11">
        <v>8.4722222222222213E-3</v>
      </c>
      <c r="G20" s="11">
        <v>1.0543981481481481E-2</v>
      </c>
      <c r="L20" t="s">
        <v>357</v>
      </c>
      <c r="M20" s="12">
        <f t="shared" si="1"/>
        <v>36</v>
      </c>
      <c r="N20" s="12">
        <f t="shared" si="2"/>
        <v>179</v>
      </c>
      <c r="O20" s="12">
        <f t="shared" si="3"/>
        <v>360</v>
      </c>
      <c r="P20" s="12">
        <f t="shared" si="4"/>
        <v>533</v>
      </c>
      <c r="Q20" s="12">
        <f t="shared" si="5"/>
        <v>731.99999999999989</v>
      </c>
      <c r="R20" s="12">
        <f t="shared" si="6"/>
        <v>910.99999999999989</v>
      </c>
    </row>
    <row r="21" spans="1:18" x14ac:dyDescent="0.2">
      <c r="A21" t="s">
        <v>355</v>
      </c>
      <c r="B21" s="11">
        <v>4.1666666666666669E-4</v>
      </c>
      <c r="C21" s="11">
        <v>1.2731481481481483E-3</v>
      </c>
      <c r="D21" s="11">
        <v>2.1180555555555553E-3</v>
      </c>
      <c r="E21" s="11">
        <v>3.1597222222222222E-3</v>
      </c>
      <c r="F21" s="11">
        <v>4.1898148148148146E-3</v>
      </c>
      <c r="G21" s="11">
        <v>5.4745370370370373E-3</v>
      </c>
      <c r="L21" t="s">
        <v>355</v>
      </c>
      <c r="M21" s="12">
        <f t="shared" si="1"/>
        <v>36</v>
      </c>
      <c r="N21" s="12">
        <f t="shared" si="2"/>
        <v>110.00000000000001</v>
      </c>
      <c r="O21" s="12">
        <f t="shared" si="3"/>
        <v>182.99999999999997</v>
      </c>
      <c r="P21" s="12">
        <f t="shared" si="4"/>
        <v>273</v>
      </c>
      <c r="Q21" s="12">
        <f t="shared" si="5"/>
        <v>362</v>
      </c>
      <c r="R21" s="12">
        <f t="shared" si="6"/>
        <v>473</v>
      </c>
    </row>
    <row r="22" spans="1:18" x14ac:dyDescent="0.2">
      <c r="A22" t="s">
        <v>356</v>
      </c>
      <c r="B22" s="11">
        <v>4.0509259259259258E-4</v>
      </c>
      <c r="C22" s="11">
        <v>6.2500000000000001E-4</v>
      </c>
      <c r="D22" s="11">
        <v>1.2384259259259258E-3</v>
      </c>
      <c r="E22" s="11">
        <v>1.5740740740740741E-3</v>
      </c>
      <c r="F22" s="11">
        <v>2.0833333333333333E-3</v>
      </c>
      <c r="G22" s="11">
        <v>2.9166666666666668E-3</v>
      </c>
      <c r="L22" t="s">
        <v>356</v>
      </c>
      <c r="M22" s="12">
        <f t="shared" si="1"/>
        <v>35</v>
      </c>
      <c r="N22" s="12">
        <f t="shared" si="2"/>
        <v>54</v>
      </c>
      <c r="O22" s="12">
        <f t="shared" si="3"/>
        <v>106.99999999999999</v>
      </c>
      <c r="P22" s="12">
        <f t="shared" si="4"/>
        <v>136</v>
      </c>
      <c r="Q22" s="12">
        <f t="shared" si="5"/>
        <v>180</v>
      </c>
      <c r="R22" s="12">
        <f t="shared" si="6"/>
        <v>252</v>
      </c>
    </row>
    <row r="23" spans="1:18" x14ac:dyDescent="0.2">
      <c r="A23" t="s">
        <v>362</v>
      </c>
      <c r="B23" s="11">
        <v>1.423611111111111E-3</v>
      </c>
      <c r="C23" s="11">
        <v>1.8981481481481482E-3</v>
      </c>
      <c r="D23" s="11">
        <v>2.1412037037037038E-3</v>
      </c>
      <c r="E23" s="11">
        <v>2.2106481481481478E-3</v>
      </c>
      <c r="F23" s="11">
        <v>2.5462962962962961E-3</v>
      </c>
      <c r="G23" s="11">
        <v>1.9560185185185184E-3</v>
      </c>
      <c r="L23" t="s">
        <v>362</v>
      </c>
      <c r="M23" s="12">
        <f t="shared" si="1"/>
        <v>122.99999999999999</v>
      </c>
      <c r="N23" s="12">
        <f t="shared" si="2"/>
        <v>164</v>
      </c>
      <c r="O23" s="12">
        <f t="shared" si="3"/>
        <v>185</v>
      </c>
      <c r="P23" s="12">
        <f t="shared" si="4"/>
        <v>190.99999999999997</v>
      </c>
      <c r="Q23" s="12">
        <f t="shared" si="5"/>
        <v>219.99999999999997</v>
      </c>
      <c r="R23" s="12">
        <f t="shared" si="6"/>
        <v>169</v>
      </c>
    </row>
    <row r="24" spans="1:18" x14ac:dyDescent="0.2">
      <c r="A24" t="s">
        <v>359</v>
      </c>
      <c r="B24" s="11">
        <v>6.5972222222222213E-4</v>
      </c>
      <c r="C24" s="11">
        <v>9.3750000000000007E-4</v>
      </c>
      <c r="D24" s="11">
        <v>1.2731481481481483E-3</v>
      </c>
      <c r="E24" s="11">
        <v>1.2268518518518518E-3</v>
      </c>
      <c r="F24" s="11">
        <v>1.1805555555555556E-3</v>
      </c>
      <c r="G24" s="11">
        <v>1.2847222222222223E-3</v>
      </c>
      <c r="L24" t="s">
        <v>359</v>
      </c>
      <c r="M24" s="12">
        <f t="shared" si="1"/>
        <v>56.999999999999993</v>
      </c>
      <c r="N24" s="12">
        <f t="shared" si="2"/>
        <v>81</v>
      </c>
      <c r="O24" s="12">
        <f t="shared" si="3"/>
        <v>110.00000000000001</v>
      </c>
      <c r="P24" s="12">
        <f t="shared" si="4"/>
        <v>106</v>
      </c>
      <c r="Q24" s="12">
        <f t="shared" si="5"/>
        <v>102</v>
      </c>
      <c r="R24" s="12">
        <f t="shared" si="6"/>
        <v>111</v>
      </c>
    </row>
    <row r="25" spans="1:18" x14ac:dyDescent="0.2">
      <c r="A25" t="s">
        <v>361</v>
      </c>
      <c r="B25" s="11">
        <v>6.3657407407407402E-4</v>
      </c>
      <c r="C25" s="11">
        <v>9.1435185185185185E-4</v>
      </c>
      <c r="D25" s="11">
        <v>9.8379629629629642E-4</v>
      </c>
      <c r="E25" s="11">
        <v>8.7962962962962962E-4</v>
      </c>
      <c r="F25" s="11">
        <v>9.8379629629629642E-4</v>
      </c>
      <c r="G25" s="11">
        <v>9.1435185185185185E-4</v>
      </c>
      <c r="L25" t="s">
        <v>361</v>
      </c>
      <c r="M25" s="12">
        <f t="shared" si="1"/>
        <v>54.999999999999993</v>
      </c>
      <c r="N25" s="12">
        <f t="shared" si="2"/>
        <v>79</v>
      </c>
      <c r="O25" s="12">
        <f t="shared" si="3"/>
        <v>85.000000000000014</v>
      </c>
      <c r="P25" s="12">
        <f t="shared" si="4"/>
        <v>76</v>
      </c>
      <c r="Q25" s="12">
        <f t="shared" si="5"/>
        <v>85.000000000000014</v>
      </c>
      <c r="R25" s="12">
        <f t="shared" si="6"/>
        <v>79</v>
      </c>
    </row>
    <row r="26" spans="1:18" x14ac:dyDescent="0.2">
      <c r="A26" t="s">
        <v>360</v>
      </c>
      <c r="B26" s="11">
        <v>6.5972222222222213E-4</v>
      </c>
      <c r="C26" s="11">
        <v>8.7962962962962962E-4</v>
      </c>
      <c r="D26" s="11">
        <v>8.564814814814815E-4</v>
      </c>
      <c r="E26" s="11">
        <v>9.8379629629629642E-4</v>
      </c>
      <c r="F26" s="11">
        <v>8.9120370370370362E-4</v>
      </c>
      <c r="G26" s="11">
        <v>9.9537037037037042E-4</v>
      </c>
      <c r="L26" t="s">
        <v>360</v>
      </c>
      <c r="M26" s="12">
        <f t="shared" si="1"/>
        <v>56.999999999999993</v>
      </c>
      <c r="N26" s="12">
        <f t="shared" si="2"/>
        <v>76</v>
      </c>
      <c r="O26" s="12">
        <f t="shared" si="3"/>
        <v>74</v>
      </c>
      <c r="P26" s="12">
        <f t="shared" si="4"/>
        <v>85.000000000000014</v>
      </c>
      <c r="Q26" s="12">
        <f t="shared" si="5"/>
        <v>77</v>
      </c>
      <c r="R26" s="12">
        <f t="shared" si="6"/>
        <v>86</v>
      </c>
    </row>
  </sheetData>
  <mergeCells count="4">
    <mergeCell ref="A1:A2"/>
    <mergeCell ref="B1:G1"/>
    <mergeCell ref="L1:L2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734-8FBD-9C4C-9AE6-A4EF3A217B5D}">
  <dimension ref="A1:J40"/>
  <sheetViews>
    <sheetView workbookViewId="0">
      <selection sqref="A1:G26"/>
    </sheetView>
  </sheetViews>
  <sheetFormatPr baseColWidth="10" defaultRowHeight="16" x14ac:dyDescent="0.2"/>
  <cols>
    <col min="1" max="1" width="23.6640625" customWidth="1"/>
  </cols>
  <sheetData>
    <row r="1" spans="1:7" x14ac:dyDescent="0.2">
      <c r="A1" t="s">
        <v>363</v>
      </c>
      <c r="B1" t="s">
        <v>390</v>
      </c>
    </row>
    <row r="2" spans="1:7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7" x14ac:dyDescent="0.2">
      <c r="A3" t="s">
        <v>349</v>
      </c>
      <c r="B3">
        <v>68</v>
      </c>
      <c r="C3">
        <v>512</v>
      </c>
      <c r="D3">
        <v>1046</v>
      </c>
      <c r="E3">
        <v>1566</v>
      </c>
      <c r="F3">
        <v>2041.0000000000002</v>
      </c>
      <c r="G3">
        <v>2587</v>
      </c>
    </row>
    <row r="4" spans="1:7" x14ac:dyDescent="0.2">
      <c r="A4" t="s">
        <v>341</v>
      </c>
      <c r="B4">
        <v>48</v>
      </c>
      <c r="C4">
        <v>188</v>
      </c>
      <c r="D4">
        <v>356</v>
      </c>
      <c r="E4">
        <v>579</v>
      </c>
      <c r="F4">
        <v>714</v>
      </c>
      <c r="G4">
        <v>948.00000000000011</v>
      </c>
    </row>
    <row r="5" spans="1:7" x14ac:dyDescent="0.2">
      <c r="A5" t="s">
        <v>342</v>
      </c>
      <c r="B5">
        <v>43.999999999999993</v>
      </c>
      <c r="C5">
        <v>115</v>
      </c>
      <c r="D5">
        <v>209</v>
      </c>
      <c r="E5">
        <v>294.00000000000006</v>
      </c>
      <c r="F5">
        <v>403</v>
      </c>
      <c r="G5">
        <v>484</v>
      </c>
    </row>
    <row r="6" spans="1:7" x14ac:dyDescent="0.2">
      <c r="A6" t="s">
        <v>343</v>
      </c>
      <c r="B6">
        <v>45</v>
      </c>
      <c r="C6">
        <v>60</v>
      </c>
      <c r="D6">
        <v>120</v>
      </c>
      <c r="E6">
        <v>149.00000000000003</v>
      </c>
      <c r="F6">
        <v>187</v>
      </c>
      <c r="G6">
        <v>264</v>
      </c>
    </row>
    <row r="7" spans="1:7" x14ac:dyDescent="0.2">
      <c r="A7" t="s">
        <v>348</v>
      </c>
      <c r="B7">
        <v>54.999999999999993</v>
      </c>
      <c r="C7">
        <v>272</v>
      </c>
      <c r="D7">
        <v>550</v>
      </c>
      <c r="E7">
        <v>823</v>
      </c>
      <c r="F7">
        <v>1092</v>
      </c>
      <c r="G7">
        <v>1350</v>
      </c>
    </row>
    <row r="8" spans="1:7" x14ac:dyDescent="0.2">
      <c r="A8" t="s">
        <v>344</v>
      </c>
      <c r="B8">
        <v>54</v>
      </c>
      <c r="C8">
        <v>177.00000000000003</v>
      </c>
      <c r="D8">
        <v>268</v>
      </c>
      <c r="E8">
        <v>426.99999999999994</v>
      </c>
      <c r="F8">
        <v>596.00000000000011</v>
      </c>
      <c r="G8">
        <v>692</v>
      </c>
    </row>
    <row r="9" spans="1:7" x14ac:dyDescent="0.2">
      <c r="A9" t="s">
        <v>345</v>
      </c>
      <c r="B9">
        <v>54</v>
      </c>
      <c r="C9">
        <v>108</v>
      </c>
      <c r="D9">
        <v>161.00000000000003</v>
      </c>
      <c r="E9">
        <v>216</v>
      </c>
      <c r="F9">
        <v>269</v>
      </c>
      <c r="G9">
        <v>374</v>
      </c>
    </row>
    <row r="10" spans="1:7" x14ac:dyDescent="0.2">
      <c r="A10" t="s">
        <v>346</v>
      </c>
      <c r="B10">
        <v>54</v>
      </c>
      <c r="C10">
        <v>54</v>
      </c>
      <c r="D10">
        <v>108</v>
      </c>
      <c r="E10">
        <v>108</v>
      </c>
      <c r="F10">
        <v>162</v>
      </c>
      <c r="G10">
        <v>215</v>
      </c>
    </row>
    <row r="11" spans="1:7" x14ac:dyDescent="0.2">
      <c r="A11" t="s">
        <v>352</v>
      </c>
      <c r="B11">
        <v>109</v>
      </c>
      <c r="C11">
        <v>2100</v>
      </c>
      <c r="D11">
        <v>4240</v>
      </c>
      <c r="E11">
        <v>6360</v>
      </c>
      <c r="F11">
        <v>8559.9999999999982</v>
      </c>
      <c r="G11">
        <v>10600</v>
      </c>
    </row>
    <row r="12" spans="1:7" x14ac:dyDescent="0.2">
      <c r="A12" t="s">
        <v>340</v>
      </c>
      <c r="B12">
        <v>70</v>
      </c>
      <c r="C12">
        <v>1380</v>
      </c>
      <c r="D12">
        <v>2839.9999999999995</v>
      </c>
      <c r="E12">
        <v>4259.9999999999991</v>
      </c>
      <c r="F12">
        <v>5679.9999999999991</v>
      </c>
      <c r="G12">
        <v>7099.9999999999982</v>
      </c>
    </row>
    <row r="13" spans="1:7" x14ac:dyDescent="0.2">
      <c r="A13" t="s">
        <v>351</v>
      </c>
      <c r="B13">
        <v>62.000000000000007</v>
      </c>
      <c r="C13">
        <v>1219.9999999999998</v>
      </c>
      <c r="D13">
        <v>2400</v>
      </c>
      <c r="E13">
        <v>3600</v>
      </c>
      <c r="F13">
        <v>4800</v>
      </c>
      <c r="G13">
        <v>6000</v>
      </c>
    </row>
    <row r="14" spans="1:7" x14ac:dyDescent="0.2">
      <c r="A14" t="s">
        <v>339</v>
      </c>
      <c r="B14">
        <v>60</v>
      </c>
      <c r="C14">
        <v>1200</v>
      </c>
      <c r="D14">
        <v>2400</v>
      </c>
      <c r="E14">
        <v>3659.9999999999995</v>
      </c>
      <c r="F14">
        <v>4800</v>
      </c>
      <c r="G14">
        <v>6000</v>
      </c>
    </row>
    <row r="15" spans="1:7" x14ac:dyDescent="0.2">
      <c r="A15" t="s">
        <v>350</v>
      </c>
      <c r="B15">
        <v>60.999999999999993</v>
      </c>
      <c r="C15">
        <v>1219.9999999999998</v>
      </c>
      <c r="D15">
        <v>2319.9999999999995</v>
      </c>
      <c r="E15">
        <v>3479.9999999999995</v>
      </c>
      <c r="F15">
        <v>4639.9999999999991</v>
      </c>
      <c r="G15">
        <v>5899.9999999999991</v>
      </c>
    </row>
    <row r="16" spans="1:7" x14ac:dyDescent="0.2">
      <c r="A16" t="s">
        <v>210</v>
      </c>
      <c r="B16">
        <v>41</v>
      </c>
    </row>
    <row r="17" spans="1:10" x14ac:dyDescent="0.2">
      <c r="A17" t="s">
        <v>353</v>
      </c>
      <c r="B17">
        <v>41.999999999999993</v>
      </c>
      <c r="C17">
        <v>429</v>
      </c>
      <c r="D17">
        <v>861</v>
      </c>
      <c r="E17">
        <v>1293</v>
      </c>
      <c r="F17">
        <v>1733.9999999999998</v>
      </c>
      <c r="G17">
        <v>2166</v>
      </c>
    </row>
    <row r="18" spans="1:10" x14ac:dyDescent="0.2">
      <c r="A18" t="s">
        <v>354</v>
      </c>
      <c r="B18">
        <v>43.999999999999993</v>
      </c>
      <c r="C18">
        <v>225</v>
      </c>
      <c r="D18">
        <v>457.99999999999994</v>
      </c>
      <c r="E18">
        <v>678</v>
      </c>
      <c r="F18">
        <v>905</v>
      </c>
      <c r="G18">
        <v>1130</v>
      </c>
    </row>
    <row r="19" spans="1:10" x14ac:dyDescent="0.2">
      <c r="A19" t="s">
        <v>358</v>
      </c>
      <c r="B19">
        <v>36</v>
      </c>
      <c r="C19">
        <v>367</v>
      </c>
      <c r="D19">
        <v>731.00000000000011</v>
      </c>
      <c r="E19">
        <v>1097</v>
      </c>
      <c r="F19">
        <v>1469.9999999999998</v>
      </c>
      <c r="G19">
        <v>1829.0000000000002</v>
      </c>
    </row>
    <row r="20" spans="1:10" x14ac:dyDescent="0.2">
      <c r="A20" t="s">
        <v>357</v>
      </c>
      <c r="B20">
        <v>36</v>
      </c>
      <c r="C20">
        <v>179</v>
      </c>
      <c r="D20">
        <v>360</v>
      </c>
      <c r="E20">
        <v>533</v>
      </c>
      <c r="F20">
        <v>731.99999999999989</v>
      </c>
      <c r="G20">
        <v>910.99999999999989</v>
      </c>
    </row>
    <row r="21" spans="1:10" x14ac:dyDescent="0.2">
      <c r="A21" t="s">
        <v>355</v>
      </c>
      <c r="B21">
        <v>36</v>
      </c>
      <c r="C21">
        <v>110.00000000000001</v>
      </c>
      <c r="D21">
        <v>182.99999999999997</v>
      </c>
      <c r="E21">
        <v>273</v>
      </c>
      <c r="F21">
        <v>362</v>
      </c>
      <c r="G21">
        <v>473</v>
      </c>
    </row>
    <row r="22" spans="1:10" x14ac:dyDescent="0.2">
      <c r="A22" t="s">
        <v>356</v>
      </c>
      <c r="B22">
        <v>35</v>
      </c>
      <c r="C22">
        <v>54</v>
      </c>
      <c r="D22">
        <v>106.99999999999999</v>
      </c>
      <c r="E22">
        <v>136</v>
      </c>
      <c r="F22">
        <v>180</v>
      </c>
      <c r="G22">
        <v>252</v>
      </c>
    </row>
    <row r="23" spans="1:10" x14ac:dyDescent="0.2">
      <c r="A23" t="s">
        <v>362</v>
      </c>
      <c r="B23">
        <v>122.99999999999999</v>
      </c>
      <c r="C23">
        <v>1720</v>
      </c>
      <c r="D23">
        <v>4360</v>
      </c>
      <c r="E23">
        <v>7980</v>
      </c>
      <c r="F23">
        <v>8800.0000000000018</v>
      </c>
      <c r="G23">
        <v>9000</v>
      </c>
    </row>
    <row r="24" spans="1:10" x14ac:dyDescent="0.2">
      <c r="A24" t="s">
        <v>359</v>
      </c>
      <c r="B24">
        <v>56.999999999999993</v>
      </c>
      <c r="C24">
        <v>1280</v>
      </c>
      <c r="D24">
        <v>3520.0000000000005</v>
      </c>
      <c r="E24">
        <v>4680</v>
      </c>
      <c r="F24">
        <v>6240</v>
      </c>
      <c r="G24">
        <v>7700</v>
      </c>
    </row>
    <row r="25" spans="1:10" x14ac:dyDescent="0.2">
      <c r="A25" t="s">
        <v>361</v>
      </c>
      <c r="B25">
        <v>54.999999999999993</v>
      </c>
      <c r="C25">
        <v>1340</v>
      </c>
      <c r="D25">
        <v>2520</v>
      </c>
      <c r="E25">
        <v>3840</v>
      </c>
      <c r="F25">
        <v>5360</v>
      </c>
      <c r="G25">
        <v>6400</v>
      </c>
    </row>
    <row r="26" spans="1:10" x14ac:dyDescent="0.2">
      <c r="A26" t="s">
        <v>360</v>
      </c>
      <c r="B26">
        <v>56.999999999999993</v>
      </c>
      <c r="C26">
        <v>1219.9999999999998</v>
      </c>
      <c r="D26">
        <v>2480.0000000000005</v>
      </c>
      <c r="E26">
        <v>3840</v>
      </c>
      <c r="F26">
        <v>4960.0000000000009</v>
      </c>
      <c r="G26">
        <v>6300</v>
      </c>
    </row>
    <row r="28" spans="1:10" x14ac:dyDescent="0.2">
      <c r="J28" s="1"/>
    </row>
    <row r="31" spans="1:10" x14ac:dyDescent="0.2">
      <c r="B31" s="1"/>
      <c r="C31" s="1"/>
      <c r="D31" s="1"/>
      <c r="E31" s="1"/>
      <c r="F31" s="1"/>
      <c r="G31" s="1"/>
    </row>
    <row r="32" spans="1:10" x14ac:dyDescent="0.2">
      <c r="B32" s="1"/>
      <c r="C32" s="1"/>
      <c r="D32" s="1"/>
      <c r="E32" s="1"/>
      <c r="F32" s="1"/>
      <c r="G32" s="1"/>
    </row>
    <row r="33" spans="2:7" x14ac:dyDescent="0.2">
      <c r="B33" s="1"/>
      <c r="C33" s="1"/>
      <c r="D33" s="1"/>
      <c r="E33" s="1"/>
      <c r="F33" s="1"/>
      <c r="G33" s="1"/>
    </row>
    <row r="34" spans="2:7" x14ac:dyDescent="0.2">
      <c r="B34" s="1"/>
      <c r="C34" s="1"/>
      <c r="D34" s="1"/>
      <c r="E34" s="1"/>
      <c r="F34" s="1"/>
      <c r="G34" s="1"/>
    </row>
    <row r="35" spans="2:7" x14ac:dyDescent="0.2">
      <c r="B35" s="1"/>
      <c r="C35" s="1"/>
      <c r="D35" s="1"/>
      <c r="E35" s="1"/>
      <c r="F35" s="1"/>
      <c r="G35" s="1"/>
    </row>
    <row r="37" spans="2:7" x14ac:dyDescent="0.2">
      <c r="B37" s="1"/>
      <c r="C37" s="1"/>
      <c r="D37" s="1"/>
      <c r="E37" s="1"/>
      <c r="F37" s="1"/>
      <c r="G37" s="1"/>
    </row>
    <row r="38" spans="2:7" x14ac:dyDescent="0.2">
      <c r="B38" s="1"/>
      <c r="C38" s="1"/>
      <c r="D38" s="1"/>
      <c r="E38" s="1"/>
      <c r="F38" s="1"/>
      <c r="G38" s="1"/>
    </row>
    <row r="39" spans="2:7" x14ac:dyDescent="0.2">
      <c r="B39" s="1"/>
      <c r="C39" s="1"/>
      <c r="D39" s="1"/>
      <c r="E39" s="1"/>
      <c r="F39" s="1"/>
      <c r="G39" s="1"/>
    </row>
    <row r="40" spans="2:7" x14ac:dyDescent="0.2">
      <c r="B40" s="1"/>
      <c r="C40" s="1"/>
      <c r="D40" s="1"/>
      <c r="E40" s="1"/>
      <c r="F40" s="1"/>
      <c r="G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5ED4-EF65-254A-9AA6-BAD175EF393D}">
  <dimension ref="A1:G26"/>
  <sheetViews>
    <sheetView tabSelected="1" workbookViewId="0">
      <selection activeCell="B9" sqref="B9"/>
    </sheetView>
  </sheetViews>
  <sheetFormatPr baseColWidth="10" defaultRowHeight="16" x14ac:dyDescent="0.2"/>
  <cols>
    <col min="1" max="1" width="36.33203125" customWidth="1"/>
  </cols>
  <sheetData>
    <row r="1" spans="1:7" x14ac:dyDescent="0.2">
      <c r="A1" t="s">
        <v>363</v>
      </c>
      <c r="B1" t="s">
        <v>390</v>
      </c>
    </row>
    <row r="2" spans="1:7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7" x14ac:dyDescent="0.2">
      <c r="A3" t="s">
        <v>349</v>
      </c>
      <c r="B3" s="13">
        <f>'Times in seconds for costs'!B3*Prices!$D2</f>
        <v>2.8408888888888885E-3</v>
      </c>
      <c r="C3" s="13">
        <f>'Times in seconds for costs'!C3*Prices!$D2</f>
        <v>2.139022222222222E-2</v>
      </c>
      <c r="D3" s="13">
        <f>'Times in seconds for costs'!D3*Prices!$D2</f>
        <v>4.3699555555555554E-2</v>
      </c>
      <c r="E3" s="13">
        <f>'Times in seconds for costs'!E3*Prices!$D2</f>
        <v>6.5423999999999996E-2</v>
      </c>
      <c r="F3" s="13">
        <f>'Times in seconds for costs'!F3*Prices!$D2</f>
        <v>8.5268444444444452E-2</v>
      </c>
      <c r="G3" s="13">
        <f>'Times in seconds for costs'!G3*Prices!$D2</f>
        <v>0.1080791111111111</v>
      </c>
    </row>
    <row r="4" spans="1:7" x14ac:dyDescent="0.2">
      <c r="A4" t="s">
        <v>341</v>
      </c>
      <c r="B4" s="13">
        <f>'Times in seconds for costs'!B4*Prices!$D3</f>
        <v>4.1066666666666665E-3</v>
      </c>
      <c r="C4" s="13">
        <f>'Times in seconds for costs'!C4*Prices!$D3</f>
        <v>1.6084444444444443E-2</v>
      </c>
      <c r="D4" s="13">
        <f>'Times in seconds for costs'!D4*Prices!$D3</f>
        <v>3.0457777777777778E-2</v>
      </c>
      <c r="E4" s="13">
        <f>'Times in seconds for costs'!E4*Prices!$D3</f>
        <v>4.9536666666666666E-2</v>
      </c>
      <c r="F4" s="13">
        <f>'Times in seconds for costs'!F4*Prices!$D3</f>
        <v>6.1086666666666664E-2</v>
      </c>
      <c r="G4" s="13">
        <f>'Times in seconds for costs'!G4*Prices!$D3</f>
        <v>8.1106666666666674E-2</v>
      </c>
    </row>
    <row r="5" spans="1:7" x14ac:dyDescent="0.2">
      <c r="A5" t="s">
        <v>342</v>
      </c>
      <c r="B5" s="13">
        <f>'Times in seconds for costs'!B5*Prices!$D4</f>
        <v>7.5288888888888879E-3</v>
      </c>
      <c r="C5" s="13">
        <f>'Times in seconds for costs'!C5*Prices!$D4</f>
        <v>1.9677777777777777E-2</v>
      </c>
      <c r="D5" s="13">
        <f>'Times in seconds for costs'!D5*Prices!$D4</f>
        <v>3.5762222222222223E-2</v>
      </c>
      <c r="E5" s="13">
        <f>'Times in seconds for costs'!E5*Prices!$D4</f>
        <v>5.0306666666666673E-2</v>
      </c>
      <c r="F5" s="13">
        <f>'Times in seconds for costs'!F5*Prices!$D4</f>
        <v>6.8957777777777785E-2</v>
      </c>
      <c r="G5" s="13">
        <f>'Times in seconds for costs'!G5*Prices!$D4</f>
        <v>8.2817777777777782E-2</v>
      </c>
    </row>
    <row r="6" spans="1:7" x14ac:dyDescent="0.2">
      <c r="A6" t="s">
        <v>343</v>
      </c>
      <c r="B6" s="13">
        <f>'Times in seconds for costs'!B6*Prices!$D5</f>
        <v>1.54E-2</v>
      </c>
      <c r="C6" s="13">
        <f>'Times in seconds for costs'!C6*Prices!$D5</f>
        <v>2.0533333333333334E-2</v>
      </c>
      <c r="D6" s="13">
        <f>'Times in seconds for costs'!D6*Prices!$D5</f>
        <v>4.1066666666666668E-2</v>
      </c>
      <c r="E6" s="13">
        <f>'Times in seconds for costs'!E6*Prices!$D5</f>
        <v>5.0991111111111119E-2</v>
      </c>
      <c r="F6" s="13">
        <f>'Times in seconds for costs'!F6*Prices!$D5</f>
        <v>6.3995555555555556E-2</v>
      </c>
      <c r="G6" s="13">
        <f>'Times in seconds for costs'!G6*Prices!$D5</f>
        <v>9.0346666666666672E-2</v>
      </c>
    </row>
    <row r="7" spans="1:7" x14ac:dyDescent="0.2">
      <c r="A7" t="s">
        <v>348</v>
      </c>
      <c r="B7" s="13">
        <f>'Times in seconds for costs'!B7*Prices!$D6</f>
        <v>2.0533333333333328E-3</v>
      </c>
      <c r="C7" s="13">
        <f>'Times in seconds for costs'!C7*Prices!$D6</f>
        <v>1.0154666666666666E-2</v>
      </c>
      <c r="D7" s="13">
        <f>'Times in seconds for costs'!D7*Prices!$D6</f>
        <v>2.0533333333333331E-2</v>
      </c>
      <c r="E7" s="13">
        <f>'Times in seconds for costs'!E7*Prices!$D6</f>
        <v>3.072533333333333E-2</v>
      </c>
      <c r="F7" s="13">
        <f>'Times in seconds for costs'!F7*Prices!$D6</f>
        <v>4.0767999999999999E-2</v>
      </c>
      <c r="G7" s="13">
        <f>'Times in seconds for costs'!G7*Prices!$D6</f>
        <v>5.0399999999999993E-2</v>
      </c>
    </row>
    <row r="8" spans="1:7" x14ac:dyDescent="0.2">
      <c r="A8" t="s">
        <v>344</v>
      </c>
      <c r="B8" s="13">
        <f>'Times in seconds for costs'!B8*Prices!$D7</f>
        <v>4.0800000000000003E-3</v>
      </c>
      <c r="C8" s="13">
        <f>'Times in seconds for costs'!C8*Prices!$D7</f>
        <v>1.3373333333333336E-2</v>
      </c>
      <c r="D8" s="13">
        <f>'Times in seconds for costs'!D8*Prices!$D7</f>
        <v>2.0248888888888889E-2</v>
      </c>
      <c r="E8" s="13">
        <f>'Times in seconds for costs'!E8*Prices!$D7</f>
        <v>3.226222222222222E-2</v>
      </c>
      <c r="F8" s="13">
        <f>'Times in seconds for costs'!F8*Prices!$D7</f>
        <v>4.5031111111111119E-2</v>
      </c>
      <c r="G8" s="13">
        <f>'Times in seconds for costs'!G8*Prices!$D7</f>
        <v>5.2284444444444446E-2</v>
      </c>
    </row>
    <row r="9" spans="1:7" x14ac:dyDescent="0.2">
      <c r="A9" t="s">
        <v>345</v>
      </c>
      <c r="B9" s="13">
        <f>'Times in seconds for costs'!B9*Prices!$D8</f>
        <v>8.1600000000000006E-3</v>
      </c>
      <c r="C9" s="13">
        <f>'Times in seconds for costs'!C9*Prices!$D8</f>
        <v>1.6320000000000001E-2</v>
      </c>
      <c r="D9" s="13">
        <f>'Times in seconds for costs'!D9*Prices!$D8</f>
        <v>2.4328888888888893E-2</v>
      </c>
      <c r="E9" s="13">
        <f>'Times in seconds for costs'!E9*Prices!$D8</f>
        <v>3.2640000000000002E-2</v>
      </c>
      <c r="F9" s="13">
        <f>'Times in seconds for costs'!F9*Prices!$D8</f>
        <v>4.0648888888888887E-2</v>
      </c>
      <c r="G9" s="13">
        <f>'Times in seconds for costs'!G9*Prices!$D8</f>
        <v>5.6515555555555555E-2</v>
      </c>
    </row>
    <row r="10" spans="1:7" x14ac:dyDescent="0.2">
      <c r="A10" t="s">
        <v>346</v>
      </c>
      <c r="B10" s="13">
        <f>'Times in seconds for costs'!B10*Prices!$D9</f>
        <v>1.6320000000000001E-2</v>
      </c>
      <c r="C10" s="13">
        <f>'Times in seconds for costs'!C10*Prices!$D9</f>
        <v>1.6320000000000001E-2</v>
      </c>
      <c r="D10" s="13">
        <f>'Times in seconds for costs'!D10*Prices!$D9</f>
        <v>3.2640000000000002E-2</v>
      </c>
      <c r="E10" s="13">
        <f>'Times in seconds for costs'!E10*Prices!$D9</f>
        <v>3.2640000000000002E-2</v>
      </c>
      <c r="F10" s="13">
        <f>'Times in seconds for costs'!F10*Prices!$D9</f>
        <v>4.8960000000000004E-2</v>
      </c>
      <c r="G10" s="13">
        <f>'Times in seconds for costs'!G10*Prices!$D9</f>
        <v>6.4977777777777773E-2</v>
      </c>
    </row>
    <row r="11" spans="1:7" x14ac:dyDescent="0.2">
      <c r="A11" t="s">
        <v>352</v>
      </c>
      <c r="B11" s="13">
        <f>'Times in seconds for costs'!B11*Prices!$D10</f>
        <v>1.8202999999999995E-3</v>
      </c>
      <c r="C11" s="13">
        <f>'Times in seconds for costs'!C11*Prices!$D10</f>
        <v>3.506999999999999E-2</v>
      </c>
      <c r="D11" s="13">
        <f>'Times in seconds for costs'!D11*Prices!$D10</f>
        <v>7.0807999999999982E-2</v>
      </c>
      <c r="E11" s="13">
        <f>'Times in seconds for costs'!E11*Prices!$D10</f>
        <v>0.10621199999999997</v>
      </c>
      <c r="F11" s="13">
        <f>'Times in seconds for costs'!F11*Prices!$D10</f>
        <v>0.14295199999999994</v>
      </c>
      <c r="G11" s="13">
        <f>'Times in seconds for costs'!G11*Prices!$D10</f>
        <v>0.17701999999999996</v>
      </c>
    </row>
    <row r="12" spans="1:7" x14ac:dyDescent="0.2">
      <c r="A12" t="s">
        <v>340</v>
      </c>
      <c r="B12" s="13">
        <f>'Times in seconds for costs'!B12*Prices!$D11</f>
        <v>1.7499999999999998E-3</v>
      </c>
      <c r="C12" s="13">
        <f>'Times in seconds for costs'!C12*Prices!$D11</f>
        <v>3.4499999999999996E-2</v>
      </c>
      <c r="D12" s="13">
        <f>'Times in seconds for costs'!D12*Prices!$D11</f>
        <v>7.099999999999998E-2</v>
      </c>
      <c r="E12" s="13">
        <f>'Times in seconds for costs'!E12*Prices!$D11</f>
        <v>0.10649999999999997</v>
      </c>
      <c r="F12" s="13">
        <f>'Times in seconds for costs'!F12*Prices!$D11</f>
        <v>0.14199999999999996</v>
      </c>
      <c r="G12" s="13">
        <f>'Times in seconds for costs'!G12*Prices!$D11</f>
        <v>0.17749999999999994</v>
      </c>
    </row>
    <row r="13" spans="1:7" x14ac:dyDescent="0.2">
      <c r="A13" t="s">
        <v>351</v>
      </c>
      <c r="B13" s="13">
        <f>'Times in seconds for costs'!B13*Prices!$D12</f>
        <v>2.0646000000000006E-3</v>
      </c>
      <c r="C13" s="13">
        <f>'Times in seconds for costs'!C13*Prices!$D12</f>
        <v>4.0625999999999995E-2</v>
      </c>
      <c r="D13" s="13">
        <f>'Times in seconds for costs'!D13*Prices!$D12</f>
        <v>7.9920000000000005E-2</v>
      </c>
      <c r="E13" s="13">
        <f>'Times in seconds for costs'!E13*Prices!$D12</f>
        <v>0.11988000000000001</v>
      </c>
      <c r="F13" s="13">
        <f>'Times in seconds for costs'!F13*Prices!$D12</f>
        <v>0.15984000000000001</v>
      </c>
      <c r="G13" s="13">
        <f>'Times in seconds for costs'!G13*Prices!$D12</f>
        <v>0.19980000000000001</v>
      </c>
    </row>
    <row r="14" spans="1:7" x14ac:dyDescent="0.2">
      <c r="A14" t="s">
        <v>339</v>
      </c>
      <c r="B14" s="13">
        <f>'Times in seconds for costs'!B14*Prices!$D13</f>
        <v>2.9999999999999996E-3</v>
      </c>
      <c r="C14" s="13">
        <f>'Times in seconds for costs'!C14*Prices!$D13</f>
        <v>0.06</v>
      </c>
      <c r="D14" s="13">
        <f>'Times in seconds for costs'!D14*Prices!$D13</f>
        <v>0.12</v>
      </c>
      <c r="E14" s="13">
        <f>'Times in seconds for costs'!E14*Prices!$D13</f>
        <v>0.18299999999999997</v>
      </c>
      <c r="F14" s="13">
        <f>'Times in seconds for costs'!F14*Prices!$D13</f>
        <v>0.24</v>
      </c>
      <c r="G14" s="13">
        <f>'Times in seconds for costs'!G14*Prices!$D13</f>
        <v>0.3</v>
      </c>
    </row>
    <row r="15" spans="1:7" x14ac:dyDescent="0.2">
      <c r="A15" t="s">
        <v>350</v>
      </c>
      <c r="B15" s="13">
        <f>'Times in seconds for costs'!B15*Prices!$D14</f>
        <v>4.0686999999999989E-3</v>
      </c>
      <c r="C15" s="13">
        <f>'Times in seconds for costs'!C15*Prices!$D14</f>
        <v>8.1373999999999974E-2</v>
      </c>
      <c r="D15" s="13">
        <f>'Times in seconds for costs'!D15*Prices!$D14</f>
        <v>0.15474399999999996</v>
      </c>
      <c r="E15" s="13">
        <f>'Times in seconds for costs'!E15*Prices!$D14</f>
        <v>0.23211599999999996</v>
      </c>
      <c r="F15" s="13">
        <f>'Times in seconds for costs'!F15*Prices!$D14</f>
        <v>0.30948799999999993</v>
      </c>
      <c r="G15" s="13">
        <f>'Times in seconds for costs'!G15*Prices!$D14</f>
        <v>0.39352999999999994</v>
      </c>
    </row>
    <row r="16" spans="1:7" x14ac:dyDescent="0.2">
      <c r="A16" t="s">
        <v>210</v>
      </c>
      <c r="B16" s="13">
        <f>'Times in seconds for costs'!B16*Prices!$D15</f>
        <v>0</v>
      </c>
      <c r="C16" s="13">
        <f>'Times in seconds for costs'!C16*Prices!$D15</f>
        <v>0</v>
      </c>
      <c r="D16" s="13">
        <f>'Times in seconds for costs'!D16*Prices!$D15</f>
        <v>0</v>
      </c>
      <c r="E16" s="13">
        <f>'Times in seconds for costs'!E16*Prices!$D15</f>
        <v>0</v>
      </c>
      <c r="F16" s="13">
        <f>'Times in seconds for costs'!F16*Prices!$D15</f>
        <v>0</v>
      </c>
      <c r="G16" s="13">
        <f>'Times in seconds for costs'!G16*Prices!$D15</f>
        <v>0</v>
      </c>
    </row>
    <row r="17" spans="1:7" x14ac:dyDescent="0.2">
      <c r="A17" t="s">
        <v>353</v>
      </c>
      <c r="B17" s="13">
        <f>'Times in seconds for costs'!B17*Prices!$D16</f>
        <v>2.7299999999999998E-3</v>
      </c>
      <c r="C17" s="13">
        <f>'Times in seconds for costs'!C17*Prices!$D16</f>
        <v>2.7885000000000004E-2</v>
      </c>
      <c r="D17" s="13">
        <f>'Times in seconds for costs'!D17*Prices!$D16</f>
        <v>5.5965000000000008E-2</v>
      </c>
      <c r="E17" s="13">
        <f>'Times in seconds for costs'!E17*Prices!$D16</f>
        <v>8.4045000000000009E-2</v>
      </c>
      <c r="F17" s="13">
        <f>'Times in seconds for costs'!F17*Prices!$D16</f>
        <v>0.11271</v>
      </c>
      <c r="G17" s="13">
        <f>'Times in seconds for costs'!G17*Prices!$D16</f>
        <v>0.14079000000000003</v>
      </c>
    </row>
    <row r="18" spans="1:7" x14ac:dyDescent="0.2">
      <c r="A18" t="s">
        <v>354</v>
      </c>
      <c r="B18" s="13">
        <f>'Times in seconds for costs'!B18*Prices!$D17</f>
        <v>5.7199999999999994E-3</v>
      </c>
      <c r="C18" s="13">
        <f>'Times in seconds for costs'!C18*Prices!$D17</f>
        <v>2.9250000000000005E-2</v>
      </c>
      <c r="D18" s="13">
        <f>'Times in seconds for costs'!D18*Prices!$D17</f>
        <v>5.9540000000000003E-2</v>
      </c>
      <c r="E18" s="13">
        <f>'Times in seconds for costs'!E18*Prices!$D17</f>
        <v>8.814000000000001E-2</v>
      </c>
      <c r="F18" s="13">
        <f>'Times in seconds for costs'!F18*Prices!$D17</f>
        <v>0.11765000000000002</v>
      </c>
      <c r="G18" s="13">
        <f>'Times in seconds for costs'!G18*Prices!$D17</f>
        <v>0.14690000000000003</v>
      </c>
    </row>
    <row r="19" spans="1:7" x14ac:dyDescent="0.2">
      <c r="A19" t="s">
        <v>358</v>
      </c>
      <c r="B19" s="13">
        <f>'Times in seconds for costs'!B19*Prices!$D18</f>
        <v>8.9599999999999992E-3</v>
      </c>
      <c r="C19" s="13">
        <f>'Times in seconds for costs'!C19*Prices!$D18</f>
        <v>9.1342222222222214E-2</v>
      </c>
      <c r="D19" s="13">
        <f>'Times in seconds for costs'!D19*Prices!$D18</f>
        <v>0.18193777777777781</v>
      </c>
      <c r="E19" s="13">
        <f>'Times in seconds for costs'!E19*Prices!$D18</f>
        <v>0.27303111111111111</v>
      </c>
      <c r="F19" s="13">
        <f>'Times in seconds for costs'!F19*Prices!$D18</f>
        <v>0.36586666666666662</v>
      </c>
      <c r="G19" s="13">
        <f>'Times in seconds for costs'!G19*Prices!$D18</f>
        <v>0.45521777777777783</v>
      </c>
    </row>
    <row r="20" spans="1:7" x14ac:dyDescent="0.2">
      <c r="A20" t="s">
        <v>357</v>
      </c>
      <c r="B20" s="13">
        <f>'Times in seconds for costs'!B20*Prices!$D19</f>
        <v>1.7919999999999998E-2</v>
      </c>
      <c r="C20" s="13">
        <f>'Times in seconds for costs'!C20*Prices!$D19</f>
        <v>8.9102222222222222E-2</v>
      </c>
      <c r="D20" s="13">
        <f>'Times in seconds for costs'!D20*Prices!$D19</f>
        <v>0.1792</v>
      </c>
      <c r="E20" s="13">
        <f>'Times in seconds for costs'!E20*Prices!$D19</f>
        <v>0.26531555555555553</v>
      </c>
      <c r="F20" s="13">
        <f>'Times in seconds for costs'!F20*Prices!$D19</f>
        <v>0.36437333333333327</v>
      </c>
      <c r="G20" s="13">
        <f>'Times in seconds for costs'!G20*Prices!$D19</f>
        <v>0.45347555555555547</v>
      </c>
    </row>
    <row r="21" spans="1:7" x14ac:dyDescent="0.2">
      <c r="A21" t="s">
        <v>355</v>
      </c>
      <c r="B21" s="13">
        <f>'Times in seconds for costs'!B21*Prices!$D20</f>
        <v>0</v>
      </c>
      <c r="C21" s="13">
        <f>'Times in seconds for costs'!C21*Prices!$D20</f>
        <v>0</v>
      </c>
      <c r="D21" s="13">
        <f>'Times in seconds for costs'!D21*Prices!$D20</f>
        <v>0</v>
      </c>
      <c r="E21" s="13">
        <f>'Times in seconds for costs'!E21*Prices!$D20</f>
        <v>0</v>
      </c>
      <c r="F21" s="13">
        <f>'Times in seconds for costs'!F21*Prices!$D20</f>
        <v>0</v>
      </c>
      <c r="G21" s="13">
        <f>'Times in seconds for costs'!G21*Prices!$D20</f>
        <v>0</v>
      </c>
    </row>
    <row r="22" spans="1:7" x14ac:dyDescent="0.2">
      <c r="A22" t="s">
        <v>356</v>
      </c>
      <c r="B22" s="13">
        <f>'Times in seconds for costs'!B22*Prices!$D21</f>
        <v>0</v>
      </c>
      <c r="C22" s="13">
        <f>'Times in seconds for costs'!C22*Prices!$D21</f>
        <v>0</v>
      </c>
      <c r="D22" s="13">
        <f>'Times in seconds for costs'!D22*Prices!$D21</f>
        <v>0</v>
      </c>
      <c r="E22" s="13">
        <f>'Times in seconds for costs'!E22*Prices!$D21</f>
        <v>0</v>
      </c>
      <c r="F22" s="13">
        <f>'Times in seconds for costs'!F22*Prices!$D21</f>
        <v>0</v>
      </c>
      <c r="G22" s="13">
        <f>'Times in seconds for costs'!G22*Prices!$D21</f>
        <v>0</v>
      </c>
    </row>
    <row r="23" spans="1:7" x14ac:dyDescent="0.2">
      <c r="A23" t="s">
        <v>362</v>
      </c>
      <c r="B23" s="13">
        <f>'Times in seconds for costs'!B23*Prices!$D22</f>
        <v>0</v>
      </c>
      <c r="C23" s="13">
        <f>'Times in seconds for costs'!C23*Prices!$D22</f>
        <v>0</v>
      </c>
      <c r="D23" s="13">
        <f>'Times in seconds for costs'!D23*Prices!$D22</f>
        <v>0</v>
      </c>
      <c r="E23" s="13">
        <f>'Times in seconds for costs'!E23*Prices!$D22</f>
        <v>0</v>
      </c>
      <c r="F23" s="13">
        <f>'Times in seconds for costs'!F23*Prices!$D22</f>
        <v>0</v>
      </c>
      <c r="G23" s="13">
        <f>'Times in seconds for costs'!G23*Prices!$D22</f>
        <v>0</v>
      </c>
    </row>
    <row r="24" spans="1:7" x14ac:dyDescent="0.2">
      <c r="A24" t="s">
        <v>359</v>
      </c>
      <c r="B24" s="13">
        <f>'Times in seconds for costs'!B24*Prices!$D23</f>
        <v>0</v>
      </c>
      <c r="C24" s="13">
        <f>'Times in seconds for costs'!C24*Prices!$D23</f>
        <v>0</v>
      </c>
      <c r="D24" s="13">
        <f>'Times in seconds for costs'!D24*Prices!$D23</f>
        <v>0</v>
      </c>
      <c r="E24" s="13">
        <f>'Times in seconds for costs'!E24*Prices!$D23</f>
        <v>0</v>
      </c>
      <c r="F24" s="13">
        <f>'Times in seconds for costs'!F24*Prices!$D23</f>
        <v>0</v>
      </c>
      <c r="G24" s="13">
        <f>'Times in seconds for costs'!G24*Prices!$D23</f>
        <v>0</v>
      </c>
    </row>
    <row r="25" spans="1:7" x14ac:dyDescent="0.2">
      <c r="A25" t="s">
        <v>361</v>
      </c>
      <c r="B25" s="13">
        <f>'Times in seconds for costs'!B25*Prices!$D24</f>
        <v>0</v>
      </c>
      <c r="C25" s="13">
        <f>'Times in seconds for costs'!C25*Prices!$D24</f>
        <v>0</v>
      </c>
      <c r="D25" s="13">
        <f>'Times in seconds for costs'!D25*Prices!$D24</f>
        <v>0</v>
      </c>
      <c r="E25" s="13">
        <f>'Times in seconds for costs'!E25*Prices!$D24</f>
        <v>0</v>
      </c>
      <c r="F25" s="13">
        <f>'Times in seconds for costs'!F25*Prices!$D24</f>
        <v>0</v>
      </c>
      <c r="G25" s="13">
        <f>'Times in seconds for costs'!G25*Prices!$D24</f>
        <v>0</v>
      </c>
    </row>
    <row r="26" spans="1:7" x14ac:dyDescent="0.2">
      <c r="A26" t="s">
        <v>360</v>
      </c>
      <c r="B26" s="13">
        <f>'Times in seconds for costs'!B26*Prices!$D25</f>
        <v>0</v>
      </c>
      <c r="C26" s="13">
        <f>'Times in seconds for costs'!C26*Prices!$D25</f>
        <v>0</v>
      </c>
      <c r="D26" s="13">
        <f>'Times in seconds for costs'!D26*Prices!$D25</f>
        <v>0</v>
      </c>
      <c r="E26" s="13">
        <f>'Times in seconds for costs'!E26*Prices!$D25</f>
        <v>0</v>
      </c>
      <c r="F26" s="13">
        <f>'Times in seconds for costs'!F26*Prices!$D25</f>
        <v>0</v>
      </c>
      <c r="G26" s="13">
        <f>'Times in seconds for costs'!G26*Prices!$D25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D936-B353-5046-92B1-69D3F0B17B56}">
  <dimension ref="A1:I25"/>
  <sheetViews>
    <sheetView topLeftCell="A14" zoomScaleNormal="100" workbookViewId="0">
      <selection activeCell="A25" sqref="A25"/>
    </sheetView>
  </sheetViews>
  <sheetFormatPr baseColWidth="10" defaultRowHeight="16" x14ac:dyDescent="0.2"/>
  <cols>
    <col min="1" max="1" width="20.33203125" style="7" bestFit="1" customWidth="1"/>
    <col min="2" max="2" width="14.1640625" style="4" bestFit="1" customWidth="1"/>
    <col min="3" max="6" width="15.1640625" style="4" bestFit="1" customWidth="1"/>
    <col min="7" max="7" width="16.33203125" style="4" bestFit="1" customWidth="1"/>
    <col min="8" max="16384" width="10.83203125" style="4"/>
  </cols>
  <sheetData>
    <row r="1" spans="1:9" x14ac:dyDescent="0.2">
      <c r="A1" s="3" t="s">
        <v>0</v>
      </c>
      <c r="B1" s="4">
        <v>1</v>
      </c>
      <c r="C1" s="4">
        <v>20</v>
      </c>
      <c r="D1" s="4">
        <v>40</v>
      </c>
      <c r="E1" s="4">
        <v>60</v>
      </c>
      <c r="F1" s="4">
        <v>80</v>
      </c>
      <c r="G1" s="4">
        <v>100</v>
      </c>
    </row>
    <row r="2" spans="1:9" x14ac:dyDescent="0.2">
      <c r="A2" s="7" t="s">
        <v>341</v>
      </c>
      <c r="B2" s="5">
        <v>5.5555555555555556E-4</v>
      </c>
      <c r="C2" s="5">
        <v>2.1759259259259258E-3</v>
      </c>
      <c r="D2" s="5">
        <v>4.1203703703703706E-3</v>
      </c>
      <c r="E2" s="5">
        <v>6.7013888888888887E-3</v>
      </c>
      <c r="F2" s="5">
        <v>8.2638888888888883E-3</v>
      </c>
      <c r="G2" s="5">
        <v>1.0972222222222223E-2</v>
      </c>
    </row>
    <row r="3" spans="1:9" x14ac:dyDescent="0.2">
      <c r="A3" s="7" t="s">
        <v>342</v>
      </c>
      <c r="B3" s="5">
        <v>5.0925925925925921E-4</v>
      </c>
      <c r="C3" s="5">
        <v>1.3310185185185185E-3</v>
      </c>
      <c r="D3" s="5">
        <v>2.4189814814814816E-3</v>
      </c>
      <c r="E3" s="5">
        <v>3.4027777777777784E-3</v>
      </c>
      <c r="F3" s="5">
        <v>4.6643518518518518E-3</v>
      </c>
      <c r="G3" s="5">
        <v>5.6018518518518518E-3</v>
      </c>
      <c r="I3" s="5"/>
    </row>
    <row r="4" spans="1:9" x14ac:dyDescent="0.2">
      <c r="A4" s="7" t="s">
        <v>343</v>
      </c>
      <c r="B4" s="5">
        <v>5.2083333333333333E-4</v>
      </c>
      <c r="C4" s="5">
        <v>6.9444444444444447E-4</v>
      </c>
      <c r="D4" s="5">
        <v>1.3888888888888889E-3</v>
      </c>
      <c r="E4" s="5">
        <v>1.7245370370370372E-3</v>
      </c>
      <c r="F4" s="5">
        <v>2.1643518518518518E-3</v>
      </c>
      <c r="G4" s="5">
        <v>3.0555555555555557E-3</v>
      </c>
    </row>
    <row r="5" spans="1:9" x14ac:dyDescent="0.2">
      <c r="A5" s="7" t="s">
        <v>344</v>
      </c>
      <c r="B5" s="5">
        <v>6.2500000000000001E-4</v>
      </c>
      <c r="C5" s="5">
        <v>2.0486111111111113E-3</v>
      </c>
      <c r="D5" s="5">
        <v>3.1018518518518522E-3</v>
      </c>
      <c r="E5" s="5">
        <v>4.9421296296296288E-3</v>
      </c>
      <c r="F5" s="5">
        <v>6.8981481481481489E-3</v>
      </c>
      <c r="G5" s="5">
        <v>8.0092592592592594E-3</v>
      </c>
    </row>
    <row r="6" spans="1:9" x14ac:dyDescent="0.2">
      <c r="A6" s="7" t="s">
        <v>345</v>
      </c>
      <c r="B6" s="5">
        <v>6.2500000000000001E-4</v>
      </c>
      <c r="C6" s="5">
        <v>1.25E-3</v>
      </c>
      <c r="D6" s="5">
        <v>1.8634259259259261E-3</v>
      </c>
      <c r="E6" s="5">
        <v>2.5000000000000001E-3</v>
      </c>
      <c r="F6" s="5">
        <v>3.1134259259259257E-3</v>
      </c>
      <c r="G6" s="5">
        <v>4.3287037037037035E-3</v>
      </c>
    </row>
    <row r="7" spans="1:9" x14ac:dyDescent="0.2">
      <c r="A7" s="7" t="s">
        <v>346</v>
      </c>
      <c r="B7" s="5">
        <v>6.2500000000000001E-4</v>
      </c>
      <c r="C7" s="5">
        <v>6.2500000000000001E-4</v>
      </c>
      <c r="D7" s="5">
        <v>1.25E-3</v>
      </c>
      <c r="E7" s="5">
        <v>1.25E-3</v>
      </c>
      <c r="F7" s="5">
        <v>1.8750000000000001E-3</v>
      </c>
      <c r="G7" s="5">
        <v>2.488425925925926E-3</v>
      </c>
    </row>
    <row r="8" spans="1:9" x14ac:dyDescent="0.2">
      <c r="A8" s="7" t="s">
        <v>352</v>
      </c>
      <c r="B8" s="5">
        <v>1.261574074074074E-3</v>
      </c>
      <c r="C8" s="5">
        <v>1.2731481481481483E-3</v>
      </c>
      <c r="D8" s="5">
        <v>1.2962962962962963E-3</v>
      </c>
      <c r="E8" s="5">
        <v>1.3194444444444443E-3</v>
      </c>
      <c r="F8" s="5">
        <v>1.3310185185185185E-3</v>
      </c>
      <c r="G8" s="5">
        <v>1.3310185185185185E-3</v>
      </c>
    </row>
    <row r="9" spans="1:9" x14ac:dyDescent="0.2">
      <c r="A9" s="7" t="s">
        <v>351</v>
      </c>
      <c r="B9" s="5">
        <v>7.175925925925927E-4</v>
      </c>
      <c r="C9" s="5">
        <v>7.407407407407407E-4</v>
      </c>
      <c r="D9" s="5">
        <v>7.407407407407407E-4</v>
      </c>
      <c r="E9" s="5">
        <v>7.7546296296296304E-4</v>
      </c>
      <c r="F9" s="5">
        <v>7.5231481481481471E-4</v>
      </c>
      <c r="G9" s="5">
        <v>7.7546296296296304E-4</v>
      </c>
    </row>
    <row r="10" spans="1:9" x14ac:dyDescent="0.2">
      <c r="A10" s="7" t="s">
        <v>339</v>
      </c>
      <c r="B10" s="5">
        <v>7.0601851851851847E-4</v>
      </c>
      <c r="C10" s="5">
        <v>7.407407407407407E-4</v>
      </c>
      <c r="D10" s="5">
        <v>7.407407407407407E-4</v>
      </c>
      <c r="E10" s="5">
        <v>7.5231481481481471E-4</v>
      </c>
      <c r="F10" s="5">
        <v>7.5231481481481471E-4</v>
      </c>
      <c r="G10" s="5">
        <v>7.7546296296296304E-4</v>
      </c>
    </row>
    <row r="11" spans="1:9" x14ac:dyDescent="0.2">
      <c r="A11" s="7" t="s">
        <v>350</v>
      </c>
      <c r="B11" s="5">
        <v>7.175925925925927E-4</v>
      </c>
      <c r="C11" s="5">
        <v>7.6388888888888893E-4</v>
      </c>
      <c r="D11" s="5">
        <v>7.6388888888888893E-4</v>
      </c>
      <c r="E11" s="5">
        <v>7.7546296296296304E-4</v>
      </c>
      <c r="F11" s="5">
        <v>7.6388888888888893E-4</v>
      </c>
      <c r="G11" s="5">
        <v>7.7546296296296304E-4</v>
      </c>
    </row>
    <row r="12" spans="1:9" x14ac:dyDescent="0.2">
      <c r="A12" s="7" t="s">
        <v>340</v>
      </c>
      <c r="B12" s="5">
        <v>8.1018518518518516E-4</v>
      </c>
      <c r="C12" s="5">
        <v>8.6805555555555551E-4</v>
      </c>
      <c r="D12" s="5">
        <v>9.0277777777777784E-4</v>
      </c>
      <c r="E12" s="5">
        <v>9.0277777777777784E-4</v>
      </c>
      <c r="F12" s="5">
        <v>9.0277777777777784E-4</v>
      </c>
      <c r="G12" s="5">
        <v>9.0277777777777784E-4</v>
      </c>
    </row>
    <row r="13" spans="1:9" x14ac:dyDescent="0.2">
      <c r="A13" s="7" t="s">
        <v>347</v>
      </c>
      <c r="B13" s="5">
        <v>7.8703703703703705E-4</v>
      </c>
      <c r="C13" s="5">
        <v>5.9259259259259256E-3</v>
      </c>
      <c r="D13" s="5">
        <v>1.2106481481481482E-2</v>
      </c>
      <c r="E13" s="5">
        <v>1.8124999999999999E-2</v>
      </c>
      <c r="F13" s="5">
        <v>2.3622685185185188E-2</v>
      </c>
      <c r="G13" s="5">
        <v>2.9942129629629628E-2</v>
      </c>
    </row>
    <row r="14" spans="1:9" x14ac:dyDescent="0.2">
      <c r="A14" s="7" t="s">
        <v>348</v>
      </c>
      <c r="B14" s="5">
        <v>6.3657407407407402E-4</v>
      </c>
      <c r="C14" s="5">
        <v>3.1481481481481482E-3</v>
      </c>
      <c r="D14" s="5">
        <v>6.3657407407407404E-3</v>
      </c>
      <c r="E14" s="5">
        <v>9.525462962962963E-3</v>
      </c>
      <c r="F14" s="5">
        <v>1.2638888888888889E-2</v>
      </c>
      <c r="G14" s="5">
        <v>1.5625E-2</v>
      </c>
    </row>
    <row r="15" spans="1:9" x14ac:dyDescent="0.2">
      <c r="A15" s="8"/>
      <c r="B15" s="6"/>
      <c r="C15" s="6"/>
      <c r="D15" s="6"/>
      <c r="E15" s="6"/>
      <c r="F15" s="6"/>
      <c r="G15" s="6"/>
    </row>
    <row r="16" spans="1:9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  <row r="22" spans="2:7" x14ac:dyDescent="0.2">
      <c r="B22" s="5"/>
      <c r="C22" s="5"/>
      <c r="D22" s="5"/>
      <c r="E22" s="5"/>
      <c r="F22" s="5"/>
      <c r="G22" s="5"/>
    </row>
    <row r="23" spans="2:7" x14ac:dyDescent="0.2">
      <c r="B23" s="5"/>
      <c r="C23" s="5"/>
      <c r="D23" s="5"/>
      <c r="E23" s="5"/>
      <c r="F23" s="5"/>
      <c r="G23" s="5"/>
    </row>
    <row r="24" spans="2:7" x14ac:dyDescent="0.2">
      <c r="B24" s="5"/>
      <c r="C24" s="5"/>
      <c r="D24" s="5"/>
      <c r="E24" s="5"/>
      <c r="F24" s="5"/>
      <c r="G24" s="5"/>
    </row>
    <row r="25" spans="2:7" x14ac:dyDescent="0.2">
      <c r="B25" s="5"/>
      <c r="C25" s="5"/>
      <c r="D25" s="5"/>
      <c r="E25" s="5"/>
      <c r="F25" s="5"/>
      <c r="G2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B74-2FCE-0A4F-95CB-E7E5798FB22A}">
  <dimension ref="A1:G4"/>
  <sheetViews>
    <sheetView topLeftCell="C25" workbookViewId="0">
      <selection activeCell="A15" sqref="A15"/>
    </sheetView>
  </sheetViews>
  <sheetFormatPr baseColWidth="10" defaultRowHeight="16" x14ac:dyDescent="0.2"/>
  <cols>
    <col min="1" max="1" width="19.66406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0" width="24.83203125" bestFit="1" customWidth="1"/>
    <col min="11" max="11" width="13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6" width="24.83203125" bestFit="1" customWidth="1"/>
    <col min="17" max="17" width="13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2" width="24.83203125" bestFit="1" customWidth="1"/>
    <col min="23" max="23" width="13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8" width="24.83203125" bestFit="1" customWidth="1"/>
    <col min="29" max="29" width="13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4" width="24.83203125" bestFit="1" customWidth="1"/>
    <col min="35" max="35" width="14" bestFit="1" customWidth="1"/>
    <col min="36" max="36" width="12.6640625" bestFit="1" customWidth="1"/>
    <col min="37" max="37" width="13.5" bestFit="1" customWidth="1"/>
  </cols>
  <sheetData>
    <row r="1" spans="1:7" x14ac:dyDescent="0.2">
      <c r="A1" s="3" t="s">
        <v>0</v>
      </c>
      <c r="B1" s="4">
        <v>1</v>
      </c>
      <c r="C1" s="4">
        <v>20</v>
      </c>
      <c r="D1" s="4">
        <v>40</v>
      </c>
      <c r="E1" s="4">
        <v>60</v>
      </c>
      <c r="F1" s="4">
        <v>80</v>
      </c>
      <c r="G1" s="4">
        <v>100</v>
      </c>
    </row>
    <row r="2" spans="1:7" x14ac:dyDescent="0.2">
      <c r="A2" s="8" t="s">
        <v>210</v>
      </c>
      <c r="B2" s="6">
        <v>4.8611111111111104E-4</v>
      </c>
      <c r="C2" s="6"/>
      <c r="D2" s="6"/>
      <c r="E2" s="6"/>
      <c r="F2" s="6"/>
      <c r="G2" s="6"/>
    </row>
    <row r="3" spans="1:7" x14ac:dyDescent="0.2">
      <c r="A3" s="7" t="s">
        <v>220</v>
      </c>
      <c r="B3" s="5">
        <v>4.8611111111111104E-4</v>
      </c>
      <c r="C3" s="5">
        <v>4.9652777777777777E-3</v>
      </c>
      <c r="D3" s="5">
        <v>9.9652777777777778E-3</v>
      </c>
      <c r="E3" s="5">
        <v>1.4965277777777779E-2</v>
      </c>
      <c r="F3" s="5">
        <v>2.0069444444444442E-2</v>
      </c>
      <c r="G3" s="5">
        <v>2.5069444444444446E-2</v>
      </c>
    </row>
    <row r="4" spans="1:7" x14ac:dyDescent="0.2">
      <c r="A4" s="7" t="s">
        <v>231</v>
      </c>
      <c r="B4" s="5">
        <v>5.0925925925925921E-4</v>
      </c>
      <c r="C4" s="5">
        <v>2.6041666666666665E-3</v>
      </c>
      <c r="D4" s="5">
        <v>5.3009259259259251E-3</v>
      </c>
      <c r="E4" s="5">
        <v>7.8472222222222224E-3</v>
      </c>
      <c r="F4" s="5">
        <v>1.0474537037037037E-2</v>
      </c>
      <c r="G4" s="5">
        <v>1.3078703703703703E-2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3B95-21D8-6D49-BB68-C7DAE90ED40C}">
  <dimension ref="A1:G17"/>
  <sheetViews>
    <sheetView topLeftCell="I56" workbookViewId="0">
      <selection activeCell="F18" sqref="F18"/>
    </sheetView>
  </sheetViews>
  <sheetFormatPr baseColWidth="10" defaultRowHeight="16" x14ac:dyDescent="0.2"/>
  <cols>
    <col min="1" max="1" width="16.5" bestFit="1" customWidth="1"/>
    <col min="2" max="7" width="8.1640625" bestFit="1" customWidth="1"/>
  </cols>
  <sheetData>
    <row r="1" spans="1:7" x14ac:dyDescent="0.2">
      <c r="A1" s="3" t="s">
        <v>0</v>
      </c>
      <c r="B1" s="4">
        <v>1</v>
      </c>
      <c r="C1" s="4">
        <v>20</v>
      </c>
      <c r="D1" s="4">
        <v>40</v>
      </c>
      <c r="E1" s="4">
        <v>60</v>
      </c>
      <c r="F1" s="4">
        <v>80</v>
      </c>
      <c r="G1" s="4">
        <v>100</v>
      </c>
    </row>
    <row r="2" spans="1:7" x14ac:dyDescent="0.2">
      <c r="A2" s="7" t="s">
        <v>244</v>
      </c>
      <c r="B2" s="5">
        <v>4.1666666666666669E-4</v>
      </c>
      <c r="C2" s="5">
        <v>1.2731481481481483E-3</v>
      </c>
      <c r="D2" s="5">
        <v>2.1180555555555553E-3</v>
      </c>
      <c r="E2" s="5">
        <v>3.1597222222222222E-3</v>
      </c>
      <c r="F2" s="5">
        <v>4.1898148148148146E-3</v>
      </c>
      <c r="G2" s="5">
        <v>5.4745370370370373E-3</v>
      </c>
    </row>
    <row r="3" spans="1:7" x14ac:dyDescent="0.2">
      <c r="A3" s="7" t="s">
        <v>257</v>
      </c>
      <c r="B3" s="5">
        <v>4.0509259259259258E-4</v>
      </c>
      <c r="C3" s="5">
        <v>6.2500000000000001E-4</v>
      </c>
      <c r="D3" s="5">
        <v>1.2384259259259258E-3</v>
      </c>
      <c r="E3" s="5">
        <v>1.5740740740740741E-3</v>
      </c>
      <c r="F3" s="5">
        <v>2.0833333333333333E-3</v>
      </c>
      <c r="G3" s="5">
        <v>2.9166666666666668E-3</v>
      </c>
    </row>
    <row r="4" spans="1:7" x14ac:dyDescent="0.2">
      <c r="A4" s="7" t="s">
        <v>270</v>
      </c>
      <c r="B4" s="5">
        <v>4.1666666666666669E-4</v>
      </c>
      <c r="C4" s="5">
        <v>2.0717592592592593E-3</v>
      </c>
      <c r="D4" s="5">
        <v>4.1666666666666666E-3</v>
      </c>
      <c r="E4" s="5">
        <v>6.168981481481481E-3</v>
      </c>
      <c r="F4" s="5">
        <v>8.4722222222222213E-3</v>
      </c>
      <c r="G4" s="5">
        <v>1.0543981481481481E-2</v>
      </c>
    </row>
    <row r="5" spans="1:7" x14ac:dyDescent="0.2">
      <c r="A5" s="7" t="s">
        <v>283</v>
      </c>
      <c r="B5" s="5">
        <v>4.1666666666666669E-4</v>
      </c>
      <c r="C5" s="5">
        <v>4.2476851851851851E-3</v>
      </c>
      <c r="D5" s="5">
        <v>8.4606481481481494E-3</v>
      </c>
      <c r="E5" s="5">
        <v>1.269675925925926E-2</v>
      </c>
      <c r="F5" s="5">
        <v>1.7013888888888887E-2</v>
      </c>
      <c r="G5" s="5">
        <v>2.1168981481481483E-2</v>
      </c>
    </row>
    <row r="6" spans="1:7" x14ac:dyDescent="0.2">
      <c r="A6" t="s">
        <v>362</v>
      </c>
      <c r="B6" s="1">
        <v>1.423611111111111E-3</v>
      </c>
      <c r="C6" s="1">
        <v>1.8981481481481482E-3</v>
      </c>
      <c r="D6" s="1">
        <v>2.1412037037037038E-3</v>
      </c>
      <c r="E6" s="1">
        <v>2.2106481481481478E-3</v>
      </c>
      <c r="F6" s="1">
        <v>2.5462962962962961E-3</v>
      </c>
      <c r="G6" s="1">
        <v>1.9560185185185184E-3</v>
      </c>
    </row>
    <row r="7" spans="1:7" x14ac:dyDescent="0.2">
      <c r="A7" t="s">
        <v>359</v>
      </c>
      <c r="B7" s="1">
        <v>6.5972222222222213E-4</v>
      </c>
      <c r="C7" s="1">
        <v>9.3750000000000007E-4</v>
      </c>
      <c r="D7" s="1">
        <v>1.2731481481481483E-3</v>
      </c>
      <c r="E7" s="1">
        <v>1.2268518518518518E-3</v>
      </c>
      <c r="F7" s="1">
        <v>1.1805555555555556E-3</v>
      </c>
      <c r="G7" s="1">
        <v>1.2847222222222223E-3</v>
      </c>
    </row>
    <row r="8" spans="1:7" x14ac:dyDescent="0.2">
      <c r="A8" t="s">
        <v>361</v>
      </c>
      <c r="B8" s="1">
        <v>6.3657407407407402E-4</v>
      </c>
      <c r="C8" s="1">
        <v>9.1435185185185185E-4</v>
      </c>
      <c r="D8" s="1">
        <v>9.8379629629629642E-4</v>
      </c>
      <c r="E8" s="1">
        <v>8.7962962962962962E-4</v>
      </c>
      <c r="F8" s="1">
        <v>9.8379629629629642E-4</v>
      </c>
      <c r="G8" s="1">
        <v>9.1435185185185185E-4</v>
      </c>
    </row>
    <row r="9" spans="1:7" x14ac:dyDescent="0.2">
      <c r="A9" t="s">
        <v>360</v>
      </c>
      <c r="B9" s="1">
        <v>6.5972222222222213E-4</v>
      </c>
      <c r="C9" s="1">
        <v>8.7962962962962962E-4</v>
      </c>
      <c r="D9" s="1">
        <v>8.564814814814815E-4</v>
      </c>
      <c r="E9" s="1">
        <v>9.8379629629629642E-4</v>
      </c>
      <c r="F9" s="1">
        <v>8.9120370370370362E-4</v>
      </c>
      <c r="G9" s="1">
        <v>9.9537037037037042E-4</v>
      </c>
    </row>
    <row r="14" spans="1:7" x14ac:dyDescent="0.2">
      <c r="B14" s="1"/>
      <c r="C14" s="1"/>
      <c r="D14" s="1"/>
      <c r="E14" s="1"/>
      <c r="F14" s="1"/>
      <c r="G14" s="1"/>
    </row>
    <row r="15" spans="1:7" x14ac:dyDescent="0.2">
      <c r="B15" s="1"/>
      <c r="C15" s="1"/>
      <c r="D15" s="1"/>
      <c r="E15" s="1"/>
      <c r="F15" s="1"/>
      <c r="G15" s="1"/>
    </row>
    <row r="16" spans="1:7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075A-FB75-0446-8E8A-8CF6CE8836A2}">
  <dimension ref="A1:H27"/>
  <sheetViews>
    <sheetView workbookViewId="0">
      <selection activeCell="H11" sqref="H11"/>
    </sheetView>
  </sheetViews>
  <sheetFormatPr baseColWidth="10" defaultRowHeight="16" x14ac:dyDescent="0.2"/>
  <cols>
    <col min="2" max="2" width="24.5" bestFit="1" customWidth="1"/>
    <col min="3" max="3" width="24.5" customWidth="1"/>
    <col min="4" max="4" width="20.5" customWidth="1"/>
  </cols>
  <sheetData>
    <row r="1" spans="1:8" x14ac:dyDescent="0.2">
      <c r="A1" t="s">
        <v>374</v>
      </c>
      <c r="B1" t="s">
        <v>363</v>
      </c>
      <c r="C1" t="s">
        <v>380</v>
      </c>
      <c r="D1" t="s">
        <v>375</v>
      </c>
      <c r="E1" t="s">
        <v>376</v>
      </c>
      <c r="H1" t="s">
        <v>381</v>
      </c>
    </row>
    <row r="2" spans="1:8" x14ac:dyDescent="0.2">
      <c r="A2" t="s">
        <v>377</v>
      </c>
      <c r="B2" t="s">
        <v>349</v>
      </c>
      <c r="C2">
        <v>0.15040000000000001</v>
      </c>
      <c r="D2">
        <f>C2/60/60</f>
        <v>4.1777777777777774E-5</v>
      </c>
      <c r="E2" s="10">
        <v>44603</v>
      </c>
      <c r="H2">
        <v>1.9999999999999999E-7</v>
      </c>
    </row>
    <row r="3" spans="1:8" x14ac:dyDescent="0.2">
      <c r="A3" t="s">
        <v>377</v>
      </c>
      <c r="B3" t="s">
        <v>341</v>
      </c>
      <c r="C3">
        <v>0.308</v>
      </c>
      <c r="D3">
        <f>C3/60/60</f>
        <v>8.5555555555555556E-5</v>
      </c>
      <c r="E3" s="10">
        <v>44603</v>
      </c>
    </row>
    <row r="4" spans="1:8" x14ac:dyDescent="0.2">
      <c r="A4" t="s">
        <v>377</v>
      </c>
      <c r="B4" t="s">
        <v>342</v>
      </c>
      <c r="C4">
        <v>0.61599999999999999</v>
      </c>
      <c r="D4">
        <f t="shared" ref="D4:D27" si="0">C4/60/60</f>
        <v>1.7111111111111111E-4</v>
      </c>
      <c r="E4" s="10">
        <v>44603</v>
      </c>
    </row>
    <row r="5" spans="1:8" x14ac:dyDescent="0.2">
      <c r="A5" t="s">
        <v>377</v>
      </c>
      <c r="B5" t="s">
        <v>343</v>
      </c>
      <c r="C5">
        <v>1.232</v>
      </c>
      <c r="D5">
        <f t="shared" si="0"/>
        <v>3.4222222222222222E-4</v>
      </c>
      <c r="E5" s="10">
        <v>44603</v>
      </c>
    </row>
    <row r="6" spans="1:8" x14ac:dyDescent="0.2">
      <c r="A6" t="s">
        <v>377</v>
      </c>
      <c r="B6" t="s">
        <v>348</v>
      </c>
      <c r="C6">
        <v>0.13439999999999999</v>
      </c>
      <c r="D6">
        <f t="shared" si="0"/>
        <v>3.7333333333333331E-5</v>
      </c>
      <c r="E6" s="10">
        <v>44603</v>
      </c>
      <c r="H6" t="s">
        <v>387</v>
      </c>
    </row>
    <row r="7" spans="1:8" x14ac:dyDescent="0.2">
      <c r="A7" t="s">
        <v>377</v>
      </c>
      <c r="B7" t="s">
        <v>344</v>
      </c>
      <c r="C7">
        <v>0.27200000000000002</v>
      </c>
      <c r="D7">
        <f t="shared" si="0"/>
        <v>7.5555555555555556E-5</v>
      </c>
      <c r="E7" s="10">
        <v>44603</v>
      </c>
      <c r="H7" t="s">
        <v>386</v>
      </c>
    </row>
    <row r="8" spans="1:8" x14ac:dyDescent="0.2">
      <c r="A8" t="s">
        <v>377</v>
      </c>
      <c r="B8" t="s">
        <v>345</v>
      </c>
      <c r="C8">
        <v>0.54400000000000004</v>
      </c>
      <c r="D8">
        <f t="shared" si="0"/>
        <v>1.5111111111111111E-4</v>
      </c>
      <c r="E8" s="10">
        <v>44603</v>
      </c>
    </row>
    <row r="9" spans="1:8" x14ac:dyDescent="0.2">
      <c r="A9" t="s">
        <v>377</v>
      </c>
      <c r="B9" t="s">
        <v>346</v>
      </c>
      <c r="C9">
        <v>1.0880000000000001</v>
      </c>
      <c r="D9">
        <f t="shared" si="0"/>
        <v>3.0222222222222223E-4</v>
      </c>
      <c r="E9" s="10">
        <v>44603</v>
      </c>
      <c r="H9" t="s">
        <v>384</v>
      </c>
    </row>
    <row r="10" spans="1:8" x14ac:dyDescent="0.2">
      <c r="A10" t="s">
        <v>377</v>
      </c>
      <c r="B10" t="s">
        <v>352</v>
      </c>
      <c r="C10">
        <f>0.0000000167*1000*60*60</f>
        <v>6.0119999999999993E-2</v>
      </c>
      <c r="D10">
        <f t="shared" si="0"/>
        <v>1.6699999999999996E-5</v>
      </c>
      <c r="E10" s="10">
        <v>44603</v>
      </c>
      <c r="H10" t="s">
        <v>389</v>
      </c>
    </row>
    <row r="11" spans="1:8" x14ac:dyDescent="0.2">
      <c r="A11" t="s">
        <v>377</v>
      </c>
      <c r="B11" t="s">
        <v>340</v>
      </c>
      <c r="C11">
        <f>0.000000025*1000*60*60</f>
        <v>8.9999999999999983E-2</v>
      </c>
      <c r="D11">
        <f t="shared" si="0"/>
        <v>2.4999999999999998E-5</v>
      </c>
      <c r="E11" s="10">
        <v>44603</v>
      </c>
    </row>
    <row r="12" spans="1:8" x14ac:dyDescent="0.2">
      <c r="A12" t="s">
        <v>377</v>
      </c>
      <c r="B12" t="s">
        <v>351</v>
      </c>
      <c r="C12">
        <f>0.0000000333*1000*60*60</f>
        <v>0.11988000000000001</v>
      </c>
      <c r="D12">
        <f t="shared" si="0"/>
        <v>3.3300000000000003E-5</v>
      </c>
      <c r="E12" s="10">
        <v>44603</v>
      </c>
      <c r="H12" t="s">
        <v>388</v>
      </c>
    </row>
    <row r="13" spans="1:8" x14ac:dyDescent="0.2">
      <c r="A13" t="s">
        <v>377</v>
      </c>
      <c r="B13" t="s">
        <v>339</v>
      </c>
      <c r="C13">
        <f>0.00000005*1000*60*60</f>
        <v>0.17999999999999997</v>
      </c>
      <c r="D13">
        <f t="shared" si="0"/>
        <v>4.9999999999999996E-5</v>
      </c>
      <c r="E13" s="10">
        <v>44603</v>
      </c>
      <c r="H13" t="s">
        <v>385</v>
      </c>
    </row>
    <row r="14" spans="1:8" x14ac:dyDescent="0.2">
      <c r="A14" t="s">
        <v>377</v>
      </c>
      <c r="B14" t="s">
        <v>350</v>
      </c>
      <c r="C14">
        <f>0.0000000667*1000*60*60</f>
        <v>0.24011999999999997</v>
      </c>
      <c r="D14">
        <f t="shared" si="0"/>
        <v>6.6699999999999995E-5</v>
      </c>
      <c r="E14" s="10">
        <v>44603</v>
      </c>
    </row>
    <row r="15" spans="1:8" x14ac:dyDescent="0.2">
      <c r="A15" t="s">
        <v>378</v>
      </c>
      <c r="B15" t="s">
        <v>210</v>
      </c>
      <c r="D15">
        <f t="shared" si="0"/>
        <v>0</v>
      </c>
      <c r="E15" s="10">
        <v>44603</v>
      </c>
    </row>
    <row r="16" spans="1:8" x14ac:dyDescent="0.2">
      <c r="A16" t="s">
        <v>378</v>
      </c>
      <c r="B16" t="s">
        <v>353</v>
      </c>
      <c r="C16">
        <v>0.23400000000000001</v>
      </c>
      <c r="D16">
        <f t="shared" si="0"/>
        <v>6.5000000000000008E-5</v>
      </c>
      <c r="E16" s="10">
        <v>44603</v>
      </c>
    </row>
    <row r="17" spans="1:5" x14ac:dyDescent="0.2">
      <c r="A17" t="s">
        <v>378</v>
      </c>
      <c r="B17" t="s">
        <v>354</v>
      </c>
      <c r="C17">
        <v>0.46800000000000003</v>
      </c>
      <c r="D17">
        <f t="shared" si="0"/>
        <v>1.3000000000000002E-4</v>
      </c>
      <c r="E17" s="10">
        <v>44603</v>
      </c>
    </row>
    <row r="18" spans="1:5" x14ac:dyDescent="0.2">
      <c r="A18" t="s">
        <v>378</v>
      </c>
      <c r="B18" t="s">
        <v>382</v>
      </c>
      <c r="C18">
        <v>0.89600000000000002</v>
      </c>
      <c r="D18">
        <f t="shared" si="0"/>
        <v>2.4888888888888888E-4</v>
      </c>
      <c r="E18" s="10">
        <v>44603</v>
      </c>
    </row>
    <row r="19" spans="1:5" x14ac:dyDescent="0.2">
      <c r="A19" t="s">
        <v>378</v>
      </c>
      <c r="B19" t="s">
        <v>383</v>
      </c>
      <c r="C19">
        <v>1.792</v>
      </c>
      <c r="D19">
        <f t="shared" si="0"/>
        <v>4.9777777777777776E-4</v>
      </c>
      <c r="E19" s="10">
        <v>44603</v>
      </c>
    </row>
    <row r="20" spans="1:5" x14ac:dyDescent="0.2">
      <c r="A20" t="s">
        <v>379</v>
      </c>
      <c r="B20" t="s">
        <v>358</v>
      </c>
      <c r="D20">
        <f t="shared" si="0"/>
        <v>0</v>
      </c>
      <c r="E20" s="10">
        <v>44603</v>
      </c>
    </row>
    <row r="21" spans="1:5" x14ac:dyDescent="0.2">
      <c r="A21" t="s">
        <v>379</v>
      </c>
      <c r="B21" t="s">
        <v>357</v>
      </c>
      <c r="D21">
        <f t="shared" si="0"/>
        <v>0</v>
      </c>
      <c r="E21" s="10">
        <v>44603</v>
      </c>
    </row>
    <row r="22" spans="1:5" x14ac:dyDescent="0.2">
      <c r="A22" t="s">
        <v>379</v>
      </c>
      <c r="B22" t="s">
        <v>355</v>
      </c>
      <c r="D22">
        <f t="shared" si="0"/>
        <v>0</v>
      </c>
      <c r="E22" s="10">
        <v>44603</v>
      </c>
    </row>
    <row r="23" spans="1:5" x14ac:dyDescent="0.2">
      <c r="A23" t="s">
        <v>379</v>
      </c>
      <c r="B23" t="s">
        <v>356</v>
      </c>
      <c r="D23">
        <f t="shared" si="0"/>
        <v>0</v>
      </c>
      <c r="E23" s="10">
        <v>44603</v>
      </c>
    </row>
    <row r="24" spans="1:5" x14ac:dyDescent="0.2">
      <c r="A24" t="s">
        <v>379</v>
      </c>
      <c r="B24" t="s">
        <v>362</v>
      </c>
      <c r="D24">
        <f t="shared" si="0"/>
        <v>0</v>
      </c>
      <c r="E24" s="10">
        <v>44603</v>
      </c>
    </row>
    <row r="25" spans="1:5" x14ac:dyDescent="0.2">
      <c r="A25" t="s">
        <v>379</v>
      </c>
      <c r="B25" t="s">
        <v>359</v>
      </c>
      <c r="D25">
        <f t="shared" si="0"/>
        <v>0</v>
      </c>
      <c r="E25" s="10">
        <v>44603</v>
      </c>
    </row>
    <row r="26" spans="1:5" x14ac:dyDescent="0.2">
      <c r="A26" t="s">
        <v>379</v>
      </c>
      <c r="B26" t="s">
        <v>361</v>
      </c>
      <c r="D26">
        <f t="shared" si="0"/>
        <v>0</v>
      </c>
      <c r="E26" s="10">
        <v>44603</v>
      </c>
    </row>
    <row r="27" spans="1:5" x14ac:dyDescent="0.2">
      <c r="A27" t="s">
        <v>379</v>
      </c>
      <c r="B27" t="s">
        <v>360</v>
      </c>
      <c r="D27">
        <f t="shared" si="0"/>
        <v>0</v>
      </c>
      <c r="E27" s="10">
        <v>44603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Times</vt:lpstr>
      <vt:lpstr>Times in seconds for costs</vt:lpstr>
      <vt:lpstr>Costs</vt:lpstr>
      <vt:lpstr>Times (Chart) - AWS</vt:lpstr>
      <vt:lpstr>Times (Chart) - Azure</vt:lpstr>
      <vt:lpstr>Times (Chart) - GCP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2022-02-11T10:23:42Z</dcterms:created>
  <dcterms:modified xsi:type="dcterms:W3CDTF">2022-02-11T19:22:45Z</dcterms:modified>
</cp:coreProperties>
</file>