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dma-my.sharepoint.com/personal/jmendoza_candm-associates_com/Documents/Documents/R macros/MS2Soft2/inputs/"/>
    </mc:Choice>
  </mc:AlternateContent>
  <xr:revisionPtr revIDLastSave="12" documentId="13_ncr:1_{F4CC27DC-E6DE-471D-879D-AE9015E6B9B8}" xr6:coauthVersionLast="47" xr6:coauthVersionMax="47" xr10:uidLastSave="{376BF75A-E990-440B-A535-52FACAF9F726}"/>
  <bookViews>
    <workbookView xWindow="11850" yWindow="2550" windowWidth="14625" windowHeight="11745" xr2:uid="{1963593C-A089-47CA-922D-E30EC53D5244}"/>
  </bookViews>
  <sheets>
    <sheet name="attributes" sheetId="1" r:id="rId1"/>
    <sheet name="class_meta" sheetId="5" r:id="rId2"/>
    <sheet name="class_table" sheetId="4" r:id="rId3"/>
    <sheet name="platforms" sheetId="2" r:id="rId4"/>
    <sheet name="types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7" i="1"/>
  <c r="C4" i="2" l="1"/>
  <c r="B8" i="1" s="1"/>
  <c r="C2" i="2"/>
  <c r="C3" i="2"/>
</calcChain>
</file>

<file path=xl/sharedStrings.xml><?xml version="1.0" encoding="utf-8"?>
<sst xmlns="http://schemas.openxmlformats.org/spreadsheetml/2006/main" count="108" uniqueCount="93">
  <si>
    <t>attribute</t>
  </si>
  <si>
    <t>value</t>
  </si>
  <si>
    <t>description</t>
  </si>
  <si>
    <t>texas</t>
  </si>
  <si>
    <t>input the platform state</t>
  </si>
  <si>
    <t>analysis_type</t>
  </si>
  <si>
    <t>class</t>
  </si>
  <si>
    <t>input the analysis type</t>
  </si>
  <si>
    <t>state</t>
  </si>
  <si>
    <t>main_url</t>
  </si>
  <si>
    <t>offset_value</t>
  </si>
  <si>
    <t>dot</t>
  </si>
  <si>
    <t>mdot</t>
  </si>
  <si>
    <t>michigan</t>
  </si>
  <si>
    <t>colorado</t>
  </si>
  <si>
    <t>cdot</t>
  </si>
  <si>
    <t>a_value</t>
  </si>
  <si>
    <t>txdot</t>
  </si>
  <si>
    <t>start_year</t>
  </si>
  <si>
    <t>end_year</t>
  </si>
  <si>
    <t>type</t>
  </si>
  <si>
    <t>speed</t>
  </si>
  <si>
    <t>perm</t>
  </si>
  <si>
    <t>short</t>
  </si>
  <si>
    <t>offset</t>
  </si>
  <si>
    <t>a</t>
  </si>
  <si>
    <t>downloads_folder</t>
  </si>
  <si>
    <t>input path to the downloads folder</t>
  </si>
  <si>
    <t>Download a sample table and define the desired equivalencies</t>
  </si>
  <si>
    <t> Car</t>
  </si>
  <si>
    <t> Pickup</t>
  </si>
  <si>
    <t> Bus</t>
  </si>
  <si>
    <t> 2A SU</t>
  </si>
  <si>
    <t> 3A SU</t>
  </si>
  <si>
    <t> &gt;3A SU</t>
  </si>
  <si>
    <t> &lt;5A 2U</t>
  </si>
  <si>
    <t> 5A 2U</t>
  </si>
  <si>
    <t> &gt;5A 2U</t>
  </si>
  <si>
    <t> &lt;6A &gt;2U</t>
  </si>
  <si>
    <t> 6A &gt;2U</t>
  </si>
  <si>
    <t> &gt;6A &gt;2U</t>
  </si>
  <si>
    <t> Unk</t>
  </si>
  <si>
    <t> Err</t>
  </si>
  <si>
    <t>Total</t>
  </si>
  <si>
    <t xml:space="preserve"> cycle</t>
  </si>
  <si>
    <t>Use names from row 12 (note "Motocycle is divided in rows 11 and 12, and there's a space before all IDs, keep all)</t>
  </si>
  <si>
    <t>ID</t>
  </si>
  <si>
    <t>Car</t>
  </si>
  <si>
    <t>Pickup</t>
  </si>
  <si>
    <t>Bus</t>
  </si>
  <si>
    <t>2A_SU</t>
  </si>
  <si>
    <t>3A_SU</t>
  </si>
  <si>
    <t>Avoid spaces in classification column and use short names</t>
  </si>
  <si>
    <t>Mcycle</t>
  </si>
  <si>
    <t>5A_2U</t>
  </si>
  <si>
    <t>6A_2U</t>
  </si>
  <si>
    <t>3TO5A_2U</t>
  </si>
  <si>
    <t>5A_2U_2</t>
  </si>
  <si>
    <t>6A_2U_2</t>
  </si>
  <si>
    <t>3A_SU_2</t>
  </si>
  <si>
    <t>UNKN</t>
  </si>
  <si>
    <t>ERR</t>
  </si>
  <si>
    <t>TOT</t>
  </si>
  <si>
    <t>5TO6A_2U</t>
  </si>
  <si>
    <t>Class2</t>
  </si>
  <si>
    <t>Add up to three classification schemes</t>
  </si>
  <si>
    <t>Class3</t>
  </si>
  <si>
    <t>Class1</t>
  </si>
  <si>
    <t>BUS</t>
  </si>
  <si>
    <t>PV_1</t>
  </si>
  <si>
    <t>PV_2</t>
  </si>
  <si>
    <t>PV_3</t>
  </si>
  <si>
    <t>TRK_SU_1</t>
  </si>
  <si>
    <t>TRK_2U+_1</t>
  </si>
  <si>
    <t>TRK_2U+_2</t>
  </si>
  <si>
    <t>TRK_2U+_3</t>
  </si>
  <si>
    <t>TRK_2U+_4</t>
  </si>
  <si>
    <t>TRK_2U+_5</t>
  </si>
  <si>
    <t>TRK_2U+_6</t>
  </si>
  <si>
    <t>CV_1</t>
  </si>
  <si>
    <t>CV_2</t>
  </si>
  <si>
    <t>CV_3</t>
  </si>
  <si>
    <t>CV_4</t>
  </si>
  <si>
    <t>CV_5</t>
  </si>
  <si>
    <t>CV_6</t>
  </si>
  <si>
    <t>CV_7</t>
  </si>
  <si>
    <t>CV_8</t>
  </si>
  <si>
    <t>CV_9</t>
  </si>
  <si>
    <t>TRK_SU_2</t>
  </si>
  <si>
    <t>TRK_SU_3</t>
  </si>
  <si>
    <t>C:\Users\JulianMendoza\Downloads</t>
  </si>
  <si>
    <t>input the starting year if using general timeline (deprecated)</t>
  </si>
  <si>
    <t>input the ending year if using general timeline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</si>
</sst>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16</xdr:col>
      <xdr:colOff>10803</xdr:colOff>
      <xdr:row>11</xdr:row>
      <xdr:rowOff>38238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13894D-0BEE-4245-8202-BA2A9DDF2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9154803" cy="99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1891-948D-44A4-966C-837DE2A45F5B}">
  <dimension ref="A1:C10"/>
  <sheetViews>
    <sheetView tabSelected="1" workbookViewId="0">
      <selection activeCell="A11" sqref="A11:B11"/>
    </sheetView>
  </sheetViews>
  <sheetFormatPr defaultRowHeight="15" x14ac:dyDescent="0.25"/>
  <cols>
    <col min="1" max="1" width="13.140625" bestFit="1" customWidth="1"/>
    <col min="2" max="2" width="36.5703125" bestFit="1" customWidth="1"/>
    <col min="3" max="3" width="5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</v>
      </c>
      <c r="B3" t="s">
        <v>23</v>
      </c>
      <c r="C3" t="s">
        <v>7</v>
      </c>
    </row>
    <row r="4" spans="1:3" x14ac:dyDescent="0.25">
      <c r="A4" t="s">
        <v>18</v>
      </c>
      <c r="B4">
        <v>2015</v>
      </c>
      <c r="C4" t="s">
        <v>91</v>
      </c>
    </row>
    <row r="5" spans="1:3" x14ac:dyDescent="0.25">
      <c r="A5" t="s">
        <v>19</v>
      </c>
      <c r="B5">
        <v>2023</v>
      </c>
      <c r="C5" t="s">
        <v>92</v>
      </c>
    </row>
    <row r="6" spans="1:3" x14ac:dyDescent="0.25">
      <c r="A6" t="s">
        <v>26</v>
      </c>
      <c r="B6" t="s">
        <v>90</v>
      </c>
      <c r="C6" t="s">
        <v>27</v>
      </c>
    </row>
    <row r="7" spans="1:3" x14ac:dyDescent="0.25">
      <c r="A7" t="s">
        <v>11</v>
      </c>
      <c r="B7" t="str">
        <f>VLOOKUP(B2,platforms!$A$2:$E$4,2,0)</f>
        <v>txdot</v>
      </c>
    </row>
    <row r="8" spans="1:3" x14ac:dyDescent="0.25">
      <c r="A8" t="s">
        <v>9</v>
      </c>
      <c r="B8" t="str">
        <f>VLOOKUP(B2,platforms!$A$2:$E$4,3,0)</f>
        <v>https://txdot.public.ms2soft.com/tcds/</v>
      </c>
    </row>
    <row r="9" spans="1:3" x14ac:dyDescent="0.25">
      <c r="A9" t="s">
        <v>24</v>
      </c>
      <c r="B9">
        <f>VLOOKUP(B2,platforms!$A$2:$E$4,4,0)</f>
        <v>0</v>
      </c>
    </row>
    <row r="10" spans="1:3" x14ac:dyDescent="0.25">
      <c r="A10" t="s">
        <v>25</v>
      </c>
      <c r="B10">
        <f>VLOOKUP(B2,platforms!$A$2:$E$4,5,0)</f>
        <v>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8B897D-B3A1-41C6-93E3-B51ECF043BCC}">
          <x14:formula1>
            <xm:f>platforms!$A$2:$A$4</xm:f>
          </x14:formula1>
          <xm:sqref>B2</xm:sqref>
        </x14:dataValidation>
        <x14:dataValidation type="list" allowBlank="1" showInputMessage="1" showErrorMessage="1" xr:uid="{D5A575F7-4635-43EF-BE15-AA276A75C4C6}">
          <x14:formula1>
            <xm:f>types!$A$2:$A$5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B248-CA81-429C-BF77-03B978712FEE}">
  <dimension ref="B2:B5"/>
  <sheetViews>
    <sheetView workbookViewId="0">
      <selection activeCell="D18" sqref="D18"/>
    </sheetView>
  </sheetViews>
  <sheetFormatPr defaultRowHeight="15" x14ac:dyDescent="0.25"/>
  <sheetData>
    <row r="2" spans="2:2" x14ac:dyDescent="0.25">
      <c r="B2" t="s">
        <v>28</v>
      </c>
    </row>
    <row r="3" spans="2:2" x14ac:dyDescent="0.25">
      <c r="B3" t="s">
        <v>45</v>
      </c>
    </row>
    <row r="4" spans="2:2" x14ac:dyDescent="0.25">
      <c r="B4" t="s">
        <v>52</v>
      </c>
    </row>
    <row r="5" spans="2:2" x14ac:dyDescent="0.25">
      <c r="B5" t="s">
        <v>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A387-0378-40D9-A50A-DF99C4D3B70F}">
  <dimension ref="A1:D17"/>
  <sheetViews>
    <sheetView workbookViewId="0">
      <selection activeCell="M25" sqref="M25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0.5703125" bestFit="1" customWidth="1"/>
  </cols>
  <sheetData>
    <row r="1" spans="1:4" x14ac:dyDescent="0.25">
      <c r="A1" t="s">
        <v>46</v>
      </c>
      <c r="B1" t="s">
        <v>67</v>
      </c>
      <c r="C1" t="s">
        <v>64</v>
      </c>
      <c r="D1" t="s">
        <v>66</v>
      </c>
    </row>
    <row r="2" spans="1:4" x14ac:dyDescent="0.25">
      <c r="A2" t="s">
        <v>44</v>
      </c>
      <c r="B2" t="s">
        <v>53</v>
      </c>
      <c r="C2" t="s">
        <v>69</v>
      </c>
      <c r="D2" t="s">
        <v>69</v>
      </c>
    </row>
    <row r="3" spans="1:4" x14ac:dyDescent="0.25">
      <c r="A3" t="s">
        <v>29</v>
      </c>
      <c r="B3" t="s">
        <v>47</v>
      </c>
      <c r="C3" t="s">
        <v>70</v>
      </c>
      <c r="D3" t="s">
        <v>70</v>
      </c>
    </row>
    <row r="4" spans="1:4" x14ac:dyDescent="0.25">
      <c r="A4" t="s">
        <v>30</v>
      </c>
      <c r="B4" t="s">
        <v>48</v>
      </c>
      <c r="C4" t="s">
        <v>71</v>
      </c>
      <c r="D4" t="s">
        <v>71</v>
      </c>
    </row>
    <row r="5" spans="1:4" x14ac:dyDescent="0.25">
      <c r="A5" t="s">
        <v>31</v>
      </c>
      <c r="B5" t="s">
        <v>49</v>
      </c>
      <c r="C5" t="s">
        <v>68</v>
      </c>
      <c r="D5" t="s">
        <v>68</v>
      </c>
    </row>
    <row r="6" spans="1:4" x14ac:dyDescent="0.25">
      <c r="A6" t="s">
        <v>32</v>
      </c>
      <c r="B6" t="s">
        <v>50</v>
      </c>
      <c r="C6" t="s">
        <v>72</v>
      </c>
      <c r="D6" t="s">
        <v>79</v>
      </c>
    </row>
    <row r="7" spans="1:4" x14ac:dyDescent="0.25">
      <c r="A7" t="s">
        <v>33</v>
      </c>
      <c r="B7" t="s">
        <v>51</v>
      </c>
      <c r="C7" t="s">
        <v>88</v>
      </c>
      <c r="D7" t="s">
        <v>80</v>
      </c>
    </row>
    <row r="8" spans="1:4" x14ac:dyDescent="0.25">
      <c r="A8" t="s">
        <v>34</v>
      </c>
      <c r="B8" t="s">
        <v>59</v>
      </c>
      <c r="C8" t="s">
        <v>89</v>
      </c>
      <c r="D8" t="s">
        <v>81</v>
      </c>
    </row>
    <row r="9" spans="1:4" x14ac:dyDescent="0.25">
      <c r="A9" t="s">
        <v>35</v>
      </c>
      <c r="B9" t="s">
        <v>56</v>
      </c>
      <c r="C9" t="s">
        <v>73</v>
      </c>
      <c r="D9" t="s">
        <v>82</v>
      </c>
    </row>
    <row r="10" spans="1:4" x14ac:dyDescent="0.25">
      <c r="A10" t="s">
        <v>36</v>
      </c>
      <c r="B10" t="s">
        <v>54</v>
      </c>
      <c r="C10" t="s">
        <v>74</v>
      </c>
      <c r="D10" t="s">
        <v>83</v>
      </c>
    </row>
    <row r="11" spans="1:4" x14ac:dyDescent="0.25">
      <c r="A11" t="s">
        <v>37</v>
      </c>
      <c r="B11" t="s">
        <v>57</v>
      </c>
      <c r="C11" t="s">
        <v>75</v>
      </c>
      <c r="D11" t="s">
        <v>84</v>
      </c>
    </row>
    <row r="12" spans="1:4" x14ac:dyDescent="0.25">
      <c r="A12" t="s">
        <v>38</v>
      </c>
      <c r="B12" t="s">
        <v>63</v>
      </c>
      <c r="C12" t="s">
        <v>76</v>
      </c>
      <c r="D12" t="s">
        <v>85</v>
      </c>
    </row>
    <row r="13" spans="1:4" x14ac:dyDescent="0.25">
      <c r="A13" t="s">
        <v>39</v>
      </c>
      <c r="B13" t="s">
        <v>55</v>
      </c>
      <c r="C13" t="s">
        <v>77</v>
      </c>
      <c r="D13" t="s">
        <v>86</v>
      </c>
    </row>
    <row r="14" spans="1:4" x14ac:dyDescent="0.25">
      <c r="A14" t="s">
        <v>40</v>
      </c>
      <c r="B14" t="s">
        <v>58</v>
      </c>
      <c r="C14" t="s">
        <v>78</v>
      </c>
      <c r="D14" t="s">
        <v>87</v>
      </c>
    </row>
    <row r="15" spans="1:4" x14ac:dyDescent="0.25">
      <c r="A15" t="s">
        <v>41</v>
      </c>
      <c r="B15" t="s">
        <v>60</v>
      </c>
      <c r="C15" t="s">
        <v>60</v>
      </c>
      <c r="D15" t="s">
        <v>60</v>
      </c>
    </row>
    <row r="16" spans="1:4" x14ac:dyDescent="0.25">
      <c r="A16" t="s">
        <v>42</v>
      </c>
      <c r="B16" t="s">
        <v>61</v>
      </c>
      <c r="C16" t="s">
        <v>61</v>
      </c>
      <c r="D16" t="s">
        <v>61</v>
      </c>
    </row>
    <row r="17" spans="1:4" x14ac:dyDescent="0.25">
      <c r="A17" t="s">
        <v>43</v>
      </c>
      <c r="B17" t="s">
        <v>62</v>
      </c>
      <c r="C17" t="s">
        <v>62</v>
      </c>
      <c r="D17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A85C-12B5-420A-9D66-C11D9A9915ED}">
  <dimension ref="A1:E4"/>
  <sheetViews>
    <sheetView workbookViewId="0">
      <selection activeCell="A5" sqref="A5"/>
    </sheetView>
  </sheetViews>
  <sheetFormatPr defaultRowHeight="15" x14ac:dyDescent="0.25"/>
  <cols>
    <col min="3" max="3" width="36.5703125" bestFit="1" customWidth="1"/>
    <col min="4" max="4" width="12.140625" bestFit="1" customWidth="1"/>
    <col min="5" max="5" width="7.85546875" bestFit="1" customWidth="1"/>
    <col min="6" max="6" width="9.28515625" bestFit="1" customWidth="1"/>
    <col min="7" max="7" width="11.140625" bestFit="1" customWidth="1"/>
  </cols>
  <sheetData>
    <row r="1" spans="1:5" x14ac:dyDescent="0.25">
      <c r="A1" t="s">
        <v>8</v>
      </c>
      <c r="B1" t="s">
        <v>11</v>
      </c>
      <c r="C1" t="s">
        <v>9</v>
      </c>
      <c r="D1" t="s">
        <v>10</v>
      </c>
      <c r="E1" t="s">
        <v>16</v>
      </c>
    </row>
    <row r="2" spans="1:5" x14ac:dyDescent="0.25">
      <c r="A2" t="s">
        <v>14</v>
      </c>
      <c r="B2" t="s">
        <v>15</v>
      </c>
      <c r="C2" t="str">
        <f>"https://"&amp;B2&amp;".public.ms2soft.com/tcds/"</f>
        <v>https://cdot.public.ms2soft.com/tcds/</v>
      </c>
      <c r="D2">
        <v>0</v>
      </c>
      <c r="E2">
        <v>133</v>
      </c>
    </row>
    <row r="3" spans="1:5" x14ac:dyDescent="0.25">
      <c r="A3" t="s">
        <v>13</v>
      </c>
      <c r="B3" t="s">
        <v>12</v>
      </c>
      <c r="C3" t="str">
        <f>"https://"&amp;B3&amp;".public.ms2soft.com/tcds/"</f>
        <v>https://mdot.public.ms2soft.com/tcds/</v>
      </c>
      <c r="D3">
        <v>38828</v>
      </c>
      <c r="E3">
        <v>21</v>
      </c>
    </row>
    <row r="4" spans="1:5" x14ac:dyDescent="0.25">
      <c r="A4" t="s">
        <v>3</v>
      </c>
      <c r="B4" t="s">
        <v>17</v>
      </c>
      <c r="C4" t="str">
        <f>"https://"&amp;B4&amp;".public.ms2soft.com/tcds/"</f>
        <v>https://txdot.public.ms2soft.com/tcds/</v>
      </c>
      <c r="D4">
        <v>0</v>
      </c>
      <c r="E4">
        <v>97</v>
      </c>
    </row>
  </sheetData>
  <sortState xmlns:xlrd2="http://schemas.microsoft.com/office/spreadsheetml/2017/richdata2" ref="A2:E4">
    <sortCondition ref="A2:A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81A-D96D-4C99-8C52-B4BFD2F5109D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6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A4373307B5046B9DF9ED43356D252" ma:contentTypeVersion="11" ma:contentTypeDescription="Create a new document." ma:contentTypeScope="" ma:versionID="6d6b741beb22b6c4b99b0969cf9585fa">
  <xsd:schema xmlns:xsd="http://www.w3.org/2001/XMLSchema" xmlns:xs="http://www.w3.org/2001/XMLSchema" xmlns:p="http://schemas.microsoft.com/office/2006/metadata/properties" xmlns:ns2="b4c631fe-a253-4996-8e95-7b508d3c521d" xmlns:ns3="d8a1e047-78f5-4a15-a03e-d323d719b83b" targetNamespace="http://schemas.microsoft.com/office/2006/metadata/properties" ma:root="true" ma:fieldsID="de3382a8f224898862f9c8d432b461cd" ns2:_="" ns3:_="">
    <xsd:import namespace="b4c631fe-a253-4996-8e95-7b508d3c521d"/>
    <xsd:import namespace="d8a1e047-78f5-4a15-a03e-d323d719b8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631fe-a253-4996-8e95-7b508d3c52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411f708-8b31-4b90-bb54-c0e8400707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1e047-78f5-4a15-a03e-d323d719b83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0fda2b5-c8bd-453d-abc9-c5f0692fad27}" ma:internalName="TaxCatchAll" ma:showField="CatchAllData" ma:web="d8a1e047-78f5-4a15-a03e-d323d719b8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8C4A2-DE61-4F43-BC58-9DEB026688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6B125D-65ED-4AF8-9080-47DE4E9A8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c631fe-a253-4996-8e95-7b508d3c521d"/>
    <ds:schemaRef ds:uri="d8a1e047-78f5-4a15-a03e-d323d719b8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class_meta</vt:lpstr>
      <vt:lpstr>class_table</vt:lpstr>
      <vt:lpstr>platforms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2023-09-13T18:17:12Z</dcterms:created>
  <dcterms:modified xsi:type="dcterms:W3CDTF">2023-11-03T15:40:11Z</dcterms:modified>
</cp:coreProperties>
</file>