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-commands_22110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<sst xmlns="http://schemas.openxmlformats.org/spreadsheetml/2006/main" count="99" uniqueCount="51">
  <si>
    <t xml:space="preserve">OrderNo</t>
  </si>
  <si>
    <t xml:space="preserve">LC</t>
  </si>
  <si>
    <t xml:space="preserve">filename</t>
  </si>
  <si>
    <t xml:space="preserve">string1</t>
  </si>
  <si>
    <t xml:space="preserve">string2</t>
  </si>
  <si>
    <t xml:space="preserve">command-1</t>
  </si>
  <si>
    <t xml:space="preserve">command2-1</t>
  </si>
  <si>
    <t xml:space="preserve">Id-token</t>
  </si>
  <si>
    <t xml:space="preserve">Df-id</t>
  </si>
  <si>
    <t xml:space="preserve">dfid2</t>
  </si>
  <si>
    <t xml:space="preserve">select-token</t>
  </si>
  <si>
    <t xml:space="preserve">command2-0</t>
  </si>
  <si>
    <t xml:space="preserve">long</t>
  </si>
  <si>
    <t xml:space="preserve">command3</t>
  </si>
  <si>
    <t xml:space="preserve">vnl-file</t>
  </si>
  <si>
    <t xml:space="preserve">object4</t>
  </si>
  <si>
    <t xml:space="preserve">command4</t>
  </si>
  <si>
    <t xml:space="preserve">command5</t>
  </si>
  <si>
    <t xml:space="preserve">object4x</t>
  </si>
  <si>
    <t xml:space="preserve">assign</t>
  </si>
  <si>
    <t xml:space="preserve">op1</t>
  </si>
  <si>
    <t xml:space="preserve">amr</t>
  </si>
  <si>
    <t xml:space="preserve">bm_data.xlsx</t>
  </si>
  <si>
    <t xml:space="preserve">&lt;- read_excel(</t>
  </si>
  <si>
    <t xml:space="preserve">, sheet=</t>
  </si>
  <si>
    <t xml:space="preserve">Asphalt Maintenance and Repair</t>
  </si>
  <si>
    <t xml:space="preserve">vnl.xlsx</t>
  </si>
  <si>
    <t xml:space="preserve">bi</t>
  </si>
  <si>
    <t xml:space="preserve">Building Inspection</t>
  </si>
  <si>
    <t xml:space="preserve">hr</t>
  </si>
  <si>
    <t xml:space="preserve">Central Human Resources</t>
  </si>
  <si>
    <t xml:space="preserve">pr</t>
  </si>
  <si>
    <t xml:space="preserve">Core Parks and Recreation</t>
  </si>
  <si>
    <t xml:space="preserve">ec</t>
  </si>
  <si>
    <t xml:space="preserve">Emergency Communications</t>
  </si>
  <si>
    <t xml:space="preserve">fs</t>
  </si>
  <si>
    <t xml:space="preserve">Fire Service</t>
  </si>
  <si>
    <t xml:space="preserve">fm</t>
  </si>
  <si>
    <t xml:space="preserve">Fleet Maintenance</t>
  </si>
  <si>
    <t xml:space="preserve">hore</t>
  </si>
  <si>
    <t xml:space="preserve">Household Recycling</t>
  </si>
  <si>
    <t xml:space="preserve">ps</t>
  </si>
  <si>
    <t xml:space="preserve">Police Service</t>
  </si>
  <si>
    <t xml:space="preserve">rrc</t>
  </si>
  <si>
    <t xml:space="preserve">Residential Refuse Collection</t>
  </si>
  <si>
    <t xml:space="preserve">wws</t>
  </si>
  <si>
    <t xml:space="preserve">Wastewater Service</t>
  </si>
  <si>
    <t xml:space="preserve">ws</t>
  </si>
  <si>
    <t xml:space="preserve">Water Service</t>
  </si>
  <si>
    <t xml:space="preserve">yl</t>
  </si>
  <si>
    <t xml:space="preserve">Yard Waste/Leaf Collection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</si>
</sst>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+ 1m"/>
      <family val="0"/>
      <charset val="1"/>
    </font>
    <font>
      <sz val="11"/>
      <name val="M+ 1m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19" activeCellId="0" sqref="L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5.88"/>
    <col collapsed="false" customWidth="true" hidden="false" outlineLevel="0" max="3" min="3" style="1" width="12.9"/>
    <col collapsed="false" customWidth="true" hidden="false" outlineLevel="0" max="4" min="4" style="1" width="14.81"/>
    <col collapsed="false" customWidth="true" hidden="false" outlineLevel="0" max="5" min="5" style="1" width="9.13"/>
    <col collapsed="false" customWidth="true" hidden="false" outlineLevel="0" max="6" min="6" style="1" width="50.67"/>
    <col collapsed="false" customWidth="true" hidden="false" outlineLevel="0" max="7" min="7" style="1" width="92.27"/>
    <col collapsed="false" customWidth="false" hidden="false" outlineLevel="0" max="10" min="8" style="1" width="11.52"/>
    <col collapsed="false" customWidth="true" hidden="false" outlineLevel="0" max="11" min="11" style="1" width="32.74"/>
    <col collapsed="false" customWidth="true" hidden="false" outlineLevel="0" max="12" min="12" style="1" width="141.41"/>
    <col collapsed="false" customWidth="true" hidden="false" outlineLevel="0" max="13" min="13" style="1" width="33.94"/>
    <col collapsed="false" customWidth="true" hidden="false" outlineLevel="0" max="14" min="14" style="1" width="67.7"/>
    <col collapsed="false" customWidth="false" hidden="false" outlineLevel="0" max="16" min="15" style="1" width="11.52"/>
    <col collapsed="false" customWidth="true" hidden="false" outlineLevel="0" max="17" min="17" style="1" width="41.22"/>
    <col collapsed="false" customWidth="true" hidden="false" outlineLevel="0" max="18" min="18" style="1" width="60.13"/>
    <col collapsed="false" customWidth="false" hidden="false" outlineLevel="0" max="1017" min="1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3.8" hidden="false" customHeight="false" outlineLevel="0" collapsed="false">
      <c r="A2" s="5" t="n">
        <v>1</v>
      </c>
      <c r="B2" s="5" t="s">
        <v>21</v>
      </c>
      <c r="C2" s="4" t="s">
        <v>22</v>
      </c>
      <c r="D2" s="4" t="s">
        <v>23</v>
      </c>
      <c r="E2" s="4" t="s">
        <v>24</v>
      </c>
      <c r="F2" s="1" t="str">
        <f aca="false">B2&amp;"_"&amp;A2&amp;" "&amp;D2&amp;"'"&amp;C2&amp;"'"&amp;E2&amp;"'"&amp;A2&amp;"')"</f>
        <v>amr_1 &lt;- read_excel('bm_data.xlsx', sheet='1')</v>
      </c>
      <c r="G2" s="1" t="str">
        <f aca="false">"df_"&amp;B2&amp;"&lt;-tidyr::gather("&amp;B2&amp;"_"&amp;A2&amp;", key=s_var, value=s_value, -c(a_municipality, a_service, a_year))"</f>
        <v>df_amr&lt;-tidyr::gather(amr_1, key=s_var, value=s_value, -c(a_municipality, a_service, a_year))</v>
      </c>
      <c r="H2" s="1" t="str">
        <f aca="false">B2&amp;"_"&amp;A2</f>
        <v>amr_1</v>
      </c>
      <c r="I2" s="1" t="str">
        <f aca="false">"df_"&amp;B2</f>
        <v>df_amr</v>
      </c>
      <c r="J2" s="1" t="str">
        <f aca="false">I2&amp;","</f>
        <v>df_amr,</v>
      </c>
      <c r="K2" s="1" t="str">
        <f aca="false">"dplyr::select(-c(yr_mun_ser))"</f>
        <v>dplyr::select(-c(yr_mun_ser))</v>
      </c>
      <c r="L2" s="6" t="str">
        <f aca="false">H2&amp;" &lt;- "&amp;H2&amp;" %&gt;% "&amp;K2&amp;" %&gt;% "&amp;N2</f>
        <v>amr_1 &lt;- amr_1 %&gt;% dplyr::select(-c(yr_mun_ser)) %&gt;% dplyr::mutate(a_service=replace(a_service,a_service == 'Asphalt Maintenance and Repair','amr'))</v>
      </c>
      <c r="M2" s="5" t="s">
        <v>25</v>
      </c>
      <c r="N2" s="1" t="str">
        <f aca="false">"dplyr::mutate(a_service=replace(a_service,a_service == '" &amp; M2 &amp; "','"&amp;B2&amp;"'))"</f>
        <v>dplyr::mutate(a_service=replace(a_service,a_service == 'Asphalt Maintenance and Repair','amr'))</v>
      </c>
      <c r="O2" s="1" t="s">
        <v>26</v>
      </c>
      <c r="P2" s="1" t="str">
        <f aca="false">B2&amp;"_p"&amp;A2</f>
        <v>amr_p1</v>
      </c>
      <c r="Q2" s="1" t="str">
        <f aca="false">P2&amp;"&lt;- read_excel('"&amp;O2&amp;"', sheet='"&amp;A2&amp;"')"</f>
        <v>amr_p1&lt;- read_excel('vnl.xlsx', sheet='1')</v>
      </c>
      <c r="R2" s="1" t="str">
        <f aca="false">P2&amp;T2&amp;P2&amp;U2&amp;"dplyr::mutate(var_acr='"&amp;B2&amp;"', var_order="&amp;A2&amp;")"</f>
        <v>amr_p1 &lt;- amr_p1 %&gt;% dplyr::mutate(var_acr='amr', var_order=1)</v>
      </c>
      <c r="S2" s="1" t="str">
        <f aca="false">P2&amp;", "</f>
        <v>amr_p1,</v>
      </c>
      <c r="T2" s="1" t="str">
        <f aca="false">" &lt;- "</f>
        <v>&lt;-</v>
      </c>
      <c r="U2" s="1" t="str">
        <f aca="false">" %&gt;% "</f>
        <v>%&gt;%</v>
      </c>
    </row>
    <row r="3" customFormat="false" ht="13.8" hidden="false" customHeight="false" outlineLevel="0" collapsed="false">
      <c r="A3" s="5" t="n">
        <v>2</v>
      </c>
      <c r="B3" s="5" t="s">
        <v>27</v>
      </c>
      <c r="C3" s="4" t="s">
        <v>22</v>
      </c>
      <c r="D3" s="4" t="s">
        <v>23</v>
      </c>
      <c r="E3" s="4" t="s">
        <v>24</v>
      </c>
      <c r="F3" s="1" t="str">
        <f aca="false">B3&amp;"_"&amp;A3&amp;" "&amp;D3&amp;"'"&amp;C3&amp;"'"&amp;E3&amp;"'"&amp;A3&amp;"')"</f>
        <v>bi_2 &lt;- read_excel('bm_data.xlsx', sheet='2')</v>
      </c>
      <c r="G3" s="1" t="str">
        <f aca="false">"df_"&amp;B3&amp;"&lt;-tidyr::gather("&amp;B3&amp;"_"&amp;A3&amp;", key=s_var, value=s_value, -c(a_municipality, a_service, a_year))"</f>
        <v>df_bi&lt;-tidyr::gather(bi_2, key=s_var, value=s_value, -c(a_municipality, a_service, a_year))</v>
      </c>
      <c r="H3" s="1" t="str">
        <f aca="false">B3&amp;"_"&amp;A3</f>
        <v>bi_2</v>
      </c>
      <c r="I3" s="1" t="str">
        <f aca="false">"df_"&amp;B3</f>
        <v>df_bi</v>
      </c>
      <c r="J3" s="1" t="str">
        <f aca="false">I3&amp;","</f>
        <v>df_bi,</v>
      </c>
      <c r="K3" s="1" t="str">
        <f aca="false">"dplyr::select(-c(yr_mun_ser))"</f>
        <v>dplyr::select(-c(yr_mun_ser))</v>
      </c>
      <c r="L3" s="1" t="str">
        <f aca="false">H3&amp;" &lt;- "&amp;H3&amp;" %&gt;% "&amp;K3&amp;" %&gt;% "&amp;N3</f>
        <v>bi_2 &lt;- bi_2 %&gt;% dplyr::select(-c(yr_mun_ser)) %&gt;% dplyr::mutate(a_service=replace(a_service,a_service == 'Building Inspection','bi'))</v>
      </c>
      <c r="M3" s="5" t="s">
        <v>28</v>
      </c>
      <c r="N3" s="1" t="str">
        <f aca="false">"dplyr::mutate(a_service=replace(a_service,a_service == '" &amp; M3 &amp; "','"&amp;B3&amp;"'))"</f>
        <v>dplyr::mutate(a_service=replace(a_service,a_service == 'Building Inspection','bi'))</v>
      </c>
      <c r="O3" s="1" t="s">
        <v>26</v>
      </c>
      <c r="P3" s="1" t="str">
        <f aca="false">B3&amp;"_p"&amp;A3</f>
        <v>bi_p2</v>
      </c>
      <c r="Q3" s="1" t="str">
        <f aca="false">P3&amp;"&lt;- read_excel('"&amp;O3&amp;"', sheet='"&amp;A3&amp;"')"</f>
        <v>bi_p2&lt;- read_excel('vnl.xlsx', sheet='2')</v>
      </c>
      <c r="R3" s="1" t="str">
        <f aca="false">P3&amp;T3&amp;P3&amp;U3&amp;"dplyr::mutate(var_acr='"&amp;B3&amp;"', var_order="&amp;A3&amp;")"</f>
        <v>bi_p2 &lt;- bi_p2 %&gt;% dplyr::mutate(var_acr='bi', var_order=2)</v>
      </c>
      <c r="S3" s="1" t="str">
        <f aca="false">P3&amp;", "</f>
        <v>bi_p2,</v>
      </c>
      <c r="T3" s="1" t="str">
        <f aca="false">" &lt;- "</f>
        <v>&lt;-</v>
      </c>
      <c r="U3" s="1" t="str">
        <f aca="false">" %&gt;% "</f>
        <v>%&gt;%</v>
      </c>
    </row>
    <row r="4" customFormat="false" ht="13.8" hidden="false" customHeight="false" outlineLevel="0" collapsed="false">
      <c r="A4" s="5" t="n">
        <v>3</v>
      </c>
      <c r="B4" s="5" t="s">
        <v>29</v>
      </c>
      <c r="C4" s="4" t="s">
        <v>22</v>
      </c>
      <c r="D4" s="4" t="s">
        <v>23</v>
      </c>
      <c r="E4" s="4" t="s">
        <v>24</v>
      </c>
      <c r="F4" s="1" t="str">
        <f aca="false">B4&amp;"_"&amp;A4&amp;" "&amp;D4&amp;"'"&amp;C4&amp;"'"&amp;E4&amp;"'"&amp;A4&amp;"')"</f>
        <v>hr_3 &lt;- read_excel('bm_data.xlsx', sheet='3')</v>
      </c>
      <c r="G4" s="1" t="str">
        <f aca="false">"df_"&amp;B4&amp;"&lt;-tidyr::gather("&amp;B4&amp;"_"&amp;A4&amp;", key=s_var, value=s_value, -c(a_municipality, a_service, a_year))"</f>
        <v>df_hr&lt;-tidyr::gather(hr_3, key=s_var, value=s_value, -c(a_municipality, a_service, a_year))</v>
      </c>
      <c r="H4" s="1" t="str">
        <f aca="false">B4&amp;"_"&amp;A4</f>
        <v>hr_3</v>
      </c>
      <c r="I4" s="1" t="str">
        <f aca="false">"df_"&amp;B4</f>
        <v>df_hr</v>
      </c>
      <c r="J4" s="1" t="str">
        <f aca="false">I4&amp;","</f>
        <v>df_hr,</v>
      </c>
      <c r="K4" s="1" t="str">
        <f aca="false">"dplyr::select(-c(yr_mun_ser))"</f>
        <v>dplyr::select(-c(yr_mun_ser))</v>
      </c>
      <c r="L4" s="1" t="str">
        <f aca="false">H4&amp;" &lt;- "&amp;H4&amp;" %&gt;% "&amp;K4&amp;" %&gt;% "&amp;N4</f>
        <v>hr_3 &lt;- hr_3 %&gt;% dplyr::select(-c(yr_mun_ser)) %&gt;% dplyr::mutate(a_service=replace(a_service,a_service == 'Central Human Resources','hr'))</v>
      </c>
      <c r="M4" s="5" t="s">
        <v>30</v>
      </c>
      <c r="N4" s="1" t="str">
        <f aca="false">"dplyr::mutate(a_service=replace(a_service,a_service == '" &amp; M4 &amp; "','"&amp;B4&amp;"'))"</f>
        <v>dplyr::mutate(a_service=replace(a_service,a_service == 'Central Human Resources','hr'))</v>
      </c>
      <c r="O4" s="1" t="s">
        <v>26</v>
      </c>
      <c r="P4" s="1" t="str">
        <f aca="false">B4&amp;"_p"&amp;A4</f>
        <v>hr_p3</v>
      </c>
      <c r="Q4" s="1" t="str">
        <f aca="false">P4&amp;"&lt;- read_excel('"&amp;O4&amp;"', sheet='"&amp;A4&amp;"')"</f>
        <v>hr_p3&lt;- read_excel('vnl.xlsx', sheet='3')</v>
      </c>
      <c r="R4" s="1" t="str">
        <f aca="false">P4&amp;T4&amp;P4&amp;U4&amp;"dplyr::mutate(var_acr='"&amp;B4&amp;"', var_order="&amp;A4&amp;")"</f>
        <v>hr_p3 &lt;- hr_p3 %&gt;% dplyr::mutate(var_acr='hr', var_order=3)</v>
      </c>
      <c r="S4" s="1" t="str">
        <f aca="false">P4&amp;", "</f>
        <v>hr_p3,</v>
      </c>
      <c r="T4" s="1" t="str">
        <f aca="false">" &lt;- "</f>
        <v>&lt;-</v>
      </c>
      <c r="U4" s="1" t="str">
        <f aca="false">" %&gt;% "</f>
        <v>%&gt;%</v>
      </c>
    </row>
    <row r="5" customFormat="false" ht="13.8" hidden="false" customHeight="false" outlineLevel="0" collapsed="false">
      <c r="A5" s="5" t="n">
        <v>4</v>
      </c>
      <c r="B5" s="5" t="s">
        <v>31</v>
      </c>
      <c r="C5" s="4" t="s">
        <v>22</v>
      </c>
      <c r="D5" s="4" t="s">
        <v>23</v>
      </c>
      <c r="E5" s="4" t="s">
        <v>24</v>
      </c>
      <c r="F5" s="1" t="str">
        <f aca="false">B5&amp;"_"&amp;A5&amp;" "&amp;D5&amp;"'"&amp;C5&amp;"'"&amp;E5&amp;"'"&amp;A5&amp;"')"</f>
        <v>pr_4 &lt;- read_excel('bm_data.xlsx', sheet='4')</v>
      </c>
      <c r="G5" s="1" t="str">
        <f aca="false">"df_"&amp;B5&amp;"&lt;-tidyr::gather("&amp;B5&amp;"_"&amp;A5&amp;", key=s_var, value=s_value, -c(a_municipality, a_service, a_year))"</f>
        <v>df_pr&lt;-tidyr::gather(pr_4, key=s_var, value=s_value, -c(a_municipality, a_service, a_year))</v>
      </c>
      <c r="H5" s="1" t="str">
        <f aca="false">B5&amp;"_"&amp;A5</f>
        <v>pr_4</v>
      </c>
      <c r="I5" s="1" t="str">
        <f aca="false">"df_"&amp;B5</f>
        <v>df_pr</v>
      </c>
      <c r="J5" s="1" t="str">
        <f aca="false">I5&amp;","</f>
        <v>df_pr,</v>
      </c>
      <c r="K5" s="1" t="str">
        <f aca="false">"dplyr::select(-c(yr_mun_ser))"</f>
        <v>dplyr::select(-c(yr_mun_ser))</v>
      </c>
      <c r="L5" s="1" t="str">
        <f aca="false">H5&amp;" &lt;- "&amp;H5&amp;" %&gt;% "&amp;K5&amp;" %&gt;% "&amp;N5</f>
        <v>pr_4 &lt;- pr_4 %&gt;% dplyr::select(-c(yr_mun_ser)) %&gt;% dplyr::mutate(a_service=replace(a_service,a_service == 'Core Parks and Recreation','pr'))</v>
      </c>
      <c r="M5" s="5" t="s">
        <v>32</v>
      </c>
      <c r="N5" s="1" t="str">
        <f aca="false">"dplyr::mutate(a_service=replace(a_service,a_service == '" &amp; M5 &amp; "','"&amp;B5&amp;"'))"</f>
        <v>dplyr::mutate(a_service=replace(a_service,a_service == 'Core Parks and Recreation','pr'))</v>
      </c>
      <c r="O5" s="1" t="s">
        <v>26</v>
      </c>
      <c r="P5" s="1" t="str">
        <f aca="false">B5&amp;"_p"&amp;A5</f>
        <v>pr_p4</v>
      </c>
      <c r="Q5" s="1" t="str">
        <f aca="false">P5&amp;"&lt;- read_excel('"&amp;O5&amp;"', sheet='"&amp;A5&amp;"')"</f>
        <v>pr_p4&lt;- read_excel('vnl.xlsx', sheet='4')</v>
      </c>
      <c r="R5" s="1" t="str">
        <f aca="false">P5&amp;T5&amp;P5&amp;U5&amp;"dplyr::mutate(var_acr='"&amp;B5&amp;"', var_order="&amp;A5&amp;")"</f>
        <v>pr_p4 &lt;- pr_p4 %&gt;% dplyr::mutate(var_acr='pr', var_order=4)</v>
      </c>
      <c r="S5" s="1" t="str">
        <f aca="false">P5&amp;", "</f>
        <v>pr_p4,</v>
      </c>
      <c r="T5" s="1" t="str">
        <f aca="false">" &lt;- "</f>
        <v>&lt;-</v>
      </c>
      <c r="U5" s="1" t="str">
        <f aca="false">" %&gt;% "</f>
        <v>%&gt;%</v>
      </c>
    </row>
    <row r="6" customFormat="false" ht="13.8" hidden="false" customHeight="false" outlineLevel="0" collapsed="false">
      <c r="A6" s="5" t="n">
        <v>5</v>
      </c>
      <c r="B6" s="5" t="s">
        <v>33</v>
      </c>
      <c r="C6" s="4" t="s">
        <v>22</v>
      </c>
      <c r="D6" s="4" t="s">
        <v>23</v>
      </c>
      <c r="E6" s="4" t="s">
        <v>24</v>
      </c>
      <c r="F6" s="1" t="str">
        <f aca="false">B6&amp;"_"&amp;A6&amp;" "&amp;D6&amp;"'"&amp;C6&amp;"'"&amp;E6&amp;"'"&amp;A6&amp;"')"</f>
        <v>ec_5 &lt;- read_excel('bm_data.xlsx', sheet='5')</v>
      </c>
      <c r="G6" s="1" t="str">
        <f aca="false">"df_"&amp;B6&amp;"&lt;-tidyr::gather("&amp;B6&amp;"_"&amp;A6&amp;", key=s_var, value=s_value, -c(a_municipality, a_service, a_year))"</f>
        <v>df_ec&lt;-tidyr::gather(ec_5, key=s_var, value=s_value, -c(a_municipality, a_service, a_year))</v>
      </c>
      <c r="H6" s="1" t="str">
        <f aca="false">B6&amp;"_"&amp;A6</f>
        <v>ec_5</v>
      </c>
      <c r="I6" s="1" t="str">
        <f aca="false">"df_"&amp;B6</f>
        <v>df_ec</v>
      </c>
      <c r="J6" s="1" t="str">
        <f aca="false">I6&amp;","</f>
        <v>df_ec,</v>
      </c>
      <c r="K6" s="1" t="str">
        <f aca="false">"dplyr::select(-c(yr_mun_ser))"</f>
        <v>dplyr::select(-c(yr_mun_ser))</v>
      </c>
      <c r="L6" s="1" t="str">
        <f aca="false">H6&amp;" &lt;- "&amp;H6&amp;" %&gt;% "&amp;K6&amp;" %&gt;% "&amp;N6</f>
        <v>ec_5 &lt;- ec_5 %&gt;% dplyr::select(-c(yr_mun_ser)) %&gt;% dplyr::mutate(a_service=replace(a_service,a_service == 'Emergency Communications','ec'))</v>
      </c>
      <c r="M6" s="5" t="s">
        <v>34</v>
      </c>
      <c r="N6" s="1" t="str">
        <f aca="false">"dplyr::mutate(a_service=replace(a_service,a_service == '" &amp; M6 &amp; "','"&amp;B6&amp;"'))"</f>
        <v>dplyr::mutate(a_service=replace(a_service,a_service == 'Emergency Communications','ec'))</v>
      </c>
      <c r="O6" s="1" t="s">
        <v>26</v>
      </c>
      <c r="P6" s="1" t="str">
        <f aca="false">B6&amp;"_p"&amp;A6</f>
        <v>ec_p5</v>
      </c>
      <c r="Q6" s="1" t="str">
        <f aca="false">P6&amp;"&lt;- read_excel('"&amp;O6&amp;"', sheet='"&amp;A6&amp;"')"</f>
        <v>ec_p5&lt;- read_excel('vnl.xlsx', sheet='5')</v>
      </c>
      <c r="R6" s="1" t="str">
        <f aca="false">P6&amp;T6&amp;P6&amp;U6&amp;"dplyr::mutate(var_acr='"&amp;B6&amp;"', var_order="&amp;A6&amp;")"</f>
        <v>ec_p5 &lt;- ec_p5 %&gt;% dplyr::mutate(var_acr='ec', var_order=5)</v>
      </c>
      <c r="S6" s="1" t="str">
        <f aca="false">P6&amp;", "</f>
        <v>ec_p5,</v>
      </c>
      <c r="T6" s="1" t="str">
        <f aca="false">" &lt;- "</f>
        <v>&lt;-</v>
      </c>
      <c r="U6" s="1" t="str">
        <f aca="false">" %&gt;% "</f>
        <v>%&gt;%</v>
      </c>
    </row>
    <row r="7" customFormat="false" ht="13.8" hidden="false" customHeight="false" outlineLevel="0" collapsed="false">
      <c r="A7" s="5" t="n">
        <v>6</v>
      </c>
      <c r="B7" s="5" t="s">
        <v>35</v>
      </c>
      <c r="C7" s="4" t="s">
        <v>22</v>
      </c>
      <c r="D7" s="4" t="s">
        <v>23</v>
      </c>
      <c r="E7" s="4" t="s">
        <v>24</v>
      </c>
      <c r="F7" s="1" t="str">
        <f aca="false">B7&amp;"_"&amp;A7&amp;" "&amp;D7&amp;"'"&amp;C7&amp;"'"&amp;E7&amp;"'"&amp;A7&amp;"')"</f>
        <v>fs_6 &lt;- read_excel('bm_data.xlsx', sheet='6')</v>
      </c>
      <c r="G7" s="1" t="str">
        <f aca="false">"df_"&amp;B7&amp;"&lt;-tidyr::gather("&amp;B7&amp;"_"&amp;A7&amp;", key=s_var, value=s_value, -c(a_municipality, a_service, a_year))"</f>
        <v>df_fs&lt;-tidyr::gather(fs_6, key=s_var, value=s_value, -c(a_municipality, a_service, a_year))</v>
      </c>
      <c r="H7" s="1" t="str">
        <f aca="false">B7&amp;"_"&amp;A7</f>
        <v>fs_6</v>
      </c>
      <c r="I7" s="1" t="str">
        <f aca="false">"df_"&amp;B7</f>
        <v>df_fs</v>
      </c>
      <c r="J7" s="1" t="str">
        <f aca="false">I7&amp;","</f>
        <v>df_fs,</v>
      </c>
      <c r="K7" s="1" t="str">
        <f aca="false">"dplyr::select(-c(yr_mun_ser))"</f>
        <v>dplyr::select(-c(yr_mun_ser))</v>
      </c>
      <c r="L7" s="1" t="str">
        <f aca="false">H7&amp;" &lt;- "&amp;H7&amp;" %&gt;% "&amp;K7&amp;" %&gt;% "&amp;N7</f>
        <v>fs_6 &lt;- fs_6 %&gt;% dplyr::select(-c(yr_mun_ser)) %&gt;% dplyr::mutate(a_service=replace(a_service,a_service == 'Fire Service','fs'))</v>
      </c>
      <c r="M7" s="5" t="s">
        <v>36</v>
      </c>
      <c r="N7" s="1" t="str">
        <f aca="false">"dplyr::mutate(a_service=replace(a_service,a_service == '" &amp; M7 &amp; "','"&amp;B7&amp;"'))"</f>
        <v>dplyr::mutate(a_service=replace(a_service,a_service == 'Fire Service','fs'))</v>
      </c>
      <c r="O7" s="1" t="s">
        <v>26</v>
      </c>
      <c r="P7" s="1" t="str">
        <f aca="false">B7&amp;"_p"&amp;A7</f>
        <v>fs_p6</v>
      </c>
      <c r="Q7" s="1" t="str">
        <f aca="false">P7&amp;"&lt;- read_excel('"&amp;O7&amp;"', sheet='"&amp;A7&amp;"')"</f>
        <v>fs_p6&lt;- read_excel('vnl.xlsx', sheet='6')</v>
      </c>
      <c r="R7" s="1" t="str">
        <f aca="false">P7&amp;T7&amp;P7&amp;U7&amp;"dplyr::mutate(var_acr='"&amp;B7&amp;"', var_order="&amp;A7&amp;")"</f>
        <v>fs_p6 &lt;- fs_p6 %&gt;% dplyr::mutate(var_acr='fs', var_order=6)</v>
      </c>
      <c r="S7" s="1" t="str">
        <f aca="false">P7&amp;", "</f>
        <v>fs_p6,</v>
      </c>
      <c r="T7" s="1" t="str">
        <f aca="false">" &lt;- "</f>
        <v>&lt;-</v>
      </c>
      <c r="U7" s="1" t="str">
        <f aca="false">" %&gt;% "</f>
        <v>%&gt;%</v>
      </c>
    </row>
    <row r="8" customFormat="false" ht="13.8" hidden="false" customHeight="false" outlineLevel="0" collapsed="false">
      <c r="A8" s="5" t="n">
        <v>7</v>
      </c>
      <c r="B8" s="5" t="s">
        <v>37</v>
      </c>
      <c r="C8" s="4" t="s">
        <v>22</v>
      </c>
      <c r="D8" s="4" t="s">
        <v>23</v>
      </c>
      <c r="E8" s="4" t="s">
        <v>24</v>
      </c>
      <c r="F8" s="1" t="str">
        <f aca="false">B8&amp;"_"&amp;A8&amp;" "&amp;D8&amp;"'"&amp;C8&amp;"'"&amp;E8&amp;"'"&amp;A8&amp;"')"</f>
        <v>fm_7 &lt;- read_excel('bm_data.xlsx', sheet='7')</v>
      </c>
      <c r="G8" s="1" t="str">
        <f aca="false">"df_"&amp;B8&amp;"&lt;-tidyr::gather("&amp;B8&amp;"_"&amp;A8&amp;", key=s_var, value=s_value, -c(a_municipality, a_service, a_year))"</f>
        <v>df_fm&lt;-tidyr::gather(fm_7, key=s_var, value=s_value, -c(a_municipality, a_service, a_year))</v>
      </c>
      <c r="H8" s="1" t="str">
        <f aca="false">B8&amp;"_"&amp;A8</f>
        <v>fm_7</v>
      </c>
      <c r="I8" s="1" t="str">
        <f aca="false">"df_"&amp;B8</f>
        <v>df_fm</v>
      </c>
      <c r="J8" s="1" t="str">
        <f aca="false">I8&amp;","</f>
        <v>df_fm,</v>
      </c>
      <c r="K8" s="1" t="str">
        <f aca="false">"dplyr::select(-c(yr_mun_ser))"</f>
        <v>dplyr::select(-c(yr_mun_ser))</v>
      </c>
      <c r="L8" s="1" t="str">
        <f aca="false">H8&amp;" &lt;- "&amp;H8&amp;" %&gt;% "&amp;K8&amp;" %&gt;% "&amp;N8</f>
        <v>fm_7 &lt;- fm_7 %&gt;% dplyr::select(-c(yr_mun_ser)) %&gt;% dplyr::mutate(a_service=replace(a_service,a_service == 'Fleet Maintenance','fm'))</v>
      </c>
      <c r="M8" s="5" t="s">
        <v>38</v>
      </c>
      <c r="N8" s="1" t="str">
        <f aca="false">"dplyr::mutate(a_service=replace(a_service,a_service == '" &amp; M8 &amp; "','"&amp;B8&amp;"'))"</f>
        <v>dplyr::mutate(a_service=replace(a_service,a_service == 'Fleet Maintenance','fm'))</v>
      </c>
      <c r="O8" s="1" t="s">
        <v>26</v>
      </c>
      <c r="P8" s="1" t="str">
        <f aca="false">B8&amp;"_p"&amp;A8</f>
        <v>fm_p7</v>
      </c>
      <c r="Q8" s="1" t="str">
        <f aca="false">P8&amp;"&lt;- read_excel('"&amp;O8&amp;"', sheet='"&amp;A8&amp;"')"</f>
        <v>fm_p7&lt;- read_excel('vnl.xlsx', sheet='7')</v>
      </c>
      <c r="R8" s="1" t="str">
        <f aca="false">P8&amp;T8&amp;P8&amp;U8&amp;"dplyr::mutate(var_acr='"&amp;B8&amp;"', var_order="&amp;A8&amp;")"</f>
        <v>fm_p7 &lt;- fm_p7 %&gt;% dplyr::mutate(var_acr='fm', var_order=7)</v>
      </c>
      <c r="S8" s="1" t="str">
        <f aca="false">P8&amp;", "</f>
        <v>fm_p7,</v>
      </c>
      <c r="T8" s="1" t="str">
        <f aca="false">" &lt;- "</f>
        <v>&lt;-</v>
      </c>
      <c r="U8" s="1" t="str">
        <f aca="false">" %&gt;% "</f>
        <v>%&gt;%</v>
      </c>
    </row>
    <row r="9" customFormat="false" ht="13.8" hidden="false" customHeight="false" outlineLevel="0" collapsed="false">
      <c r="A9" s="5" t="n">
        <v>8</v>
      </c>
      <c r="B9" s="5" t="s">
        <v>39</v>
      </c>
      <c r="C9" s="4" t="s">
        <v>22</v>
      </c>
      <c r="D9" s="4" t="s">
        <v>23</v>
      </c>
      <c r="E9" s="4" t="s">
        <v>24</v>
      </c>
      <c r="F9" s="1" t="str">
        <f aca="false">B9&amp;"_"&amp;A9&amp;" "&amp;D9&amp;"'"&amp;C9&amp;"'"&amp;E9&amp;"'"&amp;A9&amp;"')"</f>
        <v>hore_8 &lt;- read_excel('bm_data.xlsx', sheet='8')</v>
      </c>
      <c r="G9" s="1" t="str">
        <f aca="false">"df_"&amp;B9&amp;"&lt;-tidyr::gather("&amp;B9&amp;"_"&amp;A9&amp;", key=s_var, value=s_value, -c(a_municipality, a_service, a_year))"</f>
        <v>df_hore&lt;-tidyr::gather(hore_8, key=s_var, value=s_value, -c(a_municipality, a_service, a_year))</v>
      </c>
      <c r="H9" s="1" t="str">
        <f aca="false">B9&amp;"_"&amp;A9</f>
        <v>hore_8</v>
      </c>
      <c r="I9" s="1" t="str">
        <f aca="false">"df_"&amp;B9</f>
        <v>df_hore</v>
      </c>
      <c r="J9" s="1" t="str">
        <f aca="false">I9&amp;","</f>
        <v>df_hore,</v>
      </c>
      <c r="K9" s="1" t="str">
        <f aca="false">"dplyr::select(-c(yr_mun_ser))"</f>
        <v>dplyr::select(-c(yr_mun_ser))</v>
      </c>
      <c r="L9" s="1" t="str">
        <f aca="false">H9&amp;" &lt;- "&amp;H9&amp;" %&gt;% "&amp;K9&amp;" %&gt;% "&amp;N9</f>
        <v>hore_8 &lt;- hore_8 %&gt;% dplyr::select(-c(yr_mun_ser)) %&gt;% dplyr::mutate(a_service=replace(a_service,a_service == 'Household Recycling','hore'))</v>
      </c>
      <c r="M9" s="5" t="s">
        <v>40</v>
      </c>
      <c r="N9" s="1" t="str">
        <f aca="false">"dplyr::mutate(a_service=replace(a_service,a_service == '" &amp; M9 &amp; "','"&amp;B9&amp;"'))"</f>
        <v>dplyr::mutate(a_service=replace(a_service,a_service == 'Household Recycling','hore'))</v>
      </c>
      <c r="O9" s="1" t="s">
        <v>26</v>
      </c>
      <c r="P9" s="1" t="str">
        <f aca="false">B9&amp;"_p"&amp;A9</f>
        <v>hore_p8</v>
      </c>
      <c r="Q9" s="1" t="str">
        <f aca="false">P9&amp;"&lt;- read_excel('"&amp;O9&amp;"', sheet='"&amp;A9&amp;"')"</f>
        <v>hore_p8&lt;- read_excel('vnl.xlsx', sheet='8')</v>
      </c>
      <c r="R9" s="1" t="str">
        <f aca="false">P9&amp;T9&amp;P9&amp;U9&amp;"dplyr::mutate(var_acr='"&amp;B9&amp;"', var_order="&amp;A9&amp;")"</f>
        <v>hore_p8 &lt;- hore_p8 %&gt;% dplyr::mutate(var_acr='hore', var_order=8)</v>
      </c>
      <c r="S9" s="1" t="str">
        <f aca="false">P9&amp;", "</f>
        <v>hore_p8,</v>
      </c>
      <c r="T9" s="1" t="str">
        <f aca="false">" &lt;- "</f>
        <v>&lt;-</v>
      </c>
      <c r="U9" s="1" t="str">
        <f aca="false">" %&gt;% "</f>
        <v>%&gt;%</v>
      </c>
    </row>
    <row r="10" customFormat="false" ht="13.8" hidden="false" customHeight="false" outlineLevel="0" collapsed="false">
      <c r="A10" s="5" t="n">
        <v>9</v>
      </c>
      <c r="B10" s="5" t="s">
        <v>41</v>
      </c>
      <c r="C10" s="4" t="s">
        <v>22</v>
      </c>
      <c r="D10" s="4" t="s">
        <v>23</v>
      </c>
      <c r="E10" s="4" t="s">
        <v>24</v>
      </c>
      <c r="F10" s="1" t="str">
        <f aca="false">B10&amp;"_"&amp;A10&amp;" "&amp;D10&amp;"'"&amp;C10&amp;"'"&amp;E10&amp;"'"&amp;A10&amp;"')"</f>
        <v>ps_9 &lt;- read_excel('bm_data.xlsx', sheet='9')</v>
      </c>
      <c r="G10" s="1" t="str">
        <f aca="false">"df_"&amp;B10&amp;"&lt;-tidyr::gather("&amp;B10&amp;"_"&amp;A10&amp;", key=s_var, value=s_value, -c(a_municipality, a_service, a_year))"</f>
        <v>df_ps&lt;-tidyr::gather(ps_9, key=s_var, value=s_value, -c(a_municipality, a_service, a_year))</v>
      </c>
      <c r="H10" s="1" t="str">
        <f aca="false">B10&amp;"_"&amp;A10</f>
        <v>ps_9</v>
      </c>
      <c r="I10" s="1" t="str">
        <f aca="false">"df_"&amp;B10</f>
        <v>df_ps</v>
      </c>
      <c r="J10" s="1" t="str">
        <f aca="false">I10&amp;","</f>
        <v>df_ps,</v>
      </c>
      <c r="K10" s="1" t="str">
        <f aca="false">"dplyr::select(-c(yr_mun_ser))"</f>
        <v>dplyr::select(-c(yr_mun_ser))</v>
      </c>
      <c r="L10" s="1" t="str">
        <f aca="false">H10&amp;" &lt;- "&amp;H10&amp;" %&gt;% "&amp;K10&amp;" %&gt;% "&amp;N10</f>
        <v>ps_9 &lt;- ps_9 %&gt;% dplyr::select(-c(yr_mun_ser)) %&gt;% dplyr::mutate(a_service=replace(a_service,a_service == 'Police Service','ps'))</v>
      </c>
      <c r="M10" s="5" t="s">
        <v>42</v>
      </c>
      <c r="N10" s="1" t="str">
        <f aca="false">"dplyr::mutate(a_service=replace(a_service,a_service == '" &amp; M10 &amp; "','"&amp;B10&amp;"'))"</f>
        <v>dplyr::mutate(a_service=replace(a_service,a_service == 'Police Service','ps'))</v>
      </c>
      <c r="O10" s="1" t="s">
        <v>26</v>
      </c>
      <c r="P10" s="1" t="str">
        <f aca="false">B10&amp;"_p"&amp;A10</f>
        <v>ps_p9</v>
      </c>
      <c r="Q10" s="1" t="str">
        <f aca="false">P10&amp;"&lt;- read_excel('"&amp;O10&amp;"', sheet='"&amp;A10&amp;"')"</f>
        <v>ps_p9&lt;- read_excel('vnl.xlsx', sheet='9')</v>
      </c>
      <c r="R10" s="1" t="str">
        <f aca="false">P10&amp;T10&amp;P10&amp;U10&amp;"dplyr::mutate(var_acr='"&amp;B10&amp;"', var_order="&amp;A10&amp;")"</f>
        <v>ps_p9 &lt;- ps_p9 %&gt;% dplyr::mutate(var_acr='ps', var_order=9)</v>
      </c>
      <c r="S10" s="1" t="str">
        <f aca="false">P10&amp;", "</f>
        <v>ps_p9,</v>
      </c>
      <c r="T10" s="1" t="str">
        <f aca="false">" &lt;- "</f>
        <v>&lt;-</v>
      </c>
      <c r="U10" s="1" t="str">
        <f aca="false">" %&gt;% "</f>
        <v>%&gt;%</v>
      </c>
    </row>
    <row r="11" customFormat="false" ht="13.8" hidden="false" customHeight="false" outlineLevel="0" collapsed="false">
      <c r="A11" s="5" t="n">
        <v>10</v>
      </c>
      <c r="B11" s="5" t="s">
        <v>43</v>
      </c>
      <c r="C11" s="4" t="s">
        <v>22</v>
      </c>
      <c r="D11" s="4" t="s">
        <v>23</v>
      </c>
      <c r="E11" s="4" t="s">
        <v>24</v>
      </c>
      <c r="F11" s="1" t="str">
        <f aca="false">B11&amp;"_"&amp;A11&amp;" "&amp;D11&amp;"'"&amp;C11&amp;"'"&amp;E11&amp;"'"&amp;A11&amp;"')"</f>
        <v>rrc_10 &lt;- read_excel('bm_data.xlsx', sheet='10')</v>
      </c>
      <c r="G11" s="1" t="str">
        <f aca="false">"df_"&amp;B11&amp;"&lt;-tidyr::gather("&amp;B11&amp;"_"&amp;A11&amp;", key=s_var, value=s_value, -c(a_municipality, a_service, a_year))"</f>
        <v>df_rrc&lt;-tidyr::gather(rrc_10, key=s_var, value=s_value, -c(a_municipality, a_service, a_year))</v>
      </c>
      <c r="H11" s="1" t="str">
        <f aca="false">B11&amp;"_"&amp;A11</f>
        <v>rrc_10</v>
      </c>
      <c r="I11" s="1" t="str">
        <f aca="false">"df_"&amp;B11</f>
        <v>df_rrc</v>
      </c>
      <c r="J11" s="1" t="str">
        <f aca="false">I11&amp;","</f>
        <v>df_rrc,</v>
      </c>
      <c r="K11" s="1" t="str">
        <f aca="false">"dplyr::select(-c(yr_mun_ser))"</f>
        <v>dplyr::select(-c(yr_mun_ser))</v>
      </c>
      <c r="L11" s="1" t="str">
        <f aca="false">H11&amp;" &lt;- "&amp;H11&amp;" %&gt;% "&amp;K11&amp;" %&gt;% "&amp;N11</f>
        <v>rrc_10 &lt;- rrc_10 %&gt;% dplyr::select(-c(yr_mun_ser)) %&gt;% dplyr::mutate(a_service=replace(a_service,a_service == 'Residential Refuse Collection','rrc'))</v>
      </c>
      <c r="M11" s="5" t="s">
        <v>44</v>
      </c>
      <c r="N11" s="1" t="str">
        <f aca="false">"dplyr::mutate(a_service=replace(a_service,a_service == '" &amp; M11 &amp; "','"&amp;B11&amp;"'))"</f>
        <v>dplyr::mutate(a_service=replace(a_service,a_service == 'Residential Refuse Collection','rrc'))</v>
      </c>
      <c r="O11" s="1" t="s">
        <v>26</v>
      </c>
      <c r="P11" s="1" t="str">
        <f aca="false">B11&amp;"_p"&amp;A11</f>
        <v>rrc_p10</v>
      </c>
      <c r="Q11" s="1" t="str">
        <f aca="false">P11&amp;"&lt;- read_excel('"&amp;O11&amp;"', sheet='"&amp;A11&amp;"')"</f>
        <v>rrc_p10&lt;- read_excel('vnl.xlsx', sheet='10')</v>
      </c>
      <c r="R11" s="1" t="str">
        <f aca="false">P11&amp;T11&amp;P11&amp;U11&amp;"dplyr::mutate(var_acr='"&amp;B11&amp;"', var_order="&amp;A11&amp;")"</f>
        <v>rrc_p10 &lt;- rrc_p10 %&gt;% dplyr::mutate(var_acr='rrc', var_order=10)</v>
      </c>
      <c r="S11" s="1" t="str">
        <f aca="false">P11&amp;", "</f>
        <v>rrc_p10,</v>
      </c>
      <c r="T11" s="1" t="str">
        <f aca="false">" &lt;- "</f>
        <v>&lt;-</v>
      </c>
      <c r="U11" s="1" t="str">
        <f aca="false">" %&gt;% "</f>
        <v>%&gt;%</v>
      </c>
    </row>
    <row r="12" customFormat="false" ht="13.8" hidden="false" customHeight="false" outlineLevel="0" collapsed="false">
      <c r="A12" s="5" t="n">
        <v>11</v>
      </c>
      <c r="B12" s="5" t="s">
        <v>45</v>
      </c>
      <c r="C12" s="4" t="s">
        <v>22</v>
      </c>
      <c r="D12" s="4" t="s">
        <v>23</v>
      </c>
      <c r="E12" s="4" t="s">
        <v>24</v>
      </c>
      <c r="F12" s="1" t="str">
        <f aca="false">B12&amp;"_"&amp;A12&amp;" "&amp;D12&amp;"'"&amp;C12&amp;"'"&amp;E12&amp;"'"&amp;A12&amp;"')"</f>
        <v>wws_11 &lt;- read_excel('bm_data.xlsx', sheet='11')</v>
      </c>
      <c r="G12" s="1" t="str">
        <f aca="false">"df_"&amp;B12&amp;"&lt;-tidyr::gather("&amp;B12&amp;"_"&amp;A12&amp;", key=s_var, value=s_value, -c(a_municipality, a_service, a_year))"</f>
        <v>df_wws&lt;-tidyr::gather(wws_11, key=s_var, value=s_value, -c(a_municipality, a_service, a_year))</v>
      </c>
      <c r="H12" s="1" t="str">
        <f aca="false">B12&amp;"_"&amp;A12</f>
        <v>wws_11</v>
      </c>
      <c r="I12" s="1" t="str">
        <f aca="false">"df_"&amp;B12</f>
        <v>df_wws</v>
      </c>
      <c r="J12" s="1" t="str">
        <f aca="false">I12&amp;","</f>
        <v>df_wws,</v>
      </c>
      <c r="K12" s="1" t="str">
        <f aca="false">"dplyr::select(-c(yr_mun_ser))"</f>
        <v>dplyr::select(-c(yr_mun_ser))</v>
      </c>
      <c r="L12" s="1" t="str">
        <f aca="false">H12&amp;" &lt;- "&amp;H12&amp;" %&gt;% "&amp;K12&amp;" %&gt;% "&amp;N12</f>
        <v>wws_11 &lt;- wws_11 %&gt;% dplyr::select(-c(yr_mun_ser)) %&gt;% dplyr::mutate(a_service=replace(a_service,a_service == 'Wastewater Service','wws'))</v>
      </c>
      <c r="M12" s="5" t="s">
        <v>46</v>
      </c>
      <c r="N12" s="1" t="str">
        <f aca="false">"dplyr::mutate(a_service=replace(a_service,a_service == '" &amp; M12 &amp; "','"&amp;B12&amp;"'))"</f>
        <v>dplyr::mutate(a_service=replace(a_service,a_service == 'Wastewater Service','wws'))</v>
      </c>
      <c r="O12" s="1" t="s">
        <v>26</v>
      </c>
      <c r="P12" s="1" t="str">
        <f aca="false">B12&amp;"_p"&amp;A12</f>
        <v>wws_p11</v>
      </c>
      <c r="Q12" s="1" t="str">
        <f aca="false">P12&amp;"&lt;- read_excel('"&amp;O12&amp;"', sheet='"&amp;A12&amp;"')"</f>
        <v>wws_p11&lt;- read_excel('vnl.xlsx', sheet='11')</v>
      </c>
      <c r="R12" s="1" t="str">
        <f aca="false">P12&amp;T12&amp;P12&amp;U12&amp;"dplyr::mutate(var_acr='"&amp;B12&amp;"', var_order="&amp;A12&amp;")"</f>
        <v>wws_p11 &lt;- wws_p11 %&gt;% dplyr::mutate(var_acr='wws', var_order=11)</v>
      </c>
      <c r="S12" s="1" t="str">
        <f aca="false">P12&amp;", "</f>
        <v>wws_p11,</v>
      </c>
      <c r="T12" s="1" t="str">
        <f aca="false">" &lt;- "</f>
        <v>&lt;-</v>
      </c>
      <c r="U12" s="1" t="str">
        <f aca="false">" %&gt;% "</f>
        <v>%&gt;%</v>
      </c>
    </row>
    <row r="13" customFormat="false" ht="13.8" hidden="false" customHeight="false" outlineLevel="0" collapsed="false">
      <c r="A13" s="5" t="n">
        <v>12</v>
      </c>
      <c r="B13" s="5" t="s">
        <v>47</v>
      </c>
      <c r="C13" s="4" t="s">
        <v>22</v>
      </c>
      <c r="D13" s="4" t="s">
        <v>23</v>
      </c>
      <c r="E13" s="4" t="s">
        <v>24</v>
      </c>
      <c r="F13" s="1" t="str">
        <f aca="false">B13&amp;"_"&amp;A13&amp;" "&amp;D13&amp;"'"&amp;C13&amp;"'"&amp;E13&amp;"'"&amp;A13&amp;"')"</f>
        <v>ws_12 &lt;- read_excel('bm_data.xlsx', sheet='12')</v>
      </c>
      <c r="G13" s="1" t="str">
        <f aca="false">"df_"&amp;B13&amp;"&lt;-tidyr::gather("&amp;B13&amp;"_"&amp;A13&amp;", key=s_var, value=s_value, -c(a_municipality, a_service, a_year))"</f>
        <v>df_ws&lt;-tidyr::gather(ws_12, key=s_var, value=s_value, -c(a_municipality, a_service, a_year))</v>
      </c>
      <c r="H13" s="1" t="str">
        <f aca="false">B13&amp;"_"&amp;A13</f>
        <v>ws_12</v>
      </c>
      <c r="I13" s="1" t="str">
        <f aca="false">"df_"&amp;B13</f>
        <v>df_ws</v>
      </c>
      <c r="J13" s="1" t="str">
        <f aca="false">I13&amp;","</f>
        <v>df_ws,</v>
      </c>
      <c r="K13" s="1" t="str">
        <f aca="false">"dplyr::select(-c(yr_mun_ser))"</f>
        <v>dplyr::select(-c(yr_mun_ser))</v>
      </c>
      <c r="L13" s="1" t="str">
        <f aca="false">H13&amp;" &lt;- "&amp;H13&amp;" %&gt;% "&amp;K13&amp;" %&gt;% "&amp;N13</f>
        <v>ws_12 &lt;- ws_12 %&gt;% dplyr::select(-c(yr_mun_ser)) %&gt;% dplyr::mutate(a_service=replace(a_service,a_service == 'Water Service','ws'))</v>
      </c>
      <c r="M13" s="5" t="s">
        <v>48</v>
      </c>
      <c r="N13" s="1" t="str">
        <f aca="false">"dplyr::mutate(a_service=replace(a_service,a_service == '" &amp; M13 &amp; "','"&amp;B13&amp;"'))"</f>
        <v>dplyr::mutate(a_service=replace(a_service,a_service == 'Water Service','ws'))</v>
      </c>
      <c r="O13" s="1" t="s">
        <v>26</v>
      </c>
      <c r="P13" s="1" t="str">
        <f aca="false">B13&amp;"_p"&amp;A13</f>
        <v>ws_p12</v>
      </c>
      <c r="Q13" s="1" t="str">
        <f aca="false">P13&amp;"&lt;- read_excel('"&amp;O13&amp;"', sheet='"&amp;A13&amp;"')"</f>
        <v>ws_p12&lt;- read_excel('vnl.xlsx', sheet='12')</v>
      </c>
      <c r="R13" s="1" t="str">
        <f aca="false">P13&amp;T13&amp;P13&amp;U13&amp;"dplyr::mutate(var_acr='"&amp;B13&amp;"', var_order="&amp;A13&amp;")"</f>
        <v>ws_p12 &lt;- ws_p12 %&gt;% dplyr::mutate(var_acr='ws', var_order=12)</v>
      </c>
      <c r="S13" s="1" t="str">
        <f aca="false">P13&amp;", "</f>
        <v>ws_p12,</v>
      </c>
      <c r="T13" s="1" t="str">
        <f aca="false">" &lt;- "</f>
        <v>&lt;-</v>
      </c>
      <c r="U13" s="1" t="str">
        <f aca="false">" %&gt;% "</f>
        <v>%&gt;%</v>
      </c>
    </row>
    <row r="14" customFormat="false" ht="13.8" hidden="false" customHeight="false" outlineLevel="0" collapsed="false">
      <c r="A14" s="5" t="n">
        <v>13</v>
      </c>
      <c r="B14" s="5" t="s">
        <v>49</v>
      </c>
      <c r="C14" s="4" t="s">
        <v>22</v>
      </c>
      <c r="D14" s="4" t="s">
        <v>23</v>
      </c>
      <c r="E14" s="4" t="s">
        <v>24</v>
      </c>
      <c r="F14" s="1" t="str">
        <f aca="false">B14&amp;"_"&amp;A14&amp;" "&amp;D14&amp;"'"&amp;C14&amp;"'"&amp;E14&amp;"'"&amp;A14&amp;"')"</f>
        <v>yl_13 &lt;- read_excel('bm_data.xlsx', sheet='13')</v>
      </c>
      <c r="G14" s="1" t="str">
        <f aca="false">"df_"&amp;B14&amp;"&lt;-tidyr::gather("&amp;B14&amp;"_"&amp;A14&amp;", key=s_var, value=s_value, -c(a_municipality, a_service, a_year))"</f>
        <v>df_yl&lt;-tidyr::gather(yl_13, key=s_var, value=s_value, -c(a_municipality, a_service, a_year))</v>
      </c>
      <c r="H14" s="1" t="str">
        <f aca="false">B14&amp;"_"&amp;A14</f>
        <v>yl_13</v>
      </c>
      <c r="I14" s="1" t="str">
        <f aca="false">"df_"&amp;B14</f>
        <v>df_yl</v>
      </c>
      <c r="J14" s="1" t="str">
        <f aca="false">I14&amp;","</f>
        <v>df_yl,</v>
      </c>
      <c r="K14" s="1" t="str">
        <f aca="false">"dplyr::select(-c(yr_mun_ser))"</f>
        <v>dplyr::select(-c(yr_mun_ser))</v>
      </c>
      <c r="L14" s="1" t="str">
        <f aca="false">H14&amp;" &lt;- "&amp;H14&amp;" %&gt;% "&amp;K14&amp;" %&gt;% "&amp;N14</f>
        <v>yl_13 &lt;- yl_13 %&gt;% dplyr::select(-c(yr_mun_ser)) %&gt;% dplyr::mutate(a_service=replace(a_service,a_service == 'Yard Waste/Leaf Collection','yl'))</v>
      </c>
      <c r="M14" s="5" t="s">
        <v>50</v>
      </c>
      <c r="N14" s="1" t="str">
        <f aca="false">"dplyr::mutate(a_service=replace(a_service,a_service == '" &amp; M14 &amp; "','"&amp;B14&amp;"'))"</f>
        <v>dplyr::mutate(a_service=replace(a_service,a_service == 'Yard Waste/Leaf Collection','yl'))</v>
      </c>
      <c r="O14" s="1" t="s">
        <v>26</v>
      </c>
      <c r="P14" s="1" t="str">
        <f aca="false">B14&amp;"_p"&amp;A14</f>
        <v>yl_p13</v>
      </c>
      <c r="Q14" s="1" t="str">
        <f aca="false">P14&amp;"&lt;- read_excel('"&amp;O14&amp;"', sheet='"&amp;A14&amp;"')"</f>
        <v>yl_p13&lt;- read_excel('vnl.xlsx', sheet='13')</v>
      </c>
      <c r="R14" s="1" t="str">
        <f aca="false">P14&amp;T14&amp;P14&amp;U14&amp;"dplyr::mutate(var_acr='"&amp;B14&amp;"', var_order="&amp;A14&amp;")"</f>
        <v>yl_p13 &lt;- yl_p13 %&gt;% dplyr::mutate(var_acr='yl', var_order=13)</v>
      </c>
      <c r="S14" s="1" t="str">
        <f aca="false">P14&amp;", "</f>
        <v>yl_p13,</v>
      </c>
      <c r="T14" s="1" t="str">
        <f aca="false">" &lt;- "</f>
        <v>&lt;-</v>
      </c>
      <c r="U14" s="1" t="str">
        <f aca="false">" %&gt;% "</f>
        <v>%&gt;%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2022-11-07T16:25:30Z</dcterms:created>
  <dc:creator/>
  <dc:description/>
  <dc:language>en-US</dc:language>
  <cp:lastModifiedBy/>
  <dcterms:modified xsi:type="dcterms:W3CDTF">2022-11-14T05:48:17Z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